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adrzaj" sheetId="1" r:id="rId1"/>
    <sheet name="inv.drustva" sheetId="2" r:id="rId2"/>
    <sheet name="drustva za upravljanje IF" sheetId="3" r:id="rId3"/>
    <sheet name="inv.fondovi" sheetId="4" r:id="rId4"/>
    <sheet name="omd&amp;dmd" sheetId="5" r:id="rId5"/>
    <sheet name="omf&amp;dmf" sheetId="6" r:id="rId6"/>
    <sheet name="osiguranje_zivot" sheetId="7" r:id="rId7"/>
    <sheet name="osiguranje_nezivot" sheetId="8" r:id="rId8"/>
    <sheet name="osiguranje_ukupno" sheetId="9" r:id="rId9"/>
    <sheet name="leasing" sheetId="10" r:id="rId10"/>
  </sheets>
  <calcPr calcId="145621"/>
</workbook>
</file>

<file path=xl/calcChain.xml><?xml version="1.0" encoding="utf-8"?>
<calcChain xmlns="http://schemas.openxmlformats.org/spreadsheetml/2006/main">
  <c r="G36" i="9" l="1"/>
  <c r="E36" i="9"/>
  <c r="C36" i="9"/>
  <c r="G35" i="9"/>
  <c r="G37" i="9" s="1"/>
  <c r="E35" i="9"/>
  <c r="E37" i="9" s="1"/>
  <c r="C35" i="9"/>
  <c r="C37" i="9" s="1"/>
  <c r="F34" i="9"/>
  <c r="D34" i="9"/>
  <c r="F33" i="9"/>
  <c r="D33" i="9"/>
  <c r="F32" i="9"/>
  <c r="D32" i="9"/>
  <c r="F31" i="9"/>
  <c r="D31" i="9"/>
  <c r="F30" i="9"/>
  <c r="D30" i="9"/>
  <c r="F29" i="9"/>
  <c r="D29" i="9"/>
  <c r="F28" i="9"/>
  <c r="D28" i="9"/>
  <c r="F27" i="9"/>
  <c r="D27" i="9"/>
  <c r="F26" i="9"/>
  <c r="D26" i="9"/>
  <c r="F25" i="9"/>
  <c r="D25" i="9"/>
  <c r="F24" i="9"/>
  <c r="D24" i="9"/>
  <c r="F23" i="9"/>
  <c r="D23" i="9"/>
  <c r="F22" i="9"/>
  <c r="D22" i="9"/>
  <c r="F21" i="9"/>
  <c r="D21" i="9"/>
  <c r="F20" i="9"/>
  <c r="D20" i="9"/>
  <c r="F19" i="9"/>
  <c r="D19" i="9"/>
  <c r="F18" i="9"/>
  <c r="D18" i="9"/>
  <c r="F17" i="9"/>
  <c r="D17" i="9"/>
  <c r="F16" i="9"/>
  <c r="D16" i="9"/>
  <c r="F15" i="9"/>
  <c r="D15" i="9"/>
  <c r="F14" i="9"/>
  <c r="D14" i="9"/>
  <c r="F13" i="9"/>
  <c r="D13" i="9"/>
  <c r="F12" i="9"/>
  <c r="D12" i="9"/>
  <c r="F11" i="9"/>
  <c r="D11" i="9"/>
  <c r="F10" i="9"/>
  <c r="D10" i="9"/>
  <c r="F9" i="9"/>
  <c r="D9" i="9"/>
  <c r="F8" i="9"/>
  <c r="D8" i="9"/>
  <c r="F7" i="9"/>
  <c r="D7" i="9"/>
  <c r="G29" i="8"/>
  <c r="E29" i="8"/>
  <c r="C29" i="8"/>
  <c r="D27" i="8" s="1"/>
  <c r="G28" i="8"/>
  <c r="G30" i="8" s="1"/>
  <c r="E28" i="8"/>
  <c r="E30" i="8" s="1"/>
  <c r="C28" i="8"/>
  <c r="C30" i="8" s="1"/>
  <c r="F27" i="8"/>
  <c r="F26" i="8"/>
  <c r="D26" i="8"/>
  <c r="F25" i="8"/>
  <c r="D25" i="8"/>
  <c r="F24" i="8"/>
  <c r="D24" i="8"/>
  <c r="F23" i="8"/>
  <c r="D23" i="8"/>
  <c r="F22" i="8"/>
  <c r="D22" i="8"/>
  <c r="F21" i="8"/>
  <c r="D21" i="8"/>
  <c r="F20" i="8"/>
  <c r="D20" i="8"/>
  <c r="F19" i="8"/>
  <c r="D19" i="8"/>
  <c r="F18" i="8"/>
  <c r="D18" i="8"/>
  <c r="F17" i="8"/>
  <c r="D17" i="8"/>
  <c r="F16" i="8"/>
  <c r="D16" i="8"/>
  <c r="F15" i="8"/>
  <c r="D15" i="8"/>
  <c r="F14" i="8"/>
  <c r="D14" i="8"/>
  <c r="F13" i="8"/>
  <c r="D13" i="8"/>
  <c r="F12" i="8"/>
  <c r="D12" i="8"/>
  <c r="F11" i="8"/>
  <c r="D11" i="8"/>
  <c r="F10" i="8"/>
  <c r="D10" i="8"/>
  <c r="F9" i="8"/>
  <c r="D9" i="8"/>
  <c r="F8" i="8"/>
  <c r="D8" i="8"/>
  <c r="F7" i="8"/>
  <c r="D7" i="8"/>
  <c r="G26" i="7"/>
  <c r="E26" i="7"/>
  <c r="C26" i="7"/>
  <c r="G24" i="7"/>
  <c r="E24" i="7"/>
  <c r="F24" i="7" s="1"/>
  <c r="C24" i="7"/>
  <c r="D25" i="7" s="1"/>
  <c r="D23" i="7"/>
  <c r="D22" i="7"/>
  <c r="D21" i="7"/>
  <c r="D20" i="7"/>
  <c r="D19" i="7"/>
  <c r="F18" i="7"/>
  <c r="D18" i="7"/>
  <c r="F17" i="7"/>
  <c r="D17" i="7"/>
  <c r="F16" i="7"/>
  <c r="D16" i="7"/>
  <c r="F15" i="7"/>
  <c r="D15" i="7"/>
  <c r="F14" i="7"/>
  <c r="D14" i="7"/>
  <c r="F13" i="7"/>
  <c r="D13" i="7"/>
  <c r="F12" i="7"/>
  <c r="D12" i="7"/>
  <c r="F11" i="7"/>
  <c r="D11" i="7"/>
  <c r="F10" i="7"/>
  <c r="D10" i="7"/>
  <c r="F9" i="7"/>
  <c r="D9" i="7"/>
  <c r="F8" i="7"/>
  <c r="D8" i="7"/>
  <c r="F7" i="7"/>
  <c r="D7" i="7"/>
  <c r="F25" i="7" l="1"/>
  <c r="F19" i="7"/>
  <c r="F20" i="7"/>
  <c r="F21" i="7"/>
  <c r="F22" i="7"/>
  <c r="F23" i="7"/>
  <c r="D24" i="7"/>
</calcChain>
</file>

<file path=xl/sharedStrings.xml><?xml version="1.0" encoding="utf-8"?>
<sst xmlns="http://schemas.openxmlformats.org/spreadsheetml/2006/main" count="586" uniqueCount="416">
  <si>
    <t>Tablica 1.</t>
  </si>
  <si>
    <t>Tablica 2.</t>
  </si>
  <si>
    <t>Tablica 3.</t>
  </si>
  <si>
    <t>Tablica 4.</t>
  </si>
  <si>
    <t>Tablica 5.</t>
  </si>
  <si>
    <t>Tablica 6.</t>
  </si>
  <si>
    <t>Tablica 7.</t>
  </si>
  <si>
    <t>Tablica 8.</t>
  </si>
  <si>
    <t>Tablica 9.</t>
  </si>
  <si>
    <t xml:space="preserve">REVIDIRANI PODACI ZA INVESTICIJSKA DRUŠTVA, na dan 31.prosinca 2012. </t>
  </si>
  <si>
    <t>REVIDIRANI PODACI ZA DRUŠTVA ZA UPRAVLJANJE INVESTICIJSKIM FONDOVIMA, na dan 31.prosinca 2012.</t>
  </si>
  <si>
    <t>REVIDIRANI PODACI ZA INVESTICIJSKE FONDOVE, na dan 31.prosinca 2012.</t>
  </si>
  <si>
    <t>REVIDIRANI PODACI ZA DRUŠTVA ZA UPRAVLJANJE MIROVINSKIM FONDOVIMA, na dan 31.prosinca 2012.</t>
  </si>
  <si>
    <t>REVIDIRANI PODACI ZA MIROVINSKE FONDOVE, na dan 31.prosinca 2012.</t>
  </si>
  <si>
    <t xml:space="preserve">REVIDIRANI PODACI ZA TRŽIŠTE OSIGURANJA - ŽIVOTNA osiguranja, na dan 31. prosinca 2012. </t>
  </si>
  <si>
    <t xml:space="preserve">REVIDIRANI PODACI ZA TRŽIŠTE OSIGURANJA - NEŽIVOTNA osiguranja, na dan 31. prosinca 2012. </t>
  </si>
  <si>
    <t xml:space="preserve">REVIDIRANI PODACI ZA TRŽIŠTE OSIGURANJA - ukupno, na dan 31. prosinca 2012. </t>
  </si>
  <si>
    <t xml:space="preserve">REVIDIRANI PODACI ZA LEASING DRUŠTVA, na dan 31.prosinca 2012.  </t>
  </si>
  <si>
    <t>REVIDIRANI PODACI NA DAN 31. PROSINCA 2012. GODINE</t>
  </si>
  <si>
    <t xml:space="preserve">REVIDIRANI PODACI ZA INVESTICIJSKA DRUŠTVA, na dan 31. prosinca 2012. </t>
  </si>
  <si>
    <t>u kunama i postocima</t>
  </si>
  <si>
    <t>Redni broj</t>
  </si>
  <si>
    <t>Naziv  investicijskog društva</t>
  </si>
  <si>
    <t>Aktiva na dan 31.12.2012.</t>
  </si>
  <si>
    <t>Udio u ukupnoj aktivi</t>
  </si>
  <si>
    <t xml:space="preserve">Promjena aktive </t>
  </si>
  <si>
    <t xml:space="preserve">Dobit ili gubitak </t>
  </si>
  <si>
    <t>Minimalni iznos kapitala</t>
  </si>
  <si>
    <t>Kapital prema Pravilniku o kapitalu</t>
  </si>
  <si>
    <t>Osnovni kapital</t>
  </si>
  <si>
    <t>Dopunski kapital I</t>
  </si>
  <si>
    <t>Dopunski kapital II</t>
  </si>
  <si>
    <t>Adekvatnost kapitala</t>
  </si>
  <si>
    <t>AGRAM BROKERI d.d.</t>
  </si>
  <si>
    <t>AKTIV BROKER d.o.o.</t>
  </si>
  <si>
    <t>ANTEA BROKERI d.o.o.</t>
  </si>
  <si>
    <t>AUCTOR d.o.o.</t>
  </si>
  <si>
    <t>CREDOS d.o.o.</t>
  </si>
  <si>
    <t>FIMA VRIJEDNOSNICE d.o.o.</t>
  </si>
  <si>
    <t>HITA VRIJEDNOSNICE d.d.</t>
  </si>
  <si>
    <t>INTERKAPITAL VRIJEDNOSNI PAPIRI d.o.o.</t>
  </si>
  <si>
    <t>MOMENTUM BROKERI d.o.o.</t>
  </si>
  <si>
    <t>RAST d.o.o.</t>
  </si>
  <si>
    <t>UKUPNO</t>
  </si>
  <si>
    <t xml:space="preserve">Napomene: </t>
  </si>
  <si>
    <t>-Podaci o rastu/padu aktive izračunati su u odnosu prema podacima s kraja prethodne godine</t>
  </si>
  <si>
    <t>-Podaci o osnovnom kapitalu i dopunskom kapitalu I  i II odnose se na 31.12.2012. godine</t>
  </si>
  <si>
    <t>-Podaci o dobitku (gubitku) odnose se na razdoblje od siječnja do prosinca 2012. godine</t>
  </si>
  <si>
    <t>-Adekvatnost kapitala - sukladno Zakonu o tržištu kapitala (NN 88/08, 146/08 i 74/09) omjer kapitala i kapitalnih zahtjeva investicijskih društava mora biti veći od jedan (1)</t>
  </si>
  <si>
    <t>-10,1% ukupne imovine društva AUCTOR d.o.o. odnosi se na dionice Slavonskog zatvorenog investicijskog fonda d.d.</t>
  </si>
  <si>
    <t>-72,3% ukupne imovine društva INTERKAPITAL VRIJEDNOSNI PAPIRI d.o.o. odnosi se na založenu imovinu kao kolateral (repo ugovori)</t>
  </si>
  <si>
    <t>-72,4% ukupne imovine društva AGRAM BROKERI d.d. odnosi se na isplaćena sredstva po osnovi margin zajmova</t>
  </si>
  <si>
    <t>-Minimalni iznos kapitala - kapital investicijskog društva niti u jednom trenutku ne smije biti manji od minimalnog iznosa temeljnog kapitala iz članaka 32., 33. i 35. Zakona o tržištu kapitala (400.000 kn, 1.000.000 kn ili 6.000.000 kn)</t>
  </si>
  <si>
    <t>-Iz stupca 8. vidljivo je kako društvo Antea Brokeri d.o.o. na dan 31.12.2012. ne zadovoljava uvjet minimalnog kapitala</t>
  </si>
  <si>
    <t>-Podaci za investicijsko društvo HITA VRIJEDNOSNICE d.d. prikazani su nakon statusne promjene - podjele s preuzimanjem</t>
  </si>
  <si>
    <t>REVIDIRANI PODACI ZA DRUŠTVA ZA UPRAVLJANJE INVESTICIJSKIM FONDOVIMA, na dan 31. prosinca 2012.</t>
  </si>
  <si>
    <t>Naziv  društva</t>
  </si>
  <si>
    <t>Ukupna aktiva 31.12.2012.</t>
  </si>
  <si>
    <t>Rast aktive u odnosu na 31.12.2011.</t>
  </si>
  <si>
    <t>Upisani kapital</t>
  </si>
  <si>
    <t>Kapital i rezerve</t>
  </si>
  <si>
    <t>Dobit ili gubitak nakon oporezivanja</t>
  </si>
  <si>
    <t>AGRAM INVEST D.D.</t>
  </si>
  <si>
    <t>ALLIANZ INVEST D.O.O.</t>
  </si>
  <si>
    <t>ALTERNATIVE INVEST D.O.O.</t>
  </si>
  <si>
    <t>ALTERNATIVE PRIVATE EQUITY d.o.o.</t>
  </si>
  <si>
    <t>AUCTOR INVEST d.o.o.</t>
  </si>
  <si>
    <t>CEBA INVEST D.O.O.</t>
  </si>
  <si>
    <t>ERSTE - INVEST D.O.O.</t>
  </si>
  <si>
    <t>FIMA GLOBAL INVEST D.O.O.</t>
  </si>
  <si>
    <t>HONESTAS PRIVATE EQUITY PARTNERI D.O.O.</t>
  </si>
  <si>
    <t>HPB-INVEST D.O.O.</t>
  </si>
  <si>
    <t>HRVATSKO MIROVINSKO INVESTICIJSKO DRUŠTVO D.O.O.</t>
  </si>
  <si>
    <t>HYPO-ALPE-ADRIA INVEST D.D.</t>
  </si>
  <si>
    <t>ICAM D.O.O.</t>
  </si>
  <si>
    <t>ILIRIKA INVESTMENTS D.O.O.</t>
  </si>
  <si>
    <t>KD INVESTMENTS D.O.O.</t>
  </si>
  <si>
    <t>LOCUSTA INVEST D.O.O.</t>
  </si>
  <si>
    <t>NEXUS PRIVATE EQUITY PARTNERI D.O.O.</t>
  </si>
  <si>
    <t>NFD Aureus Invest d.d.</t>
  </si>
  <si>
    <t>OTP INVEST D.O.O.</t>
  </si>
  <si>
    <t>PBZ INVEST D.O.O.</t>
  </si>
  <si>
    <t>PLATINUM INVEST D.O.O.</t>
  </si>
  <si>
    <t>PROSPERUS INVEST d.o.o.</t>
  </si>
  <si>
    <t>QUAESTUS INVEST D.O.O.</t>
  </si>
  <si>
    <t>QUAESTUS PRIVATE EQUITY D.O.O.</t>
  </si>
  <si>
    <t>RAIFFEISEN INVEST D.O.O.</t>
  </si>
  <si>
    <t>VB INVEST D.O.O.</t>
  </si>
  <si>
    <t>ZB INVEST D.O.O.</t>
  </si>
  <si>
    <t xml:space="preserve">UKUPNO </t>
  </si>
  <si>
    <t>-</t>
  </si>
  <si>
    <t>-Podaci o rastu aktive izračunati su u odnosu prema podacima s kraja prethodne godine</t>
  </si>
  <si>
    <t>-Dobit ili gubitak prije oporezivanja odnosi se na razdoblje od 01.01.-31.12.2012. godine</t>
  </si>
  <si>
    <t>REVIDIRANI PODACI ZA INVESTICIJSKE FONDOVE, na dan 31. prosinca 2012.</t>
  </si>
  <si>
    <t>Fond</t>
  </si>
  <si>
    <t>Neto imovina fonda na dan 31.12.2012.</t>
  </si>
  <si>
    <t>Udio u ukupnoj neto imovini</t>
  </si>
  <si>
    <t>Promjena neto imovine u odnosu na 31.12.2011.</t>
  </si>
  <si>
    <t>Dobit ili gubitak</t>
  </si>
  <si>
    <t>Vrijednost neto imovine fonda po udjelu na dan 31.12.2012.</t>
  </si>
  <si>
    <t>Promjena vrijednosti udjela u odnosu na 31.12.2011.</t>
  </si>
  <si>
    <t>Dionički fondovi</t>
  </si>
  <si>
    <t>A1 - otvoreni investicijski fond s javnom ponudom</t>
  </si>
  <si>
    <t>AC EXCEL otvoreni investicijski fond s privatnom ponudom</t>
  </si>
  <si>
    <t>AC Global Dynamic Emerging Markets - otvoreni investicijski fond s javnom ponudom</t>
  </si>
  <si>
    <t>AC Global Utility - otvoreni investicijski fond s privatnom ponudom - u likvidaciji</t>
  </si>
  <si>
    <t>AC RUSIJA otvoreni investicijski fond s javnom ponudom</t>
  </si>
  <si>
    <t>AGRAM PRIVATE - otvoreni investicijski fond s privatnom ponudom</t>
  </si>
  <si>
    <t>Allianz Equity - otvoreni investicijski fond s javnom ponudom</t>
  </si>
  <si>
    <t>AP2 - otvoreni investicijski fond s privatnom ponudom</t>
  </si>
  <si>
    <t>Capital Two - otvoreni investicijski fond s javnom ponudom</t>
  </si>
  <si>
    <t>Erste Adriatic Equity - otvoreni investicijski fond s javnom ponudom</t>
  </si>
  <si>
    <t>Erste TOTAL EAST - otvoreni investicijski fond s javnom ponudom</t>
  </si>
  <si>
    <t>FIMA Equity - otvoreni investicijski fond s javnom ponudom</t>
  </si>
  <si>
    <t>Hi-growth - otvoreni investicijski fond s javnom ponudom</t>
  </si>
  <si>
    <t>HPB Dionički - otvoreni investicijski fond s javnom ponudom</t>
  </si>
  <si>
    <t>HPB Titan - otvoreni investicijski fond s javnom ponudom</t>
  </si>
  <si>
    <t>HPB World Absolute Value - DJE - otvoreni investicijski fond s javnom ponudom</t>
  </si>
  <si>
    <t>Ilirika Azijski Tigar - otvoreni investicijski fond s javnom ponudom</t>
  </si>
  <si>
    <t>ILIRIKA BRIC - otvoreni investicijski fond s javnom ponudom</t>
  </si>
  <si>
    <t>Ilirika Gold - otvoreni investicijski fond s javnom ponudom</t>
  </si>
  <si>
    <t>Ilirika Jugoistočna Europa - otvoreni investicijski fond s javnom ponudom</t>
  </si>
  <si>
    <t>KD Energija - otvoreni investicijski fond s javnom ponudom</t>
  </si>
  <si>
    <t>KD Nova Europa - otvoreni investicijski fond s javnom ponudom</t>
  </si>
  <si>
    <t>KD Prvi izbor - otvoreni investicijski fond s javnom ponudom</t>
  </si>
  <si>
    <t>KD Victoria - otvoreni investicijski fond s javnom ponudom</t>
  </si>
  <si>
    <t>Locusta Value I - otvoreni investicijski fond s privatnom ponudom</t>
  </si>
  <si>
    <t>Locusta Value II - otvoreni investicijski fond s privatnom ponudom</t>
  </si>
  <si>
    <t>Locusta Value III - otvoreni investicijski fond s privatnom ponudom</t>
  </si>
  <si>
    <t>NFD Aureus BRIC - otvoreni investicijski fond s javnom ponudom</t>
  </si>
  <si>
    <t>NFD Aureus Global Developed - otvoreni investicijski fond s javnom ponudom</t>
  </si>
  <si>
    <t>NFD Aureus Mena otvoreni investicijski fond s javnom ponudom</t>
  </si>
  <si>
    <t>NFD Aureus New Europe - otvoreni investicijski fond s javnom ponudom</t>
  </si>
  <si>
    <t>NFD Aureus Private - otvoreni investicijski fond s privatnom ponudom</t>
  </si>
  <si>
    <t>NFD Aureus US Algorithm - otvoreni investicijski fond s javnom ponudom</t>
  </si>
  <si>
    <t>OTP Europa Plus otvoreni investicijski fond s javnom ponudom</t>
  </si>
  <si>
    <t>OTP INDEKSNI FOND - otvoreni investicijski fond s javnom ponudom</t>
  </si>
  <si>
    <t>OTP MERIDIAN 20 - otvoreni investicijski fond s javnom ponudom</t>
  </si>
  <si>
    <t>PBZ Equity - otvoreni investicijski fond s javnom ponudom</t>
  </si>
  <si>
    <t>PBZ I-Stock fond - otvoreni investicijski fond s javnom ponudom</t>
  </si>
  <si>
    <t>Platinum Blue Chip - otvoreni investicijski fond s javnom ponudom</t>
  </si>
  <si>
    <t>Platinum Global Opportunity - otvoreni investicijski fond s javnom ponudom</t>
  </si>
  <si>
    <t>PROSPECTUS Jugoistočna Europa - otvoreni investicijski fond s javnom ponudom</t>
  </si>
  <si>
    <t>Raiffeisen Central Europe - otvoreni investicijski fond s javnom ponudom</t>
  </si>
  <si>
    <t>Raiffeisen Prestige Equity otvoreni investicijski fond s javnom ponudom</t>
  </si>
  <si>
    <t>Raiffeisen World - otvoreni investicijski fond s javnom ponudom</t>
  </si>
  <si>
    <t>ST Global Equity - otvoreni investicijski fond s javnom ponudom u likvidaciji</t>
  </si>
  <si>
    <t>VB Crobex10 - otvoreni investicijski fond s javnom ponudom</t>
  </si>
  <si>
    <t>ZB aktiv - otvoreni investicijski fond s javnom ponudom</t>
  </si>
  <si>
    <t>ZB BRIC+ - otvoreni investicijski fond s javnom ponudom</t>
  </si>
  <si>
    <t>ZB euroaktiv - otvoreni investicijski fond s javnom ponudom</t>
  </si>
  <si>
    <t>ZB Private East - otvoreni investicijski fond s privatnom ponudom</t>
  </si>
  <si>
    <t>ZB trend - otvoreni investicijski fond s javnom ponudom</t>
  </si>
  <si>
    <t>Ukupno za sve dioničke fondove</t>
  </si>
  <si>
    <t>Mješoviti fondovi</t>
  </si>
  <si>
    <t>AC Global Balanced Emerging Markets - otvoreni investicijski fond s javnom ponudom</t>
  </si>
  <si>
    <t>AGRAM TRUST - otvoreni investicijski fond s javnom ponudom</t>
  </si>
  <si>
    <t>Allianz Portfolio - otvoreni investicijski fond s javnom ponudom</t>
  </si>
  <si>
    <t>AP1 OTVORENI INVESTICIJSKI FOND S PRIVATNOM PONUDOM</t>
  </si>
  <si>
    <t>C PREMIUM - otvoreni investicijski fond s javnom ponudom</t>
  </si>
  <si>
    <t>EQUINOX 1 - otvoreni investicijski fond s privatnom ponudom</t>
  </si>
  <si>
    <t>Erste Balanced - otvoreni investicijski fond s javnom ponudom</t>
  </si>
  <si>
    <t>Erste Elite - otvoreni investicijski fond s privatnom ponudom</t>
  </si>
  <si>
    <t>Erste Exclusive - otvoreni investicijski fond s privatnom ponudom</t>
  </si>
  <si>
    <t>Hi-balanced - otvoreni investicijski fond s javnom ponudom</t>
  </si>
  <si>
    <t>HPB Global - otvoreni investicijski fond s javnom ponudom</t>
  </si>
  <si>
    <t>ICF Balanced - otvoreni investicijski fond s javnom ponudom</t>
  </si>
  <si>
    <t>KD Balanced - otvoreni investicijski fond s javnom ponudom</t>
  </si>
  <si>
    <t>KWSO Capital Flex - otvoreni investicijski fond s privatnom ponudom</t>
  </si>
  <si>
    <t>NFD Aureus Emerging Markets Balanced - otvoreni investicijski fond s javnom ponudom</t>
  </si>
  <si>
    <t>OTP uravnoteženi - otvoreni investicijski fond s javnom ponudom</t>
  </si>
  <si>
    <t>PBZ Global - otvoreni investicijski fond s javnom ponudom</t>
  </si>
  <si>
    <t>Raiffeisen Balanced - otvoreni investicijski fond s javnom ponudom</t>
  </si>
  <si>
    <t>Raiffeisen Prestige - otvoreni investicijski fond s javnom ponudom</t>
  </si>
  <si>
    <t>RF Advantage - otvoreni investicijski fond s privatnom ponudom</t>
  </si>
  <si>
    <t>ST Balanced - otvoreni investicijski fond s javnom ponudom u lividaciji</t>
  </si>
  <si>
    <t>VB Smart - otvoreni investicijski fond s javnom ponudom</t>
  </si>
  <si>
    <t>ZB global - otvoreni investicijski fond s javnom ponudom</t>
  </si>
  <si>
    <t>Ukupno za sve mješovite fondove</t>
  </si>
  <si>
    <t>Novčani fondovi</t>
  </si>
  <si>
    <t>AGRAM Cash - otvoreni investicijski fond s javnom ponudom u likvidaciji</t>
  </si>
  <si>
    <t>AGRAM EURO CASH - otvoreni investicijski fond s javnom ponudom</t>
  </si>
  <si>
    <t>Allianz Cash - otvoreni investicijski fond s javnom ponudom</t>
  </si>
  <si>
    <t>Auctor Cash - otvoreni investicijski fond s javom ponudom</t>
  </si>
  <si>
    <t>Erste Euro - Money - otvoreni investicijski fond s javnom ponudom</t>
  </si>
  <si>
    <t>Erste Money - otvoreni investicijski fond s javnom ponudom</t>
  </si>
  <si>
    <t>Hi-cash - otvoreni investicijski fond s javnom ponudom</t>
  </si>
  <si>
    <t>HPB Euronovčani - otvoreni investicijski fond s javnom ponudom</t>
  </si>
  <si>
    <t>HPB Novčani - otvoreni investicijski fond s javnom ponudom</t>
  </si>
  <si>
    <t>Locusta Cash - otvoreni investicijski fond s javnom ponudom</t>
  </si>
  <si>
    <t>NFD Aureus MultiCash- otvoreni investicijski fond s javnom ponudom</t>
  </si>
  <si>
    <t>OTP novčani - otvoreni investicijski fond s javnom ponudom</t>
  </si>
  <si>
    <t>PBZ Dollar - otvoreni investicijski fond s javnom ponudom</t>
  </si>
  <si>
    <t>PBZ Euro novčani - otvoreni investicijski fond s javnom ponudom</t>
  </si>
  <si>
    <t>PBZ Novčani - otvoreni investicijski fond s javnom ponudom</t>
  </si>
  <si>
    <t>Platinum Cash- otvoreni investicijski fond s javnom ponudom</t>
  </si>
  <si>
    <t>Raiffeisen Cash - otvoreni investicijski fond s javnom ponudom</t>
  </si>
  <si>
    <t>Raiffeisen Eurocash - otvoreni investicijski fond s javnom ponudom</t>
  </si>
  <si>
    <t>ST Cash - otvoreni investicijski fond s javnom ponudom u likvidaciji</t>
  </si>
  <si>
    <t>VB CASH - otvoreni investicijski fond s javnom ponudom</t>
  </si>
  <si>
    <t>ZB europlus - otvoreni investicijski fond s javnom ponudom</t>
  </si>
  <si>
    <t>ZB plus - otvoreni investicijski fond s javnom ponudom</t>
  </si>
  <si>
    <t>Ukupno za sve novčane fondove</t>
  </si>
  <si>
    <t>Obveznički fondovi</t>
  </si>
  <si>
    <t>Capital One - otvoreni investicijski fond s javnom ponudom</t>
  </si>
  <si>
    <t>Erste Bond - otvoreni investicijski fond s javnom ponudom</t>
  </si>
  <si>
    <t>Hermes - otvoreni investicijski fond s privatnom ponudom</t>
  </si>
  <si>
    <t>Hi-conservative - otvoreni investicijski fond s javnom ponudom</t>
  </si>
  <si>
    <t>HPB Obveznički - otvoreni investicijski fond s javnom ponudom</t>
  </si>
  <si>
    <t>OTP euro obveznički - otvoreni investicijski fond s javnom ponudom</t>
  </si>
  <si>
    <t>PBZ Bond  - otvoreni investicijski fond s javnom ponudom</t>
  </si>
  <si>
    <t>Raiffeisen Bonds - otvoreni investicijski fond s javnom ponudom</t>
  </si>
  <si>
    <t>ZB bond - otvoreni investicijski fond s javnom ponudom</t>
  </si>
  <si>
    <t>Ukupno za sve obvezničke fondove</t>
  </si>
  <si>
    <t>Fondovi rizičnog kapitala</t>
  </si>
  <si>
    <t>Alternative Private Equity FGS - otvoreni investicijski fond rizičnog kapitala s privatnom ponudom</t>
  </si>
  <si>
    <t>Honestas - otvoreni investicijski fond rizičnog kapitala s privatnom ponudom</t>
  </si>
  <si>
    <t>Nexus Alpha otvoreni investicijski fond rizičnog kapitala</t>
  </si>
  <si>
    <t>Nexus FGS - otvoreni investicijski fond rizičnog kapitala s privatnom ponudom</t>
  </si>
  <si>
    <t>Prosperus FGS - otvoreni investicijski fond rizičnog kapitala s privatnom ponudom</t>
  </si>
  <si>
    <t>Quaestus Private Equity Kapital - otvoreni investicijski fond rizičnog kapitala s privatnom ponudom</t>
  </si>
  <si>
    <t>Quaestus Private Equity Kapital II - otvoreni investicijski fond rizičnog kapitala s privatnom ponudom</t>
  </si>
  <si>
    <t>Ukupno za sve fondove rizičnog kapitala</t>
  </si>
  <si>
    <t>Zatvoreni fondovi</t>
  </si>
  <si>
    <t>Fima Proprius d.d. zatvoreni investicijski fond s javnom ponudom za ulaganje u nekretnine</t>
  </si>
  <si>
    <t>Jadran Kapital d.d. zatvoreni investicijski fond s javnom ponudom za ulaganje u nekretnine - u likvidaciji</t>
  </si>
  <si>
    <t>Kapitalni zatvoreni investicijski fond d.d. s javnom ponudom</t>
  </si>
  <si>
    <t>Quaestus nekretnine d.d. zatvoreni investicijski fond s javnom ponudom za ulaganje u nekretnine - u likvidaciji</t>
  </si>
  <si>
    <t>Slavonski zatvoreni investicijski fond dioničko društvo</t>
  </si>
  <si>
    <t>Velebit d.d. zatvoreni investicijski fond s javnom ponudom - u likvidaciji</t>
  </si>
  <si>
    <t>Zatvoreni investicijski fond s javnom ponudom Breza dioničko društvo</t>
  </si>
  <si>
    <t>Ukupno za sve zatvorene fondove</t>
  </si>
  <si>
    <t>UKUPNO INVESTICIJSKI FONDOVI</t>
  </si>
  <si>
    <t>Napomena:</t>
  </si>
  <si>
    <t>-Dobitak (gubitak) od poslovanja odnosi se na razdoblje od 01.01.-31.12.2012. godine</t>
  </si>
  <si>
    <t>-Fond Allianz Equity na dan 31.12.2011. nije bio aktivan</t>
  </si>
  <si>
    <t>-Fond Certus Cash dana 05.04.2012. mijenja naziv u Auctor Cash</t>
  </si>
  <si>
    <t xml:space="preserve">-Dana 20.06.2012. društvu S.T. Invest d.o.o. koje je upravljalo fondovima ST Global Equity, ST Balanced i ST Cash oduzeto je odobrenje za poslovanje </t>
  </si>
  <si>
    <t>-Fond AC Global Utility je 14.02.2013. likvidiran</t>
  </si>
  <si>
    <t>-Fond ST Global Equity je u postupku likvidacije</t>
  </si>
  <si>
    <t>-Fond ST Balanced je u postupku likvidacije</t>
  </si>
  <si>
    <t>-Fond ST Cash je u postupku likvidacije</t>
  </si>
  <si>
    <t>-Fond Agram Cash je u postupku likvidacije</t>
  </si>
  <si>
    <t>REVIDIRANI PODACI ZA DRUŠTVA ZA UPRAVLJANJE MIROVINSKIM FONDOVIMA, na dan 31. prosinac 2012.</t>
  </si>
  <si>
    <t>Društvo</t>
  </si>
  <si>
    <t>Udio u ukupnoj aktivi 31.12.2012.</t>
  </si>
  <si>
    <t>Promjena u odnosu na 31.12.2011.</t>
  </si>
  <si>
    <t>Dobit (gubitak) nakon oporezivanja</t>
  </si>
  <si>
    <t>DRUŠTVA ZA UPRAVLJANJE OBVEZNIM MIROVINSKIM FONDOVIMA</t>
  </si>
  <si>
    <t>Allianz ZB d.o.o.</t>
  </si>
  <si>
    <t>Erste d.o.o.</t>
  </si>
  <si>
    <t>PBZ Croatia osiguranje d.d.</t>
  </si>
  <si>
    <t>Raiffeisen mirovinsko društvo d.d.</t>
  </si>
  <si>
    <t>Ukupno društva za upravljanje obveznim mirovinskim fondovima</t>
  </si>
  <si>
    <t>DRUŠTVA ZA UPRAVLJANJE DOBROVOLJNIM MIROVINSKIM FONDOVIMA</t>
  </si>
  <si>
    <t>AZ d.o.o.</t>
  </si>
  <si>
    <t>CROATIA osiguranje mirovinsko društvo za upravljanje dobrovoljnim mirovinskim fondom d.o.o.</t>
  </si>
  <si>
    <t>Erste DMD d.o.o.</t>
  </si>
  <si>
    <t>Ukupno društva za upravljanje dobrovoljnim mirovinskim fondovima</t>
  </si>
  <si>
    <t>Ukupno društva za upravljanje mirovinskim fondovima</t>
  </si>
  <si>
    <t>Napomene:</t>
  </si>
  <si>
    <t>-Podaci o promjeni aktive izračunati su za razdoblje od 31.12.2011. do 31.12.2012.</t>
  </si>
  <si>
    <t>-Dobit/gubitak prije oporezivanja odnosi se na razdoblje od 01.01.2012. do 31.12.2012. godine</t>
  </si>
  <si>
    <t>Redni
broj</t>
  </si>
  <si>
    <t>REVIDIRANI PODACI ZA MIROVINSKE FONDOVE, na dan 31. rprosinca 2012.</t>
  </si>
  <si>
    <t>Redni 
broj</t>
  </si>
  <si>
    <t>NAZIV FONDA</t>
  </si>
  <si>
    <t>Neto imovina fonda
31.12.2012.</t>
  </si>
  <si>
    <t>Udio u ukupnoj neto imovini 
31.12.2012.</t>
  </si>
  <si>
    <t>Dobit (gubitak)</t>
  </si>
  <si>
    <t>Vrijednost obračunske jedinice fonda na dan 31.12.2012.</t>
  </si>
  <si>
    <t>Prinos u razdoblju 31.12.2011.-31.12.2012.</t>
  </si>
  <si>
    <t>OBAVEZNI MIROVINSKI FONDOVI</t>
  </si>
  <si>
    <t>AZ obvezni mirovinski fond</t>
  </si>
  <si>
    <t>Erste Plavi obvezni mirovinski fond</t>
  </si>
  <si>
    <t>PBZ CROATIA OSIGURANJE obvezni mirovinski fond</t>
  </si>
  <si>
    <t>Raiffeisen obvezni mirovinski fond</t>
  </si>
  <si>
    <t>Ukupno obvezni mirovinski fondovi</t>
  </si>
  <si>
    <t>DOBROVOLJNI MIROVINSKI FONDOVI</t>
  </si>
  <si>
    <t>AZ Benefit dobrovoljni mirovinski fond</t>
  </si>
  <si>
    <t>AZ Profit dobrovoljni mirovinski fond</t>
  </si>
  <si>
    <t>Croatia osiguranje dobrovoljni mirovinski fond</t>
  </si>
  <si>
    <t>Erste Plavi Expert - dobrovoljni mirovinski fond</t>
  </si>
  <si>
    <t>Erste Plavi Protect - dobrovoljni mirovinski fond</t>
  </si>
  <si>
    <t>Raiffeisen dobrovoljni mirovinski fond</t>
  </si>
  <si>
    <t>Ukupno dobrovoljni mirovinski fondovi</t>
  </si>
  <si>
    <t>ZATVORENI MIROVINSKI FONDOVI</t>
  </si>
  <si>
    <t>Auto Hrvatska zatvoreni dobrovoljni mirovinski fond</t>
  </si>
  <si>
    <t>AZ DALEKOVOD zatvoreni dobrovoljni mirovinski fond</t>
  </si>
  <si>
    <t>AZ HKZP zatvoreni dobrovoljni mirovinski fond</t>
  </si>
  <si>
    <t>AZ VIP zatvoreni dobrovoljni mirovinski fond</t>
  </si>
  <si>
    <t>AZ ZABA zatvoreni dobrovoljni mirovinski fond</t>
  </si>
  <si>
    <t>AZ Zagreb zatvoreni dobrovoljni mirovinski fond</t>
  </si>
  <si>
    <t>CROATIA OSIGURANJE zatvoreni dobrovoljni mirovinski fond</t>
  </si>
  <si>
    <t>Zatvoreni dobrovoljni cestarski mirovinski fond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</si>
  <si>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</si>
  <si>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</si>
  <si>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</si>
  <si>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</si>
  <si>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NOVINAR</t>
  </si>
  <si>
    <t xml:space="preserve">Zatvoreni dobrovoljni mirovinski fond Sindikata hrvatskih Željezničara </t>
  </si>
  <si>
    <t>Zatvoreni dobrovoljni mirovinski fond SINDIKATA POMORACA HRVATSKE</t>
  </si>
  <si>
    <t>Zatvoreni dobrovoljni mirovinski fond T-HT</t>
  </si>
  <si>
    <t>Zatvoreni dobrovoljni mirovinski fond Autocesta Rijeka-Zagreb</t>
  </si>
  <si>
    <t>Ukupno zatvoreni mirovinski fondovi</t>
  </si>
  <si>
    <t>Ukupno mirovinski fondovi</t>
  </si>
  <si>
    <t>-Promjena neto imovine za razdoblje od 31.12.2011. do 31.12.2012.</t>
  </si>
  <si>
    <t>-Dobit od poslovanja odnosi se na razdoblje od  01.01.-31.12.2012. godine</t>
  </si>
  <si>
    <t>-Zatvoreni dobrovoljni mirovinski fond Autocesta Rijeka-Zagreb počeo je s radom 01.06.2012. godine</t>
  </si>
  <si>
    <t>-Zatvoreni dobrovoljni mirovinski fond AZ ZABA počeo je s radom 02.10.2012. godine</t>
  </si>
  <si>
    <t>Naziv društva</t>
  </si>
  <si>
    <t>Ukupna aktiva</t>
  </si>
  <si>
    <t>Udjel u 
ukupnoj aktivi</t>
  </si>
  <si>
    <t>Zaračunata bruto premija (ZBP)</t>
  </si>
  <si>
    <t>Udjel u 
ukupnoj ZBP</t>
  </si>
  <si>
    <t>Dobit/gubitak razdoblja</t>
  </si>
  <si>
    <t>Jamstveni kapital</t>
  </si>
  <si>
    <t>Kapital u svrhu primjene pravila o upravljanju rizicima</t>
  </si>
  <si>
    <t>Granica solventnosti</t>
  </si>
  <si>
    <t>AGRAM životno osiguranje d.d.</t>
  </si>
  <si>
    <t>Da</t>
  </si>
  <si>
    <t>ALLIANZ ZAGREB d.d.</t>
  </si>
  <si>
    <t>BASLER OSIGURANJE ZAGREB d.d.</t>
  </si>
  <si>
    <t>Croatia osiguranje d.d.</t>
  </si>
  <si>
    <t>ERGO životno osiguranje dioničko društvo</t>
  </si>
  <si>
    <t>Erste osiguranje Vienna Insurance Group d.d.</t>
  </si>
  <si>
    <t>GENERALI OSIGURANJE d.d.</t>
  </si>
  <si>
    <t>GRAWE HRVATSKA d.d.</t>
  </si>
  <si>
    <t>HELIOS Vienna Insurance Group d.d.</t>
  </si>
  <si>
    <t>KD ŽIVOTNO OSIGURANJE d.d.</t>
  </si>
  <si>
    <t>KVARNER VIENNA INSURANCE GROUP d.d.</t>
  </si>
  <si>
    <t>MERKUR OSIGURANJE d.d.</t>
  </si>
  <si>
    <t>SOCIETE GENERALE OSIGURANJE d.d.</t>
  </si>
  <si>
    <t>TRIGLAV OSIGURANJE d. d.</t>
  </si>
  <si>
    <t>UNIQA osiguranje d.d.</t>
  </si>
  <si>
    <t>Velebit životno osiguranje d.d.</t>
  </si>
  <si>
    <t>WÜSTENROT ŽIVOTNO OSIGURANJE d.d.</t>
  </si>
  <si>
    <t>UKUPNO društva za osiguranje</t>
  </si>
  <si>
    <t>UKUPNO društva za reosiguranje (28-29)</t>
  </si>
  <si>
    <t>- podaci u tablici su revidirani, te prikupljeni od društava za osiguranje odnosno društava za reosiguranje</t>
  </si>
  <si>
    <t>- stupac 8 - jamstveni kapital prema članku 100. Zakona o osiguranju</t>
  </si>
  <si>
    <t>- stupac 9 - kapital društva za osiguranje izračunat u svrhe primjene pravila o upravljanju rizicima kako je definirano člancima 93. - 97. Zakona o osiguranju</t>
  </si>
  <si>
    <t>- stupac 10 - granica solventnosti društva za osiguranje koje obavlja poslove životnih osiguranja prema članku 98. Zakona o osiguranju</t>
  </si>
  <si>
    <r>
      <t xml:space="preserve">- podaci u stupcima 8 i 9 preuzeti su iz obrasca IK-ŽO </t>
    </r>
    <r>
      <rPr>
        <i/>
        <sz val="8"/>
        <rFont val="Arial"/>
        <family val="2"/>
        <charset val="238"/>
      </rPr>
      <t xml:space="preserve">Izračun kapitala i jamstvenog kapitala sa stanjem na dan </t>
    </r>
    <r>
      <rPr>
        <sz val="8"/>
        <rFont val="Arial"/>
        <family val="2"/>
        <charset val="238"/>
      </rPr>
      <t>prema</t>
    </r>
    <r>
      <rPr>
        <i/>
        <sz val="8"/>
        <rFont val="Arial"/>
        <family val="2"/>
        <charset val="238"/>
      </rPr>
      <t xml:space="preserve"> Pravilniku o načinu izračuna kapitala, jamstvenog kapitala i adekvatnosti kapitala društava za osiguranje i društava za reosiguranje</t>
    </r>
    <r>
      <rPr>
        <sz val="8"/>
        <rFont val="Arial"/>
        <family val="2"/>
        <charset val="238"/>
      </rPr>
      <t xml:space="preserve"> (NN br. 97/09, 42/10, 94/11 i 39/12)</t>
    </r>
  </si>
  <si>
    <r>
      <t xml:space="preserve">- podaci u stupcu 10 preuzeti su iz obrasca AK ŽO </t>
    </r>
    <r>
      <rPr>
        <i/>
        <sz val="8"/>
        <rFont val="Arial"/>
        <family val="2"/>
        <charset val="238"/>
      </rPr>
      <t>Adekvatnost kapitala</t>
    </r>
    <r>
      <rPr>
        <sz val="8"/>
        <rFont val="Arial"/>
        <family val="2"/>
        <charset val="238"/>
      </rPr>
      <t xml:space="preserve"> prema </t>
    </r>
    <r>
      <rPr>
        <i/>
        <sz val="8"/>
        <rFont val="Arial"/>
        <family val="2"/>
        <charset val="238"/>
      </rPr>
      <t>Pravilniku o načinu izračuna granica solventnosti (adekvatnosti kapitala) društava za osiguranje i društava za reosiguranje</t>
    </r>
    <r>
      <rPr>
        <sz val="8"/>
        <rFont val="Arial"/>
        <family val="2"/>
        <charset val="238"/>
      </rPr>
      <t xml:space="preserve"> (NN br. 92/09 i 39/12)</t>
    </r>
  </si>
  <si>
    <t>- temeljni kapital prema članku 19. Zakona o osiguranju</t>
  </si>
  <si>
    <r>
      <t xml:space="preserve">- u skladu s čl. 11. </t>
    </r>
    <r>
      <rPr>
        <i/>
        <sz val="8"/>
        <rFont val="Arial"/>
        <family val="2"/>
        <charset val="238"/>
      </rPr>
      <t xml:space="preserve">Pravilnika o načinu izračuna granica solventnosti (adekvatnosti kapitala) društava za osiguranje i društava za reosiguranje </t>
    </r>
    <r>
      <rPr>
        <sz val="8"/>
        <rFont val="Arial"/>
        <family val="2"/>
        <charset val="238"/>
      </rPr>
      <t>(NN br. 92/09 i 39/12) društvo za osiguranje odnosno društvo za reosiguranje ispunjava uvjete adekvatnosti kapitala samo ako su ispunjeni sljedeći uvjeti:</t>
    </r>
  </si>
  <si>
    <t>1. iznos jamstvenog kapitala mora biti veći ili jednak jednoj trećini granice solventnosti (u obrascu AK ŽO prikazano pod rednim brojem 6.)</t>
  </si>
  <si>
    <t>2. iznos jamstvenog kapitala mora biti veći ili jednak minimalnom temeljnom kapitalu (u obrascu AK ŽO prikazano pod rednim brojem 7.)</t>
  </si>
  <si>
    <t>3. iznos kapitala mora biti veći ili jednak granici solventnosti (u obrascu AK ŽO prikazano pod rednim brojem 8.)</t>
  </si>
  <si>
    <t>BNP PARIBAS CARDIF OSIGURANJE d.d.</t>
  </si>
  <si>
    <t>CROATIA zdravstveno osiguranje d.d.</t>
  </si>
  <si>
    <t>ERGO osiguranje dioničko društvo</t>
  </si>
  <si>
    <t>EUROHERC osiguranje d.d.</t>
  </si>
  <si>
    <t>HOK - OSIGURANJE d.d.</t>
  </si>
  <si>
    <t>HRVATSKO KREDITNO OSIGURANJE d.d.</t>
  </si>
  <si>
    <t>IZVOR OSIGURANJE d.d.</t>
  </si>
  <si>
    <t>Jadransko osiguranje d.d.</t>
  </si>
  <si>
    <t>Sunce osiguranje d.d.</t>
  </si>
  <si>
    <t>Velebit osiguranje d.d.</t>
  </si>
  <si>
    <t>Croatia Lloyd d.d. za reosiguranje</t>
  </si>
  <si>
    <t>UKUPNO društva za reosiguranje</t>
  </si>
  <si>
    <t>- stupac 4 - udjel društava za osiguranje izračunat je u odnosu na ukupnu aktivu isključivo društava za osiguranje;  
udjel društava za reosiguranje izračunat je u odnosu na ukupnu aktivu isključivo društava za reosiguranje</t>
  </si>
  <si>
    <t>- stupac 6 - udjel društava za osiguranje izračunat je u odnosu na ukupnu ZBP isključivo društava za osiguranje;  
udjel društava za reosiguranje izračunat je u odnosu na ukupnu ZBP isključivo društava za reosiguranje</t>
  </si>
  <si>
    <t>- stupac 10 - granica solventnosti društva za osiguranje koje obavlja poslove neživotnih osiguranja i društva za reosiguranje prema članku 99. Zakona o osiguranju</t>
  </si>
  <si>
    <t>- podaci u stupcima 8 i 9 preuzeti su iz obrasca IK-NO Izračun kapitala i jamstvenog kapitala sa stanjem na dan prema Pravilniku o načinu izračuna kapitala, jamstvenog kapitala i adekvatnosti kapitala društava za osiguranje i društava za reosiguranje (NN br. 97/09, 42/10, 94/11 i 39/12)</t>
  </si>
  <si>
    <r>
      <t xml:space="preserve">- podaci u stupcu 10 preuzeti su iz obrasca AK NO </t>
    </r>
    <r>
      <rPr>
        <i/>
        <sz val="8"/>
        <rFont val="Arial"/>
        <family val="2"/>
      </rPr>
      <t>Adekvatnost kapitala</t>
    </r>
    <r>
      <rPr>
        <sz val="8"/>
        <rFont val="Arial"/>
        <family val="2"/>
      </rPr>
      <t xml:space="preserve"> prema </t>
    </r>
    <r>
      <rPr>
        <i/>
        <sz val="8"/>
        <rFont val="Arial"/>
        <family val="2"/>
      </rPr>
      <t>Pravilniku o načinu izračuna granica solventnosti (adekvatnosti kapitala) društava za osiguranje i društava za reosiguranje</t>
    </r>
    <r>
      <rPr>
        <sz val="8"/>
        <rFont val="Arial"/>
        <family val="2"/>
      </rPr>
      <t xml:space="preserve"> (NN br. 92/09 i 39/12)</t>
    </r>
  </si>
  <si>
    <r>
      <t xml:space="preserve">- u skladu s čl. 11. </t>
    </r>
    <r>
      <rPr>
        <i/>
        <sz val="8"/>
        <rFont val="Arial"/>
        <family val="2"/>
      </rPr>
      <t xml:space="preserve">Pravilnika o načinu izračuna granica solventnosti (adekvatnosti kapitala) društava za osiguranje i društava za reosiguranje </t>
    </r>
    <r>
      <rPr>
        <sz val="8"/>
        <rFont val="Arial"/>
        <family val="2"/>
      </rPr>
      <t>(NN br. 92/09) društvo za osiguranje odnosno društvo za reosiguranje ispunjava uvjete adekvatnosti kapitala samo ako su ispunjeni sljedeći uvjeti:</t>
    </r>
  </si>
  <si>
    <t>1. iznos jamstvenog kapitala mora biti veći ili jednak jednoj trećini granice solventnosti (u obrascu AK NO prikazano pod rednim brojem 6.)</t>
  </si>
  <si>
    <t>2. iznos jamstvenog kapitala mora biti veći ili jednak minimalnom temeljnom kapitalu (u obrascu AK NO prikazano pod rednim brojem 7.)</t>
  </si>
  <si>
    <t>3. iznos kapitala mora biti veći ili jednak granici solventnosti (u obrascu AK NO prikazano pod rednim brojem 8.)</t>
  </si>
  <si>
    <t>Tablica 10.</t>
  </si>
  <si>
    <r>
      <t>REVIDIRANI PODACI ZA LEASING DRUŠTVA, na dan 31. prosinca 2012.</t>
    </r>
    <r>
      <rPr>
        <b/>
        <vertAlign val="superscript"/>
        <sz val="8"/>
        <rFont val="Arial"/>
        <family val="2"/>
        <charset val="238"/>
      </rPr>
      <t>1)</t>
    </r>
    <r>
      <rPr>
        <b/>
        <sz val="8"/>
        <rFont val="Arial"/>
        <family val="2"/>
        <charset val="238"/>
      </rPr>
      <t xml:space="preserve"> </t>
    </r>
  </si>
  <si>
    <t>Udjel u ukupnoj aktivi</t>
  </si>
  <si>
    <t>Dobit/gubitak razdoblja (nakon poreza na dobit)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</si>
  <si>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</si>
  <si>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</si>
  <si>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</si>
  <si>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</si>
  <si>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</si>
  <si>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</si>
  <si>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</si>
  <si>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</si>
  <si>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</si>
  <si>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</si>
  <si>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ALD Automotive d.o.o.</t>
  </si>
  <si>
    <t>ALFA LEASING d.o.o.</t>
  </si>
  <si>
    <t>AUSTROFIN leasing d.o.o.</t>
  </si>
  <si>
    <t>BKS - leasing Croatia d.o.o.</t>
  </si>
  <si>
    <t>CROATIA LEASING d.o.o.</t>
  </si>
  <si>
    <t>Erste &amp; Steiermärkische S-Leasing d.o.o.</t>
  </si>
  <si>
    <t>ERSTE GROUP IMMORENT LEASING d.o.o.</t>
  </si>
  <si>
    <t>EUROLEASING d.o.o.</t>
  </si>
  <si>
    <t>HYPO - LEASING STEIERMARK d.o.o.</t>
  </si>
  <si>
    <t>HYPO ALPE-ADRIA-LEASING d.o.o.</t>
  </si>
  <si>
    <t>HYPO-LEASING KROATIEN d.o.o.</t>
  </si>
  <si>
    <t>i4next leasing Croatia d.o.o.</t>
  </si>
  <si>
    <t>IMPULS-LEASING d.o.o.</t>
  </si>
  <si>
    <t>KBM Leasing Hrvatska d.o.o.</t>
  </si>
  <si>
    <t>Mercedes-Benz Leasing Hrvatska d.o.o.</t>
  </si>
  <si>
    <t>OPTIMA LEASING d.o.o.</t>
  </si>
  <si>
    <t>OTP Leasing d.d.</t>
  </si>
  <si>
    <t>PBZ-LEASING d.o.o.</t>
  </si>
  <si>
    <t>PORSCHE LEASING d.o.o.</t>
  </si>
  <si>
    <t>PROleasing d.o.o.</t>
  </si>
  <si>
    <t>Raiffeisen Leasing d.o.o.</t>
  </si>
  <si>
    <t>SCANIA CREDIT HRVATSKA d.o.o.</t>
  </si>
  <si>
    <t>SG Leasing d.o.o.</t>
  </si>
  <si>
    <t>UniCredit Leasing Croatia d.o.o.</t>
  </si>
  <si>
    <t>VB LEASING d.o.o.</t>
  </si>
  <si>
    <t xml:space="preserve">1) Revidirani podaci za leasing društva od 31.12.2010. objavljuju se prema novoj metodologiji sukladno Pravilniku o strukturi i sadržaju te načinu i rokovima dostave financijskih i dodatnih izvještaja leasing društava (Narodne novine, br.124/2010) </t>
  </si>
  <si>
    <t>2) - stupac 7: ugovorena vrijednost kod strukture portfelja operativnog leasinga – odnosi se na ukupno ugovoreni iznos koji je jednak ukupnom zbroju najamnina (bez PDV-a) po ugovorima o operativnom leasingu;  navedeni iznos ne uključuje ostatak vrijednosti.</t>
  </si>
  <si>
    <t>3) - stupac 9: financirana vrijednost ugovora kod strukture portfelja financijskog leasinga – odnosi se na iznos financiranja kojim se financira primatelj leasinga (glavnica) po ugovorima o financijskom leasingu sklopljenim u izvještajnom razdoblju</t>
  </si>
  <si>
    <t>4) - stupac 11: nedospjela ugovorena vrijednost kod strukture portfelja operativnog leasinga – odnosi se na iznos nedospjelih najamnina (bez PDV-a) po ugovorima o operativnom leasingu; navedeni iznos ne uključuje ostatak vrijednosti.</t>
  </si>
  <si>
    <t>5) - stupac 13 i stupac 15: nedospjela potraživanja – odnosi se na  nedospjeli iznos financiranja (nedospjela glavnica) po ugovorima o financijskom leasingu  te zajmovima umanjen za ispravak vrijednosti potraživanja.</t>
  </si>
  <si>
    <t>Ukupna
aktiva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</si>
</sst>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%"/>
    <numFmt numFmtId="165" formatCode="#,##0.00\ _k_n"/>
    <numFmt numFmtId="166" formatCode="0.0"/>
    <numFmt numFmtId="167" formatCode="0.0000%"/>
    <numFmt numFmtId="168" formatCode="0.00000%"/>
    <numFmt numFmtId="169" formatCode="#,###"/>
    <numFmt numFmtId="170" formatCode="0.0%;\-0.0%;;"/>
    <numFmt numFmtId="171" formatCode="#,###;\-#,###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u/>
      <sz val="12"/>
      <color indexed="12"/>
      <name val="Arial"/>
      <family val="2"/>
    </font>
    <font>
      <sz val="12"/>
      <name val="Arial CE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</font>
    <font>
      <sz val="8"/>
      <name val="Arial"/>
      <family val="2"/>
      <charset val="238"/>
    </font>
    <font>
      <sz val="10"/>
      <name val="Times New Roman"/>
      <family val="1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7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</font>
    <font>
      <sz val="8"/>
      <color indexed="8"/>
      <name val="Tahoma"/>
      <family val="2"/>
    </font>
    <font>
      <sz val="11"/>
      <name val="Calibri"/>
      <family val="2"/>
      <scheme val="minor"/>
    </font>
    <font>
      <sz val="8"/>
      <color theme="1"/>
      <name val="Arial"/>
      <family val="2"/>
      <charset val="238"/>
    </font>
    <font>
      <sz val="8"/>
      <name val="Tahoma"/>
      <family val="2"/>
      <charset val="238"/>
    </font>
    <font>
      <sz val="9"/>
      <color indexed="8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i/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8"/>
      <name val="Arial"/>
      <family val="2"/>
    </font>
    <font>
      <sz val="10"/>
      <color rgb="FFFF0000"/>
      <name val="Tahoma"/>
      <family val="2"/>
    </font>
    <font>
      <i/>
      <sz val="8"/>
      <name val="Arial"/>
      <family val="2"/>
    </font>
    <font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/>
    <xf numFmtId="0" fontId="7" fillId="0" borderId="0"/>
    <xf numFmtId="0" fontId="10" fillId="0" borderId="0"/>
    <xf numFmtId="0" fontId="12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36" fillId="0" borderId="0"/>
    <xf numFmtId="0" fontId="5" fillId="0" borderId="0"/>
    <xf numFmtId="0" fontId="12" fillId="0" borderId="0"/>
    <xf numFmtId="0" fontId="36" fillId="0" borderId="0"/>
    <xf numFmtId="0" fontId="36" fillId="0" borderId="0">
      <alignment vertical="top"/>
    </xf>
    <xf numFmtId="0" fontId="5" fillId="0" borderId="0"/>
  </cellStyleXfs>
  <cellXfs count="45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4" fillId="0" borderId="3" xfId="2" applyFont="1" applyFill="1" applyBorder="1" applyAlignment="1">
      <alignment vertical="center"/>
    </xf>
    <xf numFmtId="0" fontId="8" fillId="0" borderId="0" xfId="3" applyFont="1"/>
    <xf numFmtId="0" fontId="9" fillId="0" borderId="0" xfId="2" applyFont="1" applyFill="1" applyAlignment="1"/>
    <xf numFmtId="0" fontId="9" fillId="0" borderId="0" xfId="4" applyFont="1"/>
    <xf numFmtId="0" fontId="11" fillId="0" borderId="0" xfId="5" applyFont="1"/>
    <xf numFmtId="0" fontId="11" fillId="0" borderId="0" xfId="4" applyFont="1" applyFill="1"/>
    <xf numFmtId="0" fontId="11" fillId="0" borderId="0" xfId="4" applyFont="1"/>
    <xf numFmtId="0" fontId="11" fillId="0" borderId="0" xfId="2" applyFont="1" applyFill="1" applyAlignment="1"/>
    <xf numFmtId="0" fontId="11" fillId="0" borderId="0" xfId="2" applyFont="1"/>
    <xf numFmtId="0" fontId="9" fillId="0" borderId="0" xfId="2" applyFont="1"/>
    <xf numFmtId="0" fontId="13" fillId="0" borderId="0" xfId="6" applyFont="1" applyAlignment="1">
      <alignment horizontal="right"/>
    </xf>
    <xf numFmtId="0" fontId="9" fillId="2" borderId="4" xfId="4" applyFont="1" applyFill="1" applyBorder="1" applyAlignment="1">
      <alignment horizontal="center" vertical="center" wrapText="1"/>
    </xf>
    <xf numFmtId="0" fontId="9" fillId="2" borderId="5" xfId="4" applyFont="1" applyFill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/>
    </xf>
    <xf numFmtId="0" fontId="11" fillId="0" borderId="0" xfId="2" applyFont="1" applyFill="1"/>
    <xf numFmtId="0" fontId="14" fillId="4" borderId="4" xfId="4" applyFont="1" applyFill="1" applyBorder="1" applyAlignment="1">
      <alignment horizontal="center" vertical="center" wrapText="1"/>
    </xf>
    <xf numFmtId="0" fontId="14" fillId="4" borderId="5" xfId="4" applyFont="1" applyFill="1" applyBorder="1" applyAlignment="1">
      <alignment horizontal="center" vertical="center" wrapText="1"/>
    </xf>
    <xf numFmtId="0" fontId="14" fillId="4" borderId="6" xfId="4" applyFont="1" applyFill="1" applyBorder="1" applyAlignment="1">
      <alignment horizontal="center" vertical="center" wrapText="1"/>
    </xf>
    <xf numFmtId="0" fontId="11" fillId="0" borderId="2" xfId="4" applyFont="1" applyFill="1" applyBorder="1" applyAlignment="1">
      <alignment horizontal="center" vertical="center"/>
    </xf>
    <xf numFmtId="0" fontId="11" fillId="0" borderId="7" xfId="4" applyFont="1" applyFill="1" applyBorder="1" applyAlignment="1">
      <alignment vertical="center"/>
    </xf>
    <xf numFmtId="3" fontId="11" fillId="0" borderId="2" xfId="4" applyNumberFormat="1" applyFont="1" applyFill="1" applyBorder="1" applyAlignment="1">
      <alignment vertical="center"/>
    </xf>
    <xf numFmtId="164" fontId="11" fillId="0" borderId="2" xfId="4" applyNumberFormat="1" applyFont="1" applyFill="1" applyBorder="1" applyAlignment="1">
      <alignment vertical="center"/>
    </xf>
    <xf numFmtId="3" fontId="11" fillId="0" borderId="2" xfId="0" applyNumberFormat="1" applyFont="1" applyFill="1" applyBorder="1"/>
    <xf numFmtId="3" fontId="11" fillId="0" borderId="7" xfId="4" applyNumberFormat="1" applyFont="1" applyFill="1" applyBorder="1" applyAlignment="1">
      <alignment vertical="center"/>
    </xf>
    <xf numFmtId="4" fontId="11" fillId="0" borderId="2" xfId="4" applyNumberFormat="1" applyFont="1" applyFill="1" applyBorder="1" applyAlignment="1">
      <alignment horizontal="right" vertical="center"/>
    </xf>
    <xf numFmtId="3" fontId="11" fillId="0" borderId="0" xfId="2" applyNumberFormat="1" applyFont="1"/>
    <xf numFmtId="3" fontId="11" fillId="0" borderId="0" xfId="2" applyNumberFormat="1" applyFont="1" applyFill="1"/>
    <xf numFmtId="0" fontId="11" fillId="0" borderId="0" xfId="5" applyFont="1" applyFill="1"/>
    <xf numFmtId="0" fontId="9" fillId="2" borderId="6" xfId="4" applyFont="1" applyFill="1" applyBorder="1" applyAlignment="1">
      <alignment vertical="center"/>
    </xf>
    <xf numFmtId="0" fontId="9" fillId="2" borderId="4" xfId="4" applyFont="1" applyFill="1" applyBorder="1" applyAlignment="1">
      <alignment vertical="center"/>
    </xf>
    <xf numFmtId="3" fontId="9" fillId="2" borderId="4" xfId="4" applyNumberFormat="1" applyFont="1" applyFill="1" applyBorder="1" applyAlignment="1">
      <alignment vertical="center"/>
    </xf>
    <xf numFmtId="164" fontId="9" fillId="2" borderId="4" xfId="4" applyNumberFormat="1" applyFont="1" applyFill="1" applyBorder="1" applyAlignment="1">
      <alignment vertical="center"/>
    </xf>
    <xf numFmtId="3" fontId="9" fillId="2" borderId="6" xfId="4" applyNumberFormat="1" applyFont="1" applyFill="1" applyBorder="1" applyAlignment="1">
      <alignment vertical="center"/>
    </xf>
    <xf numFmtId="0" fontId="9" fillId="0" borderId="0" xfId="2" applyFont="1" applyFill="1"/>
    <xf numFmtId="0" fontId="9" fillId="0" borderId="0" xfId="4" applyFont="1" applyFill="1"/>
    <xf numFmtId="0" fontId="9" fillId="0" borderId="0" xfId="5" applyFont="1"/>
    <xf numFmtId="0" fontId="9" fillId="0" borderId="0" xfId="4" applyFont="1" applyFill="1" applyBorder="1" applyAlignment="1">
      <alignment horizontal="left" vertical="center"/>
    </xf>
    <xf numFmtId="3" fontId="9" fillId="0" borderId="0" xfId="4" applyNumberFormat="1" applyFont="1" applyFill="1" applyBorder="1" applyAlignment="1">
      <alignment vertical="center"/>
    </xf>
    <xf numFmtId="2" fontId="9" fillId="0" borderId="0" xfId="4" applyNumberFormat="1" applyFont="1" applyFill="1" applyBorder="1" applyAlignment="1">
      <alignment vertical="center"/>
    </xf>
    <xf numFmtId="4" fontId="9" fillId="0" borderId="0" xfId="4" applyNumberFormat="1" applyFont="1" applyFill="1" applyBorder="1" applyAlignment="1">
      <alignment vertical="center"/>
    </xf>
    <xf numFmtId="0" fontId="11" fillId="0" borderId="0" xfId="4" applyFont="1" applyFill="1" applyAlignment="1">
      <alignment horizontal="left"/>
    </xf>
    <xf numFmtId="0" fontId="15" fillId="0" borderId="0" xfId="4" applyFont="1" applyFill="1" applyBorder="1"/>
    <xf numFmtId="0" fontId="13" fillId="0" borderId="0" xfId="4" applyFont="1" applyFill="1"/>
    <xf numFmtId="0" fontId="13" fillId="0" borderId="0" xfId="4" applyFont="1"/>
    <xf numFmtId="0" fontId="11" fillId="0" borderId="0" xfId="4" quotePrefix="1" applyFont="1" applyFill="1" applyAlignment="1">
      <alignment horizontal="left" indent="4"/>
    </xf>
    <xf numFmtId="0" fontId="9" fillId="0" borderId="0" xfId="4" applyFont="1" applyFill="1" applyBorder="1" applyAlignment="1">
      <alignment vertical="center"/>
    </xf>
    <xf numFmtId="3" fontId="13" fillId="0" borderId="0" xfId="4" applyNumberFormat="1" applyFont="1"/>
    <xf numFmtId="0" fontId="13" fillId="0" borderId="0" xfId="4" applyFont="1" applyFill="1" applyBorder="1"/>
    <xf numFmtId="3" fontId="13" fillId="0" borderId="0" xfId="4" applyNumberFormat="1" applyFont="1" applyFill="1"/>
    <xf numFmtId="0" fontId="11" fillId="0" borderId="0" xfId="5" quotePrefix="1" applyFont="1" applyFill="1" applyAlignment="1">
      <alignment horizontal="left" indent="4"/>
    </xf>
    <xf numFmtId="3" fontId="11" fillId="0" borderId="0" xfId="5" applyNumberFormat="1" applyFont="1"/>
    <xf numFmtId="0" fontId="11" fillId="0" borderId="0" xfId="3" applyFont="1" applyFill="1"/>
    <xf numFmtId="0" fontId="16" fillId="0" borderId="0" xfId="4" applyFont="1" applyFill="1"/>
    <xf numFmtId="0" fontId="17" fillId="0" borderId="0" xfId="5" applyFont="1" applyFill="1"/>
    <xf numFmtId="0" fontId="9" fillId="5" borderId="8" xfId="4" applyFont="1" applyFill="1" applyBorder="1" applyAlignment="1">
      <alignment horizontal="center" vertical="center" wrapText="1"/>
    </xf>
    <xf numFmtId="0" fontId="14" fillId="0" borderId="4" xfId="4" applyFont="1" applyFill="1" applyBorder="1" applyAlignment="1">
      <alignment horizontal="center" vertical="center" wrapText="1"/>
    </xf>
    <xf numFmtId="0" fontId="11" fillId="0" borderId="9" xfId="4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vertical="center"/>
    </xf>
    <xf numFmtId="3" fontId="11" fillId="0" borderId="2" xfId="4" applyNumberFormat="1" applyFont="1" applyFill="1" applyBorder="1" applyAlignment="1">
      <alignment horizontal="right" vertical="center"/>
    </xf>
    <xf numFmtId="10" fontId="11" fillId="6" borderId="9" xfId="4" applyNumberFormat="1" applyFont="1" applyFill="1" applyBorder="1" applyAlignment="1">
      <alignment vertical="center"/>
    </xf>
    <xf numFmtId="3" fontId="11" fillId="6" borderId="2" xfId="2" applyNumberFormat="1" applyFont="1" applyFill="1" applyBorder="1"/>
    <xf numFmtId="0" fontId="11" fillId="6" borderId="2" xfId="4" applyFont="1" applyFill="1" applyBorder="1" applyAlignment="1">
      <alignment vertical="center"/>
    </xf>
    <xf numFmtId="0" fontId="11" fillId="0" borderId="2" xfId="4" applyFont="1" applyFill="1" applyBorder="1" applyAlignment="1">
      <alignment vertical="center" wrapText="1"/>
    </xf>
    <xf numFmtId="3" fontId="11" fillId="6" borderId="2" xfId="4" applyNumberFormat="1" applyFont="1" applyFill="1" applyBorder="1" applyAlignment="1">
      <alignment horizontal="right" vertical="center"/>
    </xf>
    <xf numFmtId="10" fontId="11" fillId="0" borderId="9" xfId="4" applyNumberFormat="1" applyFont="1" applyFill="1" applyBorder="1" applyAlignment="1">
      <alignment vertical="center"/>
    </xf>
    <xf numFmtId="3" fontId="11" fillId="0" borderId="2" xfId="2" applyNumberFormat="1" applyFont="1" applyFill="1" applyBorder="1"/>
    <xf numFmtId="0" fontId="11" fillId="0" borderId="10" xfId="4" applyFont="1" applyFill="1" applyBorder="1" applyAlignment="1">
      <alignment vertical="center"/>
    </xf>
    <xf numFmtId="3" fontId="11" fillId="0" borderId="10" xfId="4" applyNumberFormat="1" applyFont="1" applyFill="1" applyBorder="1" applyAlignment="1">
      <alignment horizontal="right" vertical="center"/>
    </xf>
    <xf numFmtId="3" fontId="11" fillId="6" borderId="3" xfId="2" applyNumberFormat="1" applyFont="1" applyFill="1" applyBorder="1"/>
    <xf numFmtId="3" fontId="9" fillId="5" borderId="4" xfId="4" applyNumberFormat="1" applyFont="1" applyFill="1" applyBorder="1" applyAlignment="1">
      <alignment horizontal="right" vertical="center"/>
    </xf>
    <xf numFmtId="10" fontId="9" fillId="5" borderId="4" xfId="4" applyNumberFormat="1" applyFont="1" applyFill="1" applyBorder="1" applyAlignment="1">
      <alignment vertical="center"/>
    </xf>
    <xf numFmtId="49" fontId="9" fillId="5" borderId="4" xfId="4" applyNumberFormat="1" applyFont="1" applyFill="1" applyBorder="1" applyAlignment="1">
      <alignment horizontal="right" vertical="center"/>
    </xf>
    <xf numFmtId="3" fontId="9" fillId="5" borderId="4" xfId="4" applyNumberFormat="1" applyFont="1" applyFill="1" applyBorder="1" applyAlignment="1">
      <alignment vertical="center"/>
    </xf>
    <xf numFmtId="0" fontId="9" fillId="0" borderId="0" xfId="5" applyFont="1" applyFill="1"/>
    <xf numFmtId="0" fontId="17" fillId="0" borderId="0" xfId="0" applyFont="1" applyFill="1"/>
    <xf numFmtId="3" fontId="11" fillId="0" borderId="0" xfId="4" applyNumberFormat="1" applyFont="1" applyFill="1" applyBorder="1" applyAlignment="1">
      <alignment horizontal="right" vertical="center"/>
    </xf>
    <xf numFmtId="0" fontId="11" fillId="5" borderId="0" xfId="4" applyFont="1" applyFill="1" applyAlignment="1">
      <alignment horizontal="left"/>
    </xf>
    <xf numFmtId="0" fontId="13" fillId="5" borderId="0" xfId="4" applyFont="1" applyFill="1" applyBorder="1"/>
    <xf numFmtId="0" fontId="9" fillId="6" borderId="0" xfId="4" applyFont="1" applyFill="1" applyBorder="1" applyAlignment="1">
      <alignment vertical="center"/>
    </xf>
    <xf numFmtId="0" fontId="11" fillId="6" borderId="0" xfId="5" applyFont="1" applyFill="1"/>
    <xf numFmtId="3" fontId="11" fillId="0" borderId="0" xfId="5" applyNumberFormat="1" applyFont="1" applyFill="1"/>
    <xf numFmtId="3" fontId="11" fillId="0" borderId="0" xfId="5" applyNumberFormat="1" applyFont="1" applyFill="1" applyBorder="1"/>
    <xf numFmtId="0" fontId="11" fillId="0" borderId="0" xfId="3" applyFont="1"/>
    <xf numFmtId="165" fontId="11" fillId="0" borderId="0" xfId="3" applyNumberFormat="1" applyFont="1" applyAlignment="1">
      <alignment horizontal="right" vertical="center"/>
    </xf>
    <xf numFmtId="165" fontId="11" fillId="0" borderId="0" xfId="3" applyNumberFormat="1" applyFont="1"/>
    <xf numFmtId="0" fontId="16" fillId="0" borderId="0" xfId="4" applyFont="1"/>
    <xf numFmtId="0" fontId="4" fillId="0" borderId="0" xfId="2" applyFont="1" applyAlignment="1"/>
    <xf numFmtId="165" fontId="11" fillId="0" borderId="0" xfId="4" applyNumberFormat="1" applyFont="1" applyAlignment="1">
      <alignment horizontal="right" vertical="center"/>
    </xf>
    <xf numFmtId="165" fontId="17" fillId="0" borderId="0" xfId="5" applyNumberFormat="1" applyFont="1"/>
    <xf numFmtId="4" fontId="11" fillId="0" borderId="0" xfId="4" applyNumberFormat="1" applyFont="1"/>
    <xf numFmtId="165" fontId="9" fillId="0" borderId="0" xfId="4" applyNumberFormat="1" applyFont="1" applyAlignment="1">
      <alignment horizontal="right" vertical="center"/>
    </xf>
    <xf numFmtId="166" fontId="9" fillId="0" borderId="0" xfId="4" applyNumberFormat="1" applyFont="1"/>
    <xf numFmtId="165" fontId="9" fillId="0" borderId="0" xfId="4" applyNumberFormat="1" applyFont="1"/>
    <xf numFmtId="0" fontId="9" fillId="2" borderId="8" xfId="4" applyFont="1" applyFill="1" applyBorder="1" applyAlignment="1">
      <alignment horizontal="center" vertical="center" wrapText="1"/>
    </xf>
    <xf numFmtId="165" fontId="9" fillId="2" borderId="8" xfId="4" applyNumberFormat="1" applyFont="1" applyFill="1" applyBorder="1" applyAlignment="1">
      <alignment horizontal="center" vertical="center" wrapText="1"/>
    </xf>
    <xf numFmtId="165" fontId="9" fillId="5" borderId="8" xfId="4" applyNumberFormat="1" applyFont="1" applyFill="1" applyBorder="1" applyAlignment="1">
      <alignment horizontal="center" vertical="center" wrapText="1"/>
    </xf>
    <xf numFmtId="0" fontId="18" fillId="0" borderId="4" xfId="4" applyFont="1" applyFill="1" applyBorder="1" applyAlignment="1">
      <alignment horizontal="center" vertical="center" wrapText="1"/>
    </xf>
    <xf numFmtId="0" fontId="19" fillId="0" borderId="9" xfId="4" applyFont="1" applyFill="1" applyBorder="1" applyAlignment="1">
      <alignment horizontal="left" vertical="center"/>
    </xf>
    <xf numFmtId="0" fontId="13" fillId="0" borderId="11" xfId="4" applyFont="1" applyFill="1" applyBorder="1" applyAlignment="1">
      <alignment horizontal="left" vertical="center"/>
    </xf>
    <xf numFmtId="0" fontId="0" fillId="0" borderId="4" xfId="0" applyBorder="1"/>
    <xf numFmtId="2" fontId="9" fillId="0" borderId="4" xfId="4" applyNumberFormat="1" applyFont="1" applyFill="1" applyBorder="1" applyAlignment="1">
      <alignment vertical="center"/>
    </xf>
    <xf numFmtId="165" fontId="9" fillId="0" borderId="4" xfId="4" applyNumberFormat="1" applyFont="1" applyFill="1" applyBorder="1" applyAlignment="1">
      <alignment vertical="center"/>
    </xf>
    <xf numFmtId="3" fontId="9" fillId="0" borderId="4" xfId="4" applyNumberFormat="1" applyFont="1" applyFill="1" applyBorder="1" applyAlignment="1">
      <alignment vertical="center"/>
    </xf>
    <xf numFmtId="0" fontId="11" fillId="0" borderId="7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/>
    </xf>
    <xf numFmtId="3" fontId="11" fillId="0" borderId="9" xfId="4" applyNumberFormat="1" applyFont="1" applyFill="1" applyBorder="1" applyAlignment="1">
      <alignment horizontal="right" vertical="center"/>
    </xf>
    <xf numFmtId="164" fontId="11" fillId="0" borderId="9" xfId="4" applyNumberFormat="1" applyFont="1" applyFill="1" applyBorder="1" applyAlignment="1">
      <alignment vertical="center"/>
    </xf>
    <xf numFmtId="4" fontId="11" fillId="0" borderId="9" xfId="4" applyNumberFormat="1" applyFont="1" applyFill="1" applyBorder="1" applyAlignment="1">
      <alignment horizontal="right" vertical="center"/>
    </xf>
    <xf numFmtId="0" fontId="11" fillId="0" borderId="9" xfId="4" applyFont="1" applyFill="1" applyBorder="1" applyAlignment="1">
      <alignment vertical="center"/>
    </xf>
    <xf numFmtId="164" fontId="11" fillId="0" borderId="9" xfId="4" applyNumberFormat="1" applyFont="1" applyFill="1" applyBorder="1" applyAlignment="1">
      <alignment horizontal="right" vertical="center"/>
    </xf>
    <xf numFmtId="3" fontId="11" fillId="6" borderId="9" xfId="4" applyNumberFormat="1" applyFont="1" applyFill="1" applyBorder="1" applyAlignment="1">
      <alignment horizontal="right" vertical="center"/>
    </xf>
    <xf numFmtId="164" fontId="11" fillId="6" borderId="9" xfId="4" applyNumberFormat="1" applyFont="1" applyFill="1" applyBorder="1" applyAlignment="1">
      <alignment vertical="center"/>
    </xf>
    <xf numFmtId="4" fontId="11" fillId="6" borderId="9" xfId="4" applyNumberFormat="1" applyFont="1" applyFill="1" applyBorder="1" applyAlignment="1">
      <alignment horizontal="right" vertical="center"/>
    </xf>
    <xf numFmtId="0" fontId="11" fillId="6" borderId="0" xfId="4" applyFont="1" applyFill="1"/>
    <xf numFmtId="0" fontId="0" fillId="6" borderId="0" xfId="0" applyFill="1"/>
    <xf numFmtId="0" fontId="0" fillId="0" borderId="0" xfId="0" applyFill="1"/>
    <xf numFmtId="0" fontId="11" fillId="0" borderId="3" xfId="4" applyFont="1" applyFill="1" applyBorder="1" applyAlignment="1">
      <alignment vertical="center"/>
    </xf>
    <xf numFmtId="0" fontId="9" fillId="2" borderId="4" xfId="4" applyFont="1" applyFill="1" applyBorder="1" applyAlignment="1">
      <alignment horizontal="left" vertical="center"/>
    </xf>
    <xf numFmtId="3" fontId="9" fillId="2" borderId="4" xfId="4" applyNumberFormat="1" applyFont="1" applyFill="1" applyBorder="1" applyAlignment="1">
      <alignment horizontal="right" vertical="center"/>
    </xf>
    <xf numFmtId="164" fontId="9" fillId="2" borderId="4" xfId="4" applyNumberFormat="1" applyFont="1" applyFill="1" applyBorder="1" applyAlignment="1">
      <alignment horizontal="right" vertical="center"/>
    </xf>
    <xf numFmtId="4" fontId="9" fillId="2" borderId="4" xfId="4" applyNumberFormat="1" applyFont="1" applyFill="1" applyBorder="1" applyAlignment="1">
      <alignment vertical="center"/>
    </xf>
    <xf numFmtId="0" fontId="13" fillId="0" borderId="9" xfId="4" applyFont="1" applyFill="1" applyBorder="1" applyAlignment="1">
      <alignment horizontal="left" vertical="center"/>
    </xf>
    <xf numFmtId="165" fontId="9" fillId="0" borderId="9" xfId="4" applyNumberFormat="1" applyFont="1" applyFill="1" applyBorder="1" applyAlignment="1">
      <alignment horizontal="right" vertical="center"/>
    </xf>
    <xf numFmtId="165" fontId="9" fillId="0" borderId="9" xfId="4" applyNumberFormat="1" applyFont="1" applyFill="1" applyBorder="1" applyAlignment="1">
      <alignment vertical="center"/>
    </xf>
    <xf numFmtId="4" fontId="9" fillId="0" borderId="9" xfId="4" applyNumberFormat="1" applyFont="1" applyFill="1" applyBorder="1" applyAlignment="1">
      <alignment vertical="center"/>
    </xf>
    <xf numFmtId="0" fontId="11" fillId="6" borderId="2" xfId="4" applyFont="1" applyFill="1" applyBorder="1" applyAlignment="1">
      <alignment vertical="center" wrapText="1"/>
    </xf>
    <xf numFmtId="164" fontId="11" fillId="6" borderId="2" xfId="4" applyNumberFormat="1" applyFont="1" applyFill="1" applyBorder="1" applyAlignment="1">
      <alignment vertical="center"/>
    </xf>
    <xf numFmtId="4" fontId="11" fillId="6" borderId="2" xfId="4" applyNumberFormat="1" applyFont="1" applyFill="1" applyBorder="1" applyAlignment="1">
      <alignment horizontal="right" vertical="center"/>
    </xf>
    <xf numFmtId="0" fontId="9" fillId="6" borderId="0" xfId="4" applyFont="1" applyFill="1"/>
    <xf numFmtId="164" fontId="11" fillId="0" borderId="2" xfId="4" applyNumberFormat="1" applyFont="1" applyFill="1" applyBorder="1" applyAlignment="1">
      <alignment horizontal="right" vertical="center"/>
    </xf>
    <xf numFmtId="0" fontId="9" fillId="2" borderId="8" xfId="4" applyFont="1" applyFill="1" applyBorder="1" applyAlignment="1">
      <alignment horizontal="left" vertical="center"/>
    </xf>
    <xf numFmtId="3" fontId="9" fillId="2" borderId="8" xfId="4" applyNumberFormat="1" applyFont="1" applyFill="1" applyBorder="1" applyAlignment="1">
      <alignment vertical="center"/>
    </xf>
    <xf numFmtId="4" fontId="9" fillId="2" borderId="4" xfId="4" applyNumberFormat="1" applyFont="1" applyFill="1" applyBorder="1" applyAlignment="1">
      <alignment horizontal="right" vertical="center"/>
    </xf>
    <xf numFmtId="0" fontId="19" fillId="0" borderId="1" xfId="4" applyFont="1" applyFill="1" applyBorder="1" applyAlignment="1">
      <alignment horizontal="left" vertical="center"/>
    </xf>
    <xf numFmtId="165" fontId="9" fillId="0" borderId="1" xfId="4" applyNumberFormat="1" applyFont="1" applyFill="1" applyBorder="1" applyAlignment="1">
      <alignment vertical="center"/>
    </xf>
    <xf numFmtId="164" fontId="11" fillId="6" borderId="2" xfId="4" applyNumberFormat="1" applyFont="1" applyFill="1" applyBorder="1" applyAlignment="1">
      <alignment horizontal="right" vertical="center"/>
    </xf>
    <xf numFmtId="0" fontId="20" fillId="0" borderId="2" xfId="4" applyFont="1" applyFill="1" applyBorder="1" applyAlignment="1">
      <alignment vertical="center"/>
    </xf>
    <xf numFmtId="0" fontId="11" fillId="6" borderId="7" xfId="4" applyFont="1" applyFill="1" applyBorder="1" applyAlignment="1">
      <alignment horizontal="center" vertical="center"/>
    </xf>
    <xf numFmtId="0" fontId="9" fillId="0" borderId="9" xfId="4" applyFont="1" applyFill="1" applyBorder="1" applyAlignment="1">
      <alignment horizontal="left" vertical="center"/>
    </xf>
    <xf numFmtId="0" fontId="11" fillId="0" borderId="2" xfId="4" applyFont="1" applyFill="1" applyBorder="1" applyAlignment="1">
      <alignment horizontal="left" vertical="center"/>
    </xf>
    <xf numFmtId="4" fontId="11" fillId="0" borderId="10" xfId="4" applyNumberFormat="1" applyFont="1" applyFill="1" applyBorder="1" applyAlignment="1">
      <alignment horizontal="right" vertical="center"/>
    </xf>
    <xf numFmtId="0" fontId="11" fillId="6" borderId="2" xfId="4" applyFont="1" applyFill="1" applyBorder="1" applyAlignment="1">
      <alignment horizontal="center" vertical="center"/>
    </xf>
    <xf numFmtId="0" fontId="11" fillId="6" borderId="2" xfId="4" applyFont="1" applyFill="1" applyBorder="1" applyAlignment="1">
      <alignment horizontal="left" vertical="center"/>
    </xf>
    <xf numFmtId="4" fontId="11" fillId="6" borderId="10" xfId="4" applyNumberFormat="1" applyFont="1" applyFill="1" applyBorder="1" applyAlignment="1">
      <alignment horizontal="right" vertical="center"/>
    </xf>
    <xf numFmtId="0" fontId="11" fillId="0" borderId="10" xfId="4" applyFont="1" applyFill="1" applyBorder="1" applyAlignment="1">
      <alignment horizontal="left" vertical="center"/>
    </xf>
    <xf numFmtId="164" fontId="21" fillId="5" borderId="4" xfId="4" applyNumberFormat="1" applyFont="1" applyFill="1" applyBorder="1" applyAlignment="1">
      <alignment vertical="center"/>
    </xf>
    <xf numFmtId="0" fontId="22" fillId="6" borderId="9" xfId="4" applyFont="1" applyFill="1" applyBorder="1" applyAlignment="1">
      <alignment horizontal="left" vertical="center" wrapText="1"/>
    </xf>
    <xf numFmtId="3" fontId="22" fillId="6" borderId="9" xfId="4" applyNumberFormat="1" applyFont="1" applyFill="1" applyBorder="1" applyAlignment="1">
      <alignment horizontal="right" vertical="center"/>
    </xf>
    <xf numFmtId="3" fontId="22" fillId="6" borderId="9" xfId="4" applyNumberFormat="1" applyFont="1" applyFill="1" applyBorder="1" applyAlignment="1">
      <alignment vertical="center"/>
    </xf>
    <xf numFmtId="4" fontId="22" fillId="0" borderId="9" xfId="4" applyNumberFormat="1" applyFont="1" applyFill="1" applyBorder="1" applyAlignment="1">
      <alignment vertical="center"/>
    </xf>
    <xf numFmtId="4" fontId="22" fillId="6" borderId="9" xfId="4" applyNumberFormat="1" applyFont="1" applyFill="1" applyBorder="1" applyAlignment="1">
      <alignment vertical="center"/>
    </xf>
    <xf numFmtId="3" fontId="22" fillId="6" borderId="2" xfId="4" applyNumberFormat="1" applyFont="1" applyFill="1" applyBorder="1" applyAlignment="1">
      <alignment vertical="center"/>
    </xf>
    <xf numFmtId="3" fontId="22" fillId="6" borderId="0" xfId="0" applyNumberFormat="1" applyFont="1" applyFill="1"/>
    <xf numFmtId="0" fontId="11" fillId="6" borderId="11" xfId="4" applyFont="1" applyFill="1" applyBorder="1" applyAlignment="1">
      <alignment vertical="center" wrapText="1"/>
    </xf>
    <xf numFmtId="3" fontId="21" fillId="2" borderId="4" xfId="4" applyNumberFormat="1" applyFont="1" applyFill="1" applyBorder="1" applyAlignment="1">
      <alignment vertical="center"/>
    </xf>
    <xf numFmtId="165" fontId="9" fillId="6" borderId="9" xfId="4" applyNumberFormat="1" applyFont="1" applyFill="1" applyBorder="1" applyAlignment="1">
      <alignment horizontal="right" vertical="center"/>
    </xf>
    <xf numFmtId="165" fontId="9" fillId="6" borderId="9" xfId="4" applyNumberFormat="1" applyFont="1" applyFill="1" applyBorder="1" applyAlignment="1">
      <alignment vertical="center"/>
    </xf>
    <xf numFmtId="0" fontId="11" fillId="0" borderId="2" xfId="4" applyFont="1" applyFill="1" applyBorder="1" applyAlignment="1">
      <alignment horizontal="left" vertical="center" wrapText="1"/>
    </xf>
    <xf numFmtId="4" fontId="11" fillId="6" borderId="2" xfId="4" applyNumberFormat="1" applyFont="1" applyFill="1" applyBorder="1" applyAlignment="1">
      <alignment vertical="center"/>
    </xf>
    <xf numFmtId="0" fontId="20" fillId="0" borderId="2" xfId="4" applyFont="1" applyFill="1" applyBorder="1" applyAlignment="1">
      <alignment horizontal="left" vertical="center" wrapText="1"/>
    </xf>
    <xf numFmtId="3" fontId="11" fillId="6" borderId="10" xfId="4" applyNumberFormat="1" applyFont="1" applyFill="1" applyBorder="1" applyAlignment="1">
      <alignment horizontal="right" vertical="center"/>
    </xf>
    <xf numFmtId="165" fontId="11" fillId="0" borderId="0" xfId="5" applyNumberFormat="1" applyFont="1" applyAlignment="1">
      <alignment horizontal="right" vertical="center"/>
    </xf>
    <xf numFmtId="9" fontId="11" fillId="0" borderId="0" xfId="5" applyNumberFormat="1" applyFont="1"/>
    <xf numFmtId="165" fontId="11" fillId="0" borderId="0" xfId="5" applyNumberFormat="1" applyFont="1"/>
    <xf numFmtId="3" fontId="0" fillId="0" borderId="0" xfId="0" applyNumberFormat="1"/>
    <xf numFmtId="164" fontId="0" fillId="0" borderId="0" xfId="0" applyNumberFormat="1"/>
    <xf numFmtId="0" fontId="11" fillId="2" borderId="0" xfId="6" applyFont="1" applyFill="1" applyAlignment="1"/>
    <xf numFmtId="0" fontId="11" fillId="0" borderId="0" xfId="6" applyFont="1" applyFill="1" applyAlignment="1"/>
    <xf numFmtId="0" fontId="11" fillId="0" borderId="0" xfId="5" applyFont="1" applyFill="1" applyAlignment="1">
      <alignment vertical="center"/>
    </xf>
    <xf numFmtId="165" fontId="11" fillId="0" borderId="0" xfId="5" applyNumberFormat="1" applyFont="1" applyFill="1" applyAlignment="1">
      <alignment vertical="center"/>
    </xf>
    <xf numFmtId="0" fontId="11" fillId="0" borderId="0" xfId="5" quotePrefix="1" applyFont="1" applyFill="1" applyAlignment="1">
      <alignment vertical="center"/>
    </xf>
    <xf numFmtId="0" fontId="8" fillId="0" borderId="0" xfId="3" applyFont="1" applyFill="1"/>
    <xf numFmtId="0" fontId="4" fillId="0" borderId="0" xfId="3" applyFont="1" applyFill="1"/>
    <xf numFmtId="0" fontId="8" fillId="0" borderId="0" xfId="2" applyFont="1" applyFill="1" applyAlignment="1"/>
    <xf numFmtId="0" fontId="4" fillId="0" borderId="0" xfId="2" applyFont="1" applyFill="1"/>
    <xf numFmtId="0" fontId="4" fillId="0" borderId="0" xfId="5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vertical="center"/>
    </xf>
    <xf numFmtId="3" fontId="11" fillId="0" borderId="9" xfId="4" applyNumberFormat="1" applyFont="1" applyFill="1" applyBorder="1" applyAlignment="1">
      <alignment vertical="center"/>
    </xf>
    <xf numFmtId="3" fontId="11" fillId="0" borderId="1" xfId="4" applyNumberFormat="1" applyFont="1" applyFill="1" applyBorder="1" applyAlignment="1">
      <alignment vertical="center"/>
    </xf>
    <xf numFmtId="3" fontId="23" fillId="0" borderId="0" xfId="0" applyNumberFormat="1" applyFont="1" applyAlignment="1">
      <alignment vertical="center"/>
    </xf>
    <xf numFmtId="0" fontId="11" fillId="0" borderId="10" xfId="4" applyFont="1" applyFill="1" applyBorder="1" applyAlignment="1">
      <alignment horizontal="center" vertical="center"/>
    </xf>
    <xf numFmtId="3" fontId="11" fillId="0" borderId="10" xfId="4" applyNumberFormat="1" applyFont="1" applyFill="1" applyBorder="1" applyAlignment="1">
      <alignment vertical="center"/>
    </xf>
    <xf numFmtId="3" fontId="9" fillId="2" borderId="4" xfId="4" applyNumberFormat="1" applyFont="1" applyFill="1" applyBorder="1" applyAlignment="1">
      <alignment horizontal="right" vertical="center" wrapText="1"/>
    </xf>
    <xf numFmtId="3" fontId="9" fillId="0" borderId="0" xfId="4" applyNumberFormat="1" applyFont="1" applyFill="1"/>
    <xf numFmtId="3" fontId="11" fillId="0" borderId="3" xfId="4" applyNumberFormat="1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 wrapText="1"/>
    </xf>
    <xf numFmtId="3" fontId="9" fillId="0" borderId="0" xfId="4" applyNumberFormat="1" applyFont="1" applyFill="1" applyBorder="1" applyAlignment="1">
      <alignment horizontal="right" vertical="center"/>
    </xf>
    <xf numFmtId="1" fontId="9" fillId="0" borderId="0" xfId="4" applyNumberFormat="1" applyFont="1" applyFill="1" applyBorder="1" applyAlignment="1">
      <alignment horizontal="center" vertical="center"/>
    </xf>
    <xf numFmtId="164" fontId="9" fillId="0" borderId="0" xfId="4" applyNumberFormat="1" applyFont="1" applyFill="1" applyBorder="1" applyAlignment="1">
      <alignment horizontal="center" vertical="center"/>
    </xf>
    <xf numFmtId="164" fontId="11" fillId="0" borderId="0" xfId="5" applyNumberFormat="1" applyFont="1" applyFill="1"/>
    <xf numFmtId="0" fontId="11" fillId="2" borderId="0" xfId="7" applyFont="1" applyFill="1" applyBorder="1" applyAlignment="1"/>
    <xf numFmtId="0" fontId="11" fillId="0" borderId="0" xfId="7" applyFont="1" applyFill="1" applyBorder="1" applyAlignment="1"/>
    <xf numFmtId="3" fontId="11" fillId="0" borderId="0" xfId="4" applyNumberFormat="1" applyFont="1" applyFill="1" applyBorder="1" applyAlignment="1">
      <alignment vertical="center"/>
    </xf>
    <xf numFmtId="0" fontId="11" fillId="0" borderId="0" xfId="7" applyFont="1" applyFill="1"/>
    <xf numFmtId="0" fontId="11" fillId="0" borderId="0" xfId="2" quotePrefix="1" applyFont="1" applyFill="1" applyAlignment="1">
      <alignment horizontal="left"/>
    </xf>
    <xf numFmtId="0" fontId="11" fillId="0" borderId="0" xfId="5" applyFont="1" applyFill="1" applyAlignment="1">
      <alignment horizontal="left"/>
    </xf>
    <xf numFmtId="164" fontId="11" fillId="0" borderId="0" xfId="5" applyNumberFormat="1" applyFont="1" applyFill="1" applyAlignment="1">
      <alignment horizontal="left"/>
    </xf>
    <xf numFmtId="0" fontId="0" fillId="0" borderId="0" xfId="0" applyFill="1" applyBorder="1" applyAlignment="1" applyProtection="1">
      <alignment vertical="top" wrapText="1" readingOrder="1"/>
      <protection locked="0"/>
    </xf>
    <xf numFmtId="3" fontId="24" fillId="0" borderId="0" xfId="0" applyNumberFormat="1" applyFont="1" applyFill="1" applyBorder="1" applyAlignment="1" applyProtection="1">
      <alignment vertical="top" wrapText="1" readingOrder="1"/>
      <protection locked="0"/>
    </xf>
    <xf numFmtId="0" fontId="25" fillId="0" borderId="0" xfId="0" applyFont="1" applyFill="1" applyBorder="1" applyAlignment="1" applyProtection="1">
      <alignment horizontal="left" vertical="top" wrapText="1" readingOrder="1"/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0" fontId="8" fillId="0" borderId="0" xfId="7" applyFont="1" applyFill="1" applyAlignment="1">
      <alignment horizontal="left" vertical="center"/>
    </xf>
    <xf numFmtId="0" fontId="4" fillId="0" borderId="0" xfId="7" applyFont="1" applyFill="1" applyAlignment="1">
      <alignment vertical="center"/>
    </xf>
    <xf numFmtId="4" fontId="11" fillId="0" borderId="0" xfId="7" applyNumberFormat="1" applyFont="1" applyFill="1" applyAlignment="1">
      <alignment vertical="center"/>
    </xf>
    <xf numFmtId="0" fontId="11" fillId="0" borderId="0" xfId="7" applyFont="1" applyFill="1" applyAlignment="1">
      <alignment vertical="center"/>
    </xf>
    <xf numFmtId="4" fontId="9" fillId="0" borderId="0" xfId="4" applyNumberFormat="1" applyFont="1" applyFill="1"/>
    <xf numFmtId="0" fontId="9" fillId="0" borderId="0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4" fontId="9" fillId="0" borderId="0" xfId="7" applyNumberFormat="1" applyFont="1" applyFill="1" applyBorder="1" applyAlignment="1">
      <alignment vertical="center"/>
    </xf>
    <xf numFmtId="0" fontId="9" fillId="2" borderId="4" xfId="7" applyFont="1" applyFill="1" applyBorder="1" applyAlignment="1">
      <alignment horizontal="center" vertical="center" wrapText="1"/>
    </xf>
    <xf numFmtId="0" fontId="9" fillId="2" borderId="4" xfId="7" applyFont="1" applyFill="1" applyBorder="1" applyAlignment="1">
      <alignment horizontal="center" vertical="center"/>
    </xf>
    <xf numFmtId="4" fontId="9" fillId="2" borderId="4" xfId="7" applyNumberFormat="1" applyFont="1" applyFill="1" applyBorder="1" applyAlignment="1">
      <alignment horizontal="center" vertical="center" wrapText="1"/>
    </xf>
    <xf numFmtId="0" fontId="9" fillId="2" borderId="4" xfId="7" applyNumberFormat="1" applyFont="1" applyFill="1" applyBorder="1" applyAlignment="1">
      <alignment horizontal="center" vertical="center" wrapText="1"/>
    </xf>
    <xf numFmtId="0" fontId="9" fillId="2" borderId="4" xfId="8" applyNumberFormat="1" applyFont="1" applyFill="1" applyBorder="1" applyAlignment="1">
      <alignment horizontal="center" vertical="center" wrapText="1"/>
    </xf>
    <xf numFmtId="0" fontId="14" fillId="0" borderId="11" xfId="7" applyFont="1" applyFill="1" applyBorder="1" applyAlignment="1">
      <alignment horizontal="center" vertical="center"/>
    </xf>
    <xf numFmtId="3" fontId="14" fillId="0" borderId="11" xfId="7" applyNumberFormat="1" applyFont="1" applyFill="1" applyBorder="1" applyAlignment="1">
      <alignment horizontal="center" vertical="center" wrapText="1"/>
    </xf>
    <xf numFmtId="0" fontId="14" fillId="0" borderId="11" xfId="7" applyNumberFormat="1" applyFont="1" applyFill="1" applyBorder="1" applyAlignment="1">
      <alignment horizontal="center" vertical="center" wrapText="1"/>
    </xf>
    <xf numFmtId="0" fontId="11" fillId="0" borderId="9" xfId="7" applyFont="1" applyFill="1" applyBorder="1" applyAlignment="1">
      <alignment horizontal="center" vertical="center" wrapText="1"/>
    </xf>
    <xf numFmtId="0" fontId="11" fillId="0" borderId="9" xfId="7" applyFont="1" applyFill="1" applyBorder="1" applyAlignment="1">
      <alignment vertical="center" wrapText="1"/>
    </xf>
    <xf numFmtId="3" fontId="11" fillId="0" borderId="9" xfId="7" applyNumberFormat="1" applyFont="1" applyFill="1" applyBorder="1" applyAlignment="1">
      <alignment vertical="center"/>
    </xf>
    <xf numFmtId="164" fontId="11" fillId="0" borderId="9" xfId="7" applyNumberFormat="1" applyFont="1" applyFill="1" applyBorder="1" applyAlignment="1">
      <alignment vertical="center"/>
    </xf>
    <xf numFmtId="2" fontId="11" fillId="0" borderId="9" xfId="7" applyNumberFormat="1" applyFont="1" applyFill="1" applyBorder="1" applyAlignment="1">
      <alignment vertical="center"/>
    </xf>
    <xf numFmtId="10" fontId="11" fillId="0" borderId="8" xfId="4" applyNumberFormat="1" applyFont="1" applyFill="1" applyBorder="1"/>
    <xf numFmtId="10" fontId="26" fillId="0" borderId="0" xfId="7" applyNumberFormat="1" applyFont="1" applyFill="1" applyBorder="1" applyAlignment="1">
      <alignment vertical="center" wrapText="1"/>
    </xf>
    <xf numFmtId="0" fontId="11" fillId="0" borderId="2" xfId="7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vertical="center" wrapText="1"/>
    </xf>
    <xf numFmtId="3" fontId="11" fillId="0" borderId="2" xfId="7" applyNumberFormat="1" applyFont="1" applyFill="1" applyBorder="1" applyAlignment="1">
      <alignment vertical="center" wrapText="1"/>
    </xf>
    <xf numFmtId="3" fontId="11" fillId="0" borderId="2" xfId="7" applyNumberFormat="1" applyFont="1" applyFill="1" applyBorder="1" applyAlignment="1">
      <alignment vertical="center"/>
    </xf>
    <xf numFmtId="2" fontId="11" fillId="0" borderId="2" xfId="7" applyNumberFormat="1" applyFont="1" applyFill="1" applyBorder="1" applyAlignment="1">
      <alignment vertical="center"/>
    </xf>
    <xf numFmtId="10" fontId="11" fillId="0" borderId="11" xfId="4" applyNumberFormat="1" applyFont="1" applyFill="1" applyBorder="1"/>
    <xf numFmtId="10" fontId="11" fillId="0" borderId="0" xfId="7" applyNumberFormat="1" applyFont="1" applyFill="1" applyAlignment="1">
      <alignment vertical="center"/>
    </xf>
    <xf numFmtId="0" fontId="11" fillId="0" borderId="10" xfId="7" applyFont="1" applyFill="1" applyBorder="1" applyAlignment="1">
      <alignment horizontal="center" vertical="center" wrapText="1"/>
    </xf>
    <xf numFmtId="0" fontId="11" fillId="0" borderId="10" xfId="7" applyFont="1" applyFill="1" applyBorder="1" applyAlignment="1">
      <alignment vertical="center" wrapText="1"/>
    </xf>
    <xf numFmtId="3" fontId="11" fillId="0" borderId="10" xfId="7" applyNumberFormat="1" applyFont="1" applyFill="1" applyBorder="1" applyAlignment="1">
      <alignment vertical="center"/>
    </xf>
    <xf numFmtId="2" fontId="11" fillId="0" borderId="10" xfId="7" applyNumberFormat="1" applyFont="1" applyFill="1" applyBorder="1" applyAlignment="1">
      <alignment vertical="center"/>
    </xf>
    <xf numFmtId="10" fontId="11" fillId="0" borderId="12" xfId="4" applyNumberFormat="1" applyFont="1" applyFill="1" applyBorder="1"/>
    <xf numFmtId="3" fontId="9" fillId="2" borderId="4" xfId="7" applyNumberFormat="1" applyFont="1" applyFill="1" applyBorder="1" applyAlignment="1">
      <alignment vertical="center"/>
    </xf>
    <xf numFmtId="164" fontId="9" fillId="2" borderId="4" xfId="7" applyNumberFormat="1" applyFont="1" applyFill="1" applyBorder="1" applyAlignment="1">
      <alignment vertical="center"/>
    </xf>
    <xf numFmtId="2" fontId="9" fillId="2" borderId="4" xfId="7" applyNumberFormat="1" applyFont="1" applyFill="1" applyBorder="1" applyAlignment="1">
      <alignment horizontal="center" vertical="center"/>
    </xf>
    <xf numFmtId="10" fontId="9" fillId="2" borderId="4" xfId="7" applyNumberFormat="1" applyFont="1" applyFill="1" applyBorder="1" applyAlignment="1">
      <alignment horizontal="center" vertical="center"/>
    </xf>
    <xf numFmtId="0" fontId="9" fillId="0" borderId="0" xfId="7" applyFont="1" applyFill="1" applyAlignment="1">
      <alignment vertical="center"/>
    </xf>
    <xf numFmtId="3" fontId="11" fillId="2" borderId="4" xfId="7" applyNumberFormat="1" applyFont="1" applyFill="1" applyBorder="1" applyAlignment="1">
      <alignment vertical="center"/>
    </xf>
    <xf numFmtId="164" fontId="11" fillId="2" borderId="4" xfId="7" applyNumberFormat="1" applyFont="1" applyFill="1" applyBorder="1" applyAlignment="1">
      <alignment vertical="center"/>
    </xf>
    <xf numFmtId="2" fontId="11" fillId="2" borderId="4" xfId="7" applyNumberFormat="1" applyFont="1" applyFill="1" applyBorder="1" applyAlignment="1">
      <alignment vertical="center"/>
    </xf>
    <xf numFmtId="10" fontId="11" fillId="2" borderId="4" xfId="7" applyNumberFormat="1" applyFont="1" applyFill="1" applyBorder="1" applyAlignment="1">
      <alignment vertical="center"/>
    </xf>
    <xf numFmtId="10" fontId="11" fillId="0" borderId="9" xfId="7" applyNumberFormat="1" applyFont="1" applyFill="1" applyBorder="1" applyAlignment="1">
      <alignment vertical="center"/>
    </xf>
    <xf numFmtId="10" fontId="11" fillId="0" borderId="2" xfId="7" applyNumberFormat="1" applyFont="1" applyFill="1" applyBorder="1" applyAlignment="1">
      <alignment horizontal="right" vertical="center"/>
    </xf>
    <xf numFmtId="10" fontId="11" fillId="0" borderId="2" xfId="7" applyNumberFormat="1" applyFont="1" applyFill="1" applyBorder="1" applyAlignment="1">
      <alignment vertical="center"/>
    </xf>
    <xf numFmtId="3" fontId="11" fillId="0" borderId="2" xfId="7" applyNumberFormat="1" applyFont="1" applyFill="1" applyBorder="1" applyAlignment="1">
      <alignment horizontal="right" vertical="center"/>
    </xf>
    <xf numFmtId="164" fontId="11" fillId="0" borderId="9" xfId="7" applyNumberFormat="1" applyFont="1" applyFill="1" applyBorder="1" applyAlignment="1">
      <alignment horizontal="right" vertical="center"/>
    </xf>
    <xf numFmtId="2" fontId="11" fillId="0" borderId="2" xfId="7" applyNumberFormat="1" applyFont="1" applyFill="1" applyBorder="1" applyAlignment="1">
      <alignment horizontal="right" vertical="center"/>
    </xf>
    <xf numFmtId="0" fontId="11" fillId="0" borderId="2" xfId="7" applyFont="1" applyFill="1" applyBorder="1" applyAlignment="1">
      <alignment horizontal="left" vertical="center" wrapText="1"/>
    </xf>
    <xf numFmtId="0" fontId="11" fillId="6" borderId="2" xfId="7" applyFont="1" applyFill="1" applyBorder="1" applyAlignment="1">
      <alignment vertical="center" wrapText="1"/>
    </xf>
    <xf numFmtId="3" fontId="11" fillId="6" borderId="2" xfId="7" applyNumberFormat="1" applyFont="1" applyFill="1" applyBorder="1" applyAlignment="1">
      <alignment vertical="center"/>
    </xf>
    <xf numFmtId="167" fontId="9" fillId="2" borderId="4" xfId="7" applyNumberFormat="1" applyFont="1" applyFill="1" applyBorder="1" applyAlignment="1">
      <alignment horizontal="center" vertical="center"/>
    </xf>
    <xf numFmtId="3" fontId="9" fillId="2" borderId="4" xfId="7" applyNumberFormat="1" applyFont="1" applyFill="1" applyBorder="1" applyAlignment="1">
      <alignment horizontal="right" vertical="center" wrapText="1"/>
    </xf>
    <xf numFmtId="0" fontId="9" fillId="0" borderId="0" xfId="7" applyFont="1" applyFill="1" applyBorder="1" applyAlignment="1">
      <alignment horizontal="left" vertical="center" wrapText="1"/>
    </xf>
    <xf numFmtId="4" fontId="9" fillId="0" borderId="0" xfId="7" applyNumberFormat="1" applyFont="1" applyFill="1" applyBorder="1" applyAlignment="1">
      <alignment horizontal="right" vertical="center" wrapText="1"/>
    </xf>
    <xf numFmtId="164" fontId="9" fillId="0" borderId="0" xfId="7" applyNumberFormat="1" applyFont="1" applyFill="1" applyBorder="1" applyAlignment="1">
      <alignment vertical="center"/>
    </xf>
    <xf numFmtId="3" fontId="9" fillId="0" borderId="0" xfId="7" applyNumberFormat="1" applyFont="1" applyFill="1" applyBorder="1" applyAlignment="1">
      <alignment horizontal="right" vertical="center" wrapText="1"/>
    </xf>
    <xf numFmtId="0" fontId="9" fillId="0" borderId="0" xfId="7" applyFont="1" applyFill="1" applyBorder="1" applyAlignment="1">
      <alignment horizontal="center" vertical="center"/>
    </xf>
    <xf numFmtId="167" fontId="9" fillId="0" borderId="0" xfId="7" applyNumberFormat="1" applyFont="1" applyFill="1" applyBorder="1" applyAlignment="1">
      <alignment horizontal="center" vertical="center"/>
    </xf>
    <xf numFmtId="168" fontId="9" fillId="0" borderId="0" xfId="7" applyNumberFormat="1" applyFont="1" applyFill="1" applyBorder="1" applyAlignment="1">
      <alignment vertical="center"/>
    </xf>
    <xf numFmtId="0" fontId="11" fillId="2" borderId="0" xfId="7" applyFont="1" applyFill="1" applyBorder="1" applyAlignment="1">
      <alignment horizontal="left"/>
    </xf>
    <xf numFmtId="4" fontId="11" fillId="2" borderId="0" xfId="7" applyNumberFormat="1" applyFont="1" applyFill="1" applyBorder="1" applyAlignment="1"/>
    <xf numFmtId="3" fontId="9" fillId="0" borderId="0" xfId="7" applyNumberFormat="1" applyFont="1" applyFill="1" applyBorder="1" applyAlignment="1">
      <alignment vertical="center"/>
    </xf>
    <xf numFmtId="0" fontId="11" fillId="0" borderId="0" xfId="7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Fill="1"/>
    <xf numFmtId="0" fontId="11" fillId="0" borderId="0" xfId="0" applyFont="1" applyFill="1" applyAlignment="1">
      <alignment vertical="center"/>
    </xf>
    <xf numFmtId="0" fontId="9" fillId="2" borderId="13" xfId="4" applyFont="1" applyFill="1" applyBorder="1" applyAlignment="1">
      <alignment horizontal="center" vertical="center" wrapText="1"/>
    </xf>
    <xf numFmtId="0" fontId="9" fillId="2" borderId="14" xfId="4" applyFont="1" applyFill="1" applyBorder="1" applyAlignment="1">
      <alignment horizontal="center" vertical="center" wrapText="1"/>
    </xf>
    <xf numFmtId="0" fontId="11" fillId="0" borderId="0" xfId="2" applyFont="1" applyFill="1" applyAlignment="1">
      <alignment vertical="center"/>
    </xf>
    <xf numFmtId="0" fontId="11" fillId="0" borderId="0" xfId="4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28" fillId="0" borderId="1" xfId="0" applyNumberFormat="1" applyFont="1" applyBorder="1" applyAlignment="1">
      <alignment vertical="center"/>
    </xf>
    <xf numFmtId="3" fontId="28" fillId="0" borderId="1" xfId="0" applyNumberFormat="1" applyFont="1" applyBorder="1" applyAlignment="1">
      <alignment vertical="center"/>
    </xf>
    <xf numFmtId="164" fontId="28" fillId="0" borderId="1" xfId="0" applyNumberFormat="1" applyFont="1" applyBorder="1" applyAlignment="1">
      <alignment horizontal="right" vertical="center"/>
    </xf>
    <xf numFmtId="0" fontId="28" fillId="0" borderId="1" xfId="0" applyNumberFormat="1" applyFont="1" applyBorder="1" applyAlignment="1">
      <alignment horizontal="center" vertical="center"/>
    </xf>
    <xf numFmtId="164" fontId="11" fillId="0" borderId="0" xfId="9" applyNumberFormat="1" applyFont="1" applyFill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28" fillId="0" borderId="2" xfId="0" applyNumberFormat="1" applyFont="1" applyBorder="1" applyAlignment="1">
      <alignment vertical="center"/>
    </xf>
    <xf numFmtId="3" fontId="28" fillId="0" borderId="2" xfId="0" applyNumberFormat="1" applyFont="1" applyBorder="1" applyAlignment="1">
      <alignment vertical="center"/>
    </xf>
    <xf numFmtId="164" fontId="28" fillId="0" borderId="2" xfId="0" applyNumberFormat="1" applyFont="1" applyBorder="1" applyAlignment="1">
      <alignment horizontal="right" vertical="center"/>
    </xf>
    <xf numFmtId="0" fontId="28" fillId="0" borderId="2" xfId="0" applyNumberFormat="1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28" fillId="0" borderId="3" xfId="0" applyNumberFormat="1" applyFont="1" applyBorder="1" applyAlignment="1">
      <alignment vertical="center"/>
    </xf>
    <xf numFmtId="3" fontId="28" fillId="0" borderId="3" xfId="0" applyNumberFormat="1" applyFont="1" applyBorder="1" applyAlignment="1">
      <alignment vertical="center"/>
    </xf>
    <xf numFmtId="164" fontId="28" fillId="0" borderId="3" xfId="0" applyNumberFormat="1" applyFont="1" applyBorder="1" applyAlignment="1">
      <alignment horizontal="right" vertical="center"/>
    </xf>
    <xf numFmtId="0" fontId="28" fillId="0" borderId="3" xfId="0" applyNumberFormat="1" applyFont="1" applyBorder="1" applyAlignment="1">
      <alignment horizontal="center" vertical="center"/>
    </xf>
    <xf numFmtId="171" fontId="9" fillId="2" borderId="8" xfId="0" applyNumberFormat="1" applyFont="1" applyFill="1" applyBorder="1" applyAlignment="1">
      <alignment vertical="center"/>
    </xf>
    <xf numFmtId="171" fontId="9" fillId="2" borderId="11" xfId="0" applyNumberFormat="1" applyFont="1" applyFill="1" applyBorder="1" applyAlignment="1">
      <alignment vertical="center"/>
    </xf>
    <xf numFmtId="171" fontId="9" fillId="2" borderId="12" xfId="0" applyNumberFormat="1" applyFont="1" applyFill="1" applyBorder="1" applyAlignment="1">
      <alignment vertical="center"/>
    </xf>
    <xf numFmtId="169" fontId="9" fillId="0" borderId="0" xfId="0" applyNumberFormat="1" applyFont="1" applyFill="1" applyBorder="1" applyAlignment="1">
      <alignment vertical="center"/>
    </xf>
    <xf numFmtId="3" fontId="11" fillId="0" borderId="0" xfId="0" applyNumberFormat="1" applyFont="1" applyFill="1" applyAlignment="1">
      <alignment vertical="center"/>
    </xf>
    <xf numFmtId="0" fontId="11" fillId="0" borderId="0" xfId="0" quotePrefix="1" applyFont="1" applyFill="1" applyBorder="1" applyAlignment="1">
      <alignment horizontal="right" vertical="center"/>
    </xf>
    <xf numFmtId="0" fontId="22" fillId="0" borderId="0" xfId="10" quotePrefix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quotePrefix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righ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0" fillId="0" borderId="0" xfId="0" applyFont="1" applyFill="1"/>
    <xf numFmtId="0" fontId="22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Fill="1" applyAlignment="1">
      <alignment horizontal="right" vertical="center"/>
    </xf>
    <xf numFmtId="0" fontId="34" fillId="2" borderId="13" xfId="4" applyFont="1" applyFill="1" applyBorder="1" applyAlignment="1">
      <alignment horizontal="center" vertical="center" wrapText="1"/>
    </xf>
    <xf numFmtId="0" fontId="34" fillId="2" borderId="8" xfId="4" applyFont="1" applyFill="1" applyBorder="1" applyAlignment="1">
      <alignment horizontal="center" vertical="center" wrapText="1"/>
    </xf>
    <xf numFmtId="0" fontId="34" fillId="2" borderId="14" xfId="4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1" xfId="11" applyFont="1" applyFill="1" applyBorder="1" applyAlignment="1">
      <alignment vertical="center"/>
    </xf>
    <xf numFmtId="169" fontId="31" fillId="0" borderId="1" xfId="11" applyNumberFormat="1" applyFont="1" applyFill="1" applyBorder="1" applyAlignment="1">
      <alignment horizontal="right" vertical="center" wrapText="1"/>
    </xf>
    <xf numFmtId="171" fontId="31" fillId="0" borderId="1" xfId="11" applyNumberFormat="1" applyFont="1" applyFill="1" applyBorder="1" applyAlignment="1">
      <alignment horizontal="right" vertical="center" wrapText="1"/>
    </xf>
    <xf numFmtId="171" fontId="31" fillId="0" borderId="1" xfId="11" applyNumberFormat="1" applyFont="1" applyFill="1" applyBorder="1" applyAlignment="1">
      <alignment horizontal="right" vertical="center"/>
    </xf>
    <xf numFmtId="171" fontId="31" fillId="0" borderId="1" xfId="11" applyNumberFormat="1" applyFont="1" applyFill="1" applyBorder="1" applyAlignment="1">
      <alignment horizontal="center" vertical="center"/>
    </xf>
    <xf numFmtId="164" fontId="32" fillId="0" borderId="0" xfId="9" applyNumberFormat="1" applyFont="1" applyAlignment="1">
      <alignment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11" applyFont="1" applyFill="1" applyBorder="1" applyAlignment="1">
      <alignment vertical="center"/>
    </xf>
    <xf numFmtId="169" fontId="31" fillId="0" borderId="2" xfId="11" applyNumberFormat="1" applyFont="1" applyFill="1" applyBorder="1" applyAlignment="1">
      <alignment horizontal="right" vertical="center" wrapText="1"/>
    </xf>
    <xf numFmtId="171" fontId="31" fillId="0" borderId="2" xfId="11" applyNumberFormat="1" applyFont="1" applyFill="1" applyBorder="1" applyAlignment="1">
      <alignment horizontal="right" vertical="center" wrapText="1"/>
    </xf>
    <xf numFmtId="171" fontId="31" fillId="0" borderId="2" xfId="11" applyNumberFormat="1" applyFont="1" applyFill="1" applyBorder="1" applyAlignment="1">
      <alignment horizontal="right" vertical="center"/>
    </xf>
    <xf numFmtId="171" fontId="31" fillId="0" borderId="2" xfId="11" applyNumberFormat="1" applyFont="1" applyFill="1" applyBorder="1" applyAlignment="1">
      <alignment horizontal="center" vertical="center"/>
    </xf>
    <xf numFmtId="164" fontId="37" fillId="0" borderId="0" xfId="9" applyNumberFormat="1" applyFont="1" applyAlignment="1">
      <alignment vertical="center"/>
    </xf>
    <xf numFmtId="3" fontId="31" fillId="0" borderId="2" xfId="11" applyNumberFormat="1" applyFont="1" applyFill="1" applyBorder="1" applyAlignment="1">
      <alignment horizontal="right" vertical="center"/>
    </xf>
    <xf numFmtId="0" fontId="31" fillId="0" borderId="15" xfId="0" applyFont="1" applyFill="1" applyBorder="1" applyAlignment="1">
      <alignment horizontal="center" vertical="center"/>
    </xf>
    <xf numFmtId="0" fontId="31" fillId="0" borderId="9" xfId="11" applyFont="1" applyFill="1" applyBorder="1" applyAlignment="1">
      <alignment vertical="center"/>
    </xf>
    <xf numFmtId="169" fontId="31" fillId="0" borderId="9" xfId="11" applyNumberFormat="1" applyFont="1" applyFill="1" applyBorder="1" applyAlignment="1">
      <alignment horizontal="right" vertical="center" wrapText="1"/>
    </xf>
    <xf numFmtId="164" fontId="28" fillId="0" borderId="2" xfId="0" applyNumberFormat="1" applyFont="1" applyFill="1" applyBorder="1" applyAlignment="1">
      <alignment horizontal="right" vertical="center"/>
    </xf>
    <xf numFmtId="171" fontId="31" fillId="0" borderId="11" xfId="11" applyNumberFormat="1" applyFont="1" applyFill="1" applyBorder="1" applyAlignment="1">
      <alignment horizontal="right" vertical="center"/>
    </xf>
    <xf numFmtId="171" fontId="31" fillId="0" borderId="17" xfId="11" applyNumberFormat="1" applyFont="1" applyFill="1" applyBorder="1" applyAlignment="1">
      <alignment horizontal="center" vertical="center"/>
    </xf>
    <xf numFmtId="171" fontId="34" fillId="2" borderId="8" xfId="0" applyNumberFormat="1" applyFont="1" applyFill="1" applyBorder="1" applyAlignment="1">
      <alignment vertical="center"/>
    </xf>
    <xf numFmtId="171" fontId="34" fillId="2" borderId="11" xfId="0" applyNumberFormat="1" applyFont="1" applyFill="1" applyBorder="1" applyAlignment="1">
      <alignment vertical="center"/>
    </xf>
    <xf numFmtId="171" fontId="34" fillId="2" borderId="12" xfId="0" applyNumberFormat="1" applyFont="1" applyFill="1" applyBorder="1" applyAlignment="1">
      <alignment vertical="center"/>
    </xf>
    <xf numFmtId="169" fontId="31" fillId="0" borderId="0" xfId="0" applyNumberFormat="1" applyFont="1" applyFill="1" applyAlignment="1">
      <alignment vertical="center"/>
    </xf>
    <xf numFmtId="171" fontId="31" fillId="0" borderId="0" xfId="0" applyNumberFormat="1" applyFont="1" applyFill="1" applyAlignment="1">
      <alignment vertical="center"/>
    </xf>
    <xf numFmtId="0" fontId="22" fillId="0" borderId="0" xfId="0" quotePrefix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/>
    </xf>
    <xf numFmtId="169" fontId="22" fillId="0" borderId="0" xfId="0" applyNumberFormat="1" applyFont="1" applyFill="1" applyAlignment="1">
      <alignment vertical="center"/>
    </xf>
    <xf numFmtId="0" fontId="22" fillId="0" borderId="0" xfId="0" quotePrefix="1" applyFont="1" applyFill="1" applyBorder="1" applyAlignment="1">
      <alignment horizontal="left" vertical="center"/>
    </xf>
    <xf numFmtId="0" fontId="22" fillId="0" borderId="0" xfId="0" quotePrefix="1" applyFont="1" applyFill="1" applyAlignment="1">
      <alignment vertical="center"/>
    </xf>
    <xf numFmtId="0" fontId="22" fillId="0" borderId="0" xfId="0" quotePrefix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71" fontId="11" fillId="0" borderId="1" xfId="11" applyNumberFormat="1" applyFont="1" applyFill="1" applyBorder="1" applyAlignment="1">
      <alignment horizontal="right" vertical="center" wrapText="1"/>
    </xf>
    <xf numFmtId="164" fontId="4" fillId="0" borderId="0" xfId="9" applyNumberFormat="1" applyFont="1" applyAlignment="1">
      <alignment vertical="center"/>
    </xf>
    <xf numFmtId="171" fontId="4" fillId="0" borderId="0" xfId="0" applyNumberFormat="1" applyFont="1" applyAlignment="1">
      <alignment vertical="center"/>
    </xf>
    <xf numFmtId="171" fontId="11" fillId="0" borderId="2" xfId="11" applyNumberFormat="1" applyFont="1" applyFill="1" applyBorder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1" fillId="0" borderId="2" xfId="11" applyFont="1" applyFill="1" applyBorder="1" applyAlignment="1">
      <alignment vertical="center"/>
    </xf>
    <xf numFmtId="169" fontId="11" fillId="0" borderId="2" xfId="11" applyNumberFormat="1" applyFont="1" applyFill="1" applyBorder="1" applyAlignment="1">
      <alignment horizontal="right" vertical="center" wrapText="1"/>
    </xf>
    <xf numFmtId="0" fontId="28" fillId="0" borderId="9" xfId="0" applyNumberFormat="1" applyFont="1" applyBorder="1" applyAlignment="1">
      <alignment vertical="center"/>
    </xf>
    <xf numFmtId="3" fontId="28" fillId="0" borderId="9" xfId="0" applyNumberFormat="1" applyFont="1" applyBorder="1" applyAlignment="1">
      <alignment vertical="center"/>
    </xf>
    <xf numFmtId="171" fontId="11" fillId="0" borderId="9" xfId="11" applyNumberFormat="1" applyFont="1" applyFill="1" applyBorder="1" applyAlignment="1">
      <alignment horizontal="right" vertical="center" wrapText="1"/>
    </xf>
    <xf numFmtId="0" fontId="11" fillId="0" borderId="15" xfId="0" applyFont="1" applyFill="1" applyBorder="1" applyAlignment="1">
      <alignment horizontal="center" vertical="center"/>
    </xf>
    <xf numFmtId="0" fontId="39" fillId="0" borderId="0" xfId="0" applyFont="1" applyFill="1" applyAlignment="1">
      <alignment vertical="center"/>
    </xf>
    <xf numFmtId="171" fontId="39" fillId="0" borderId="0" xfId="0" applyNumberFormat="1" applyFont="1" applyFill="1" applyAlignment="1">
      <alignment vertical="center"/>
    </xf>
    <xf numFmtId="0" fontId="40" fillId="0" borderId="0" xfId="0" applyFont="1" applyAlignment="1">
      <alignment vertical="center"/>
    </xf>
    <xf numFmtId="169" fontId="39" fillId="0" borderId="0" xfId="0" applyNumberFormat="1" applyFont="1" applyFill="1" applyAlignment="1">
      <alignment vertical="center"/>
    </xf>
    <xf numFmtId="0" fontId="39" fillId="0" borderId="0" xfId="0" quotePrefix="1" applyFont="1" applyFill="1" applyBorder="1" applyAlignment="1">
      <alignment horizontal="right" vertical="center"/>
    </xf>
    <xf numFmtId="0" fontId="39" fillId="0" borderId="0" xfId="0" quotePrefix="1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3" fontId="39" fillId="0" borderId="0" xfId="0" quotePrefix="1" applyNumberFormat="1" applyFont="1" applyFill="1" applyBorder="1" applyAlignment="1">
      <alignment horizontal="right" vertical="center"/>
    </xf>
    <xf numFmtId="0" fontId="21" fillId="2" borderId="4" xfId="0" applyFont="1" applyFill="1" applyBorder="1" applyAlignment="1">
      <alignment vertical="center"/>
    </xf>
    <xf numFmtId="169" fontId="21" fillId="2" borderId="4" xfId="0" applyNumberFormat="1" applyFont="1" applyFill="1" applyBorder="1" applyAlignment="1">
      <alignment vertical="center"/>
    </xf>
    <xf numFmtId="170" fontId="21" fillId="2" borderId="4" xfId="9" applyNumberFormat="1" applyFont="1" applyFill="1" applyBorder="1" applyAlignment="1">
      <alignment vertical="center"/>
    </xf>
    <xf numFmtId="170" fontId="22" fillId="2" borderId="4" xfId="9" applyNumberFormat="1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169" fontId="9" fillId="2" borderId="4" xfId="0" applyNumberFormat="1" applyFont="1" applyFill="1" applyBorder="1" applyAlignment="1">
      <alignment vertical="center"/>
    </xf>
    <xf numFmtId="170" fontId="9" fillId="2" borderId="4" xfId="9" applyNumberFormat="1" applyFont="1" applyFill="1" applyBorder="1" applyAlignment="1">
      <alignment vertical="center"/>
    </xf>
    <xf numFmtId="0" fontId="9" fillId="2" borderId="4" xfId="14" applyFont="1" applyFill="1" applyBorder="1" applyAlignment="1">
      <alignment horizontal="center" vertical="center" wrapText="1"/>
    </xf>
    <xf numFmtId="0" fontId="9" fillId="2" borderId="4" xfId="13" applyFont="1" applyFill="1" applyBorder="1" applyAlignment="1">
      <alignment horizontal="center" vertical="center" wrapText="1"/>
    </xf>
    <xf numFmtId="0" fontId="14" fillId="0" borderId="8" xfId="14" applyFont="1" applyFill="1" applyBorder="1" applyAlignment="1">
      <alignment horizontal="center" vertical="center"/>
    </xf>
    <xf numFmtId="0" fontId="11" fillId="0" borderId="1" xfId="13" applyFont="1" applyFill="1" applyBorder="1" applyAlignment="1">
      <alignment horizontal="center" vertical="center"/>
    </xf>
    <xf numFmtId="0" fontId="11" fillId="0" borderId="1" xfId="15" applyNumberFormat="1" applyFont="1" applyBorder="1" applyAlignment="1" applyProtection="1">
      <alignment vertical="center"/>
      <protection hidden="1"/>
    </xf>
    <xf numFmtId="164" fontId="11" fillId="0" borderId="1" xfId="9" applyNumberFormat="1" applyFont="1" applyFill="1" applyBorder="1" applyAlignment="1">
      <alignment vertical="center"/>
    </xf>
    <xf numFmtId="0" fontId="11" fillId="0" borderId="2" xfId="13" applyFont="1" applyFill="1" applyBorder="1" applyAlignment="1">
      <alignment horizontal="center" vertical="center"/>
    </xf>
    <xf numFmtId="0" fontId="11" fillId="0" borderId="2" xfId="15" applyNumberFormat="1" applyFont="1" applyBorder="1" applyAlignment="1" applyProtection="1">
      <alignment vertical="center"/>
      <protection hidden="1"/>
    </xf>
    <xf numFmtId="164" fontId="11" fillId="0" borderId="2" xfId="9" applyNumberFormat="1" applyFont="1" applyFill="1" applyBorder="1" applyAlignment="1">
      <alignment vertical="center"/>
    </xf>
    <xf numFmtId="10" fontId="11" fillId="0" borderId="2" xfId="9" applyNumberFormat="1" applyFont="1" applyFill="1" applyBorder="1" applyAlignment="1">
      <alignment vertical="center"/>
    </xf>
    <xf numFmtId="0" fontId="11" fillId="0" borderId="12" xfId="13" applyFont="1" applyFill="1" applyBorder="1" applyAlignment="1">
      <alignment horizontal="center" vertical="center"/>
    </xf>
    <xf numFmtId="0" fontId="11" fillId="0" borderId="12" xfId="15" applyNumberFormat="1" applyFont="1" applyBorder="1" applyAlignment="1" applyProtection="1">
      <alignment vertical="center"/>
      <protection hidden="1"/>
    </xf>
    <xf numFmtId="164" fontId="11" fillId="0" borderId="12" xfId="9" applyNumberFormat="1" applyFont="1" applyFill="1" applyBorder="1" applyAlignment="1">
      <alignment vertical="center"/>
    </xf>
    <xf numFmtId="0" fontId="9" fillId="2" borderId="4" xfId="13" applyFont="1" applyFill="1" applyBorder="1" applyAlignment="1">
      <alignment vertical="center"/>
    </xf>
    <xf numFmtId="3" fontId="9" fillId="2" borderId="4" xfId="13" applyNumberFormat="1" applyFont="1" applyFill="1" applyBorder="1" applyAlignment="1">
      <alignment vertical="center"/>
    </xf>
    <xf numFmtId="164" fontId="9" fillId="2" borderId="4" xfId="9" applyNumberFormat="1" applyFont="1" applyFill="1" applyBorder="1" applyAlignment="1">
      <alignment vertical="center"/>
    </xf>
    <xf numFmtId="3" fontId="9" fillId="2" borderId="4" xfId="13" applyNumberFormat="1" applyFont="1" applyFill="1" applyBorder="1" applyAlignment="1" applyProtection="1">
      <alignment vertical="center" wrapText="1"/>
      <protection hidden="1"/>
    </xf>
    <xf numFmtId="3" fontId="42" fillId="2" borderId="4" xfId="13" applyNumberFormat="1" applyFont="1" applyFill="1" applyBorder="1" applyAlignment="1" applyProtection="1">
      <alignment vertical="center" wrapText="1"/>
      <protection hidden="1"/>
    </xf>
    <xf numFmtId="0" fontId="9" fillId="0" borderId="0" xfId="13" applyFont="1" applyFill="1" applyBorder="1" applyAlignment="1">
      <alignment vertical="center"/>
    </xf>
    <xf numFmtId="3" fontId="9" fillId="0" borderId="0" xfId="13" applyNumberFormat="1" applyFont="1" applyFill="1" applyBorder="1" applyAlignment="1">
      <alignment vertical="center"/>
    </xf>
    <xf numFmtId="164" fontId="9" fillId="0" borderId="0" xfId="9" applyNumberFormat="1" applyFont="1" applyFill="1" applyBorder="1" applyAlignment="1">
      <alignment vertical="center"/>
    </xf>
    <xf numFmtId="3" fontId="9" fillId="0" borderId="0" xfId="13" applyNumberFormat="1" applyFont="1" applyFill="1" applyBorder="1" applyAlignment="1" applyProtection="1">
      <alignment vertical="center" wrapText="1"/>
      <protection hidden="1"/>
    </xf>
    <xf numFmtId="3" fontId="42" fillId="0" borderId="0" xfId="13" applyNumberFormat="1" applyFont="1" applyFill="1" applyBorder="1" applyAlignment="1" applyProtection="1">
      <alignment vertical="center" wrapText="1"/>
      <protection hidden="1"/>
    </xf>
    <xf numFmtId="0" fontId="11" fillId="0" borderId="0" xfId="13" quotePrefix="1" applyFont="1" applyAlignment="1">
      <alignment horizontal="justify" vertical="center" wrapText="1"/>
    </xf>
    <xf numFmtId="0" fontId="9" fillId="0" borderId="0" xfId="12" applyFont="1" applyAlignment="1">
      <alignment horizontal="justify" vertical="center" wrapText="1"/>
    </xf>
    <xf numFmtId="0" fontId="11" fillId="0" borderId="0" xfId="12" applyFont="1" applyAlignment="1">
      <alignment horizontal="justify" vertical="center" wrapText="1"/>
    </xf>
    <xf numFmtId="0" fontId="11" fillId="0" borderId="0" xfId="12" applyFont="1" applyAlignment="1">
      <alignment vertical="center"/>
    </xf>
    <xf numFmtId="0" fontId="11" fillId="0" borderId="0" xfId="13" applyFont="1" applyAlignment="1">
      <alignment vertical="center"/>
    </xf>
    <xf numFmtId="0" fontId="11" fillId="0" borderId="0" xfId="13" quotePrefix="1" applyFont="1" applyAlignment="1">
      <alignment vertical="center"/>
    </xf>
    <xf numFmtId="0" fontId="9" fillId="0" borderId="0" xfId="12" applyFont="1" applyAlignment="1">
      <alignment vertical="center"/>
    </xf>
    <xf numFmtId="0" fontId="8" fillId="0" borderId="0" xfId="12" applyFont="1" applyAlignment="1">
      <alignment horizontal="left" vertical="center"/>
    </xf>
    <xf numFmtId="0" fontId="4" fillId="0" borderId="0" xfId="12" applyFont="1" applyAlignment="1">
      <alignment vertical="center"/>
    </xf>
    <xf numFmtId="0" fontId="9" fillId="0" borderId="0" xfId="13" applyFont="1" applyAlignment="1">
      <alignment vertical="center"/>
    </xf>
    <xf numFmtId="0" fontId="11" fillId="0" borderId="0" xfId="12" applyFont="1" applyFill="1" applyAlignment="1">
      <alignment vertical="center"/>
    </xf>
    <xf numFmtId="0" fontId="13" fillId="0" borderId="0" xfId="13" applyFont="1" applyAlignment="1">
      <alignment horizontal="right" vertical="center"/>
    </xf>
    <xf numFmtId="3" fontId="25" fillId="0" borderId="1" xfId="16" applyNumberFormat="1" applyFont="1" applyFill="1" applyBorder="1" applyAlignment="1" applyProtection="1">
      <alignment vertical="center" wrapText="1"/>
      <protection locked="0"/>
    </xf>
    <xf numFmtId="3" fontId="25" fillId="0" borderId="1" xfId="12" applyNumberFormat="1" applyFont="1" applyFill="1" applyBorder="1" applyAlignment="1" applyProtection="1">
      <alignment vertical="center" wrapText="1"/>
      <protection locked="0"/>
    </xf>
    <xf numFmtId="3" fontId="25" fillId="0" borderId="2" xfId="16" applyNumberFormat="1" applyFont="1" applyFill="1" applyBorder="1" applyAlignment="1" applyProtection="1">
      <alignment vertical="center" wrapText="1"/>
      <protection locked="0"/>
    </xf>
    <xf numFmtId="3" fontId="25" fillId="0" borderId="2" xfId="12" applyNumberFormat="1" applyFont="1" applyFill="1" applyBorder="1" applyAlignment="1" applyProtection="1">
      <alignment vertical="center" wrapText="1"/>
      <protection locked="0"/>
    </xf>
    <xf numFmtId="3" fontId="25" fillId="0" borderId="12" xfId="16" applyNumberFormat="1" applyFont="1" applyFill="1" applyBorder="1" applyAlignment="1" applyProtection="1">
      <alignment vertical="center" wrapText="1"/>
      <protection locked="0"/>
    </xf>
    <xf numFmtId="3" fontId="25" fillId="0" borderId="12" xfId="12" applyNumberFormat="1" applyFont="1" applyFill="1" applyBorder="1" applyAlignment="1" applyProtection="1">
      <alignment vertical="center" wrapText="1"/>
      <protection locked="0"/>
    </xf>
    <xf numFmtId="0" fontId="4" fillId="0" borderId="0" xfId="12" applyFont="1" applyFill="1" applyAlignment="1">
      <alignment vertical="center"/>
    </xf>
    <xf numFmtId="0" fontId="11" fillId="2" borderId="0" xfId="13" applyFont="1" applyFill="1" applyAlignment="1">
      <alignment horizontal="left" vertical="center"/>
    </xf>
    <xf numFmtId="0" fontId="9" fillId="5" borderId="6" xfId="4" applyFont="1" applyFill="1" applyBorder="1" applyAlignment="1">
      <alignment horizontal="left" vertical="center"/>
    </xf>
    <xf numFmtId="0" fontId="9" fillId="5" borderId="5" xfId="4" applyFont="1" applyFill="1" applyBorder="1" applyAlignment="1">
      <alignment horizontal="left" vertical="center"/>
    </xf>
    <xf numFmtId="0" fontId="8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2" borderId="4" xfId="4" applyFont="1" applyFill="1" applyBorder="1" applyAlignment="1">
      <alignment horizontal="left" vertical="center" wrapText="1"/>
    </xf>
    <xf numFmtId="0" fontId="27" fillId="0" borderId="0" xfId="7" quotePrefix="1" applyFont="1" applyFill="1" applyBorder="1" applyAlignment="1">
      <alignment vertical="center" wrapText="1"/>
    </xf>
    <xf numFmtId="0" fontId="9" fillId="2" borderId="4" xfId="7" applyFont="1" applyFill="1" applyBorder="1" applyAlignment="1">
      <alignment horizontal="left" vertical="center" wrapText="1"/>
    </xf>
    <xf numFmtId="0" fontId="11" fillId="2" borderId="4" xfId="7" applyFont="1" applyFill="1" applyBorder="1"/>
    <xf numFmtId="0" fontId="20" fillId="0" borderId="0" xfId="7" quotePrefix="1" applyFont="1" applyFill="1" applyBorder="1" applyAlignment="1">
      <alignment vertical="center" wrapText="1"/>
    </xf>
    <xf numFmtId="0" fontId="4" fillId="0" borderId="0" xfId="7" applyFont="1" applyFill="1" applyBorder="1" applyAlignment="1">
      <alignment horizontal="left" vertical="center"/>
    </xf>
    <xf numFmtId="0" fontId="9" fillId="0" borderId="0" xfId="7" applyFont="1" applyFill="1" applyBorder="1" applyAlignment="1">
      <alignment horizontal="center" vertical="center"/>
    </xf>
    <xf numFmtId="0" fontId="9" fillId="2" borderId="4" xfId="7" applyFont="1" applyFill="1" applyBorder="1"/>
    <xf numFmtId="0" fontId="11" fillId="0" borderId="0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0" borderId="0" xfId="0" quotePrefix="1" applyFont="1" applyFill="1" applyBorder="1" applyAlignment="1">
      <alignment horizontal="left" vertical="center" wrapText="1"/>
    </xf>
    <xf numFmtId="0" fontId="22" fillId="0" borderId="0" xfId="0" quotePrefix="1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34" fillId="2" borderId="13" xfId="0" applyFont="1" applyFill="1" applyBorder="1" applyAlignment="1">
      <alignment vertical="center"/>
    </xf>
    <xf numFmtId="0" fontId="34" fillId="2" borderId="15" xfId="0" applyFont="1" applyFill="1" applyBorder="1" applyAlignment="1">
      <alignment vertical="center"/>
    </xf>
    <xf numFmtId="0" fontId="34" fillId="2" borderId="16" xfId="0" applyFont="1" applyFill="1" applyBorder="1" applyAlignment="1">
      <alignment vertical="center"/>
    </xf>
    <xf numFmtId="0" fontId="22" fillId="2" borderId="0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vertical="center"/>
    </xf>
    <xf numFmtId="0" fontId="11" fillId="0" borderId="0" xfId="0" quotePrefix="1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1" fillId="2" borderId="0" xfId="13" applyFont="1" applyFill="1" applyAlignment="1">
      <alignment horizontal="left" vertical="center"/>
    </xf>
    <xf numFmtId="0" fontId="6" fillId="3" borderId="4" xfId="1" applyFont="1" applyFill="1" applyBorder="1" applyAlignment="1" applyProtection="1">
      <alignment horizontal="center" vertical="center"/>
    </xf>
  </cellXfs>
  <cellStyles count="17">
    <cellStyle name="Hyperlink" xfId="1" builtinId="8"/>
    <cellStyle name="Normal" xfId="0" builtinId="0"/>
    <cellStyle name="Normal 2 2" xfId="12"/>
    <cellStyle name="Normal 3 2" xfId="16"/>
    <cellStyle name="Normal_2009_G_web_revidirani_podaci_za_311209_os&amp;leas_170510" xfId="10"/>
    <cellStyle name="Normal_Mirovinci" xfId="7"/>
    <cellStyle name="Normal_Mirovinci 2" xfId="8"/>
    <cellStyle name="Normal_Pokazatelji banke 30.09.2001" xfId="4"/>
    <cellStyle name="Normal_PP 3q2002" xfId="2"/>
    <cellStyle name="Normal_Sheet1" xfId="11"/>
    <cellStyle name="Normal_Sheet2 2" xfId="14"/>
    <cellStyle name="Normal_Statistika_NOVO_30062009 ver 3108" xfId="6"/>
    <cellStyle name="Normal_Statistika_NOVO_30062009 ver 3108 2" xfId="13"/>
    <cellStyle name="Obično_List1" xfId="3"/>
    <cellStyle name="Obično_POKAZATELJI POSLOVANJA NR 31.12.2007. NOVO" xfId="5"/>
    <cellStyle name="Percent 2 2 2" xfId="9"/>
    <cellStyle name="Style 1 2 2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tabSelected="1" workbookViewId="0"/>
  </sheetViews>
  <sheetFormatPr defaultRowHeight="12.75" customHeight="1" x14ac:dyDescent="0.25"/>
  <cols>
    <col min="1" max="1" width="3.7109375" style="1" customWidth="1"/>
    <col min="2" max="2" width="11.5703125" style="1" bestFit="1" customWidth="1"/>
    <col min="3" max="3" width="110.5703125" style="1" customWidth="1"/>
    <col min="4" max="16384" width="9.140625" style="1"/>
  </cols>
  <sheetData>
    <row r="2" spans="2:3" ht="27" customHeight="1" x14ac:dyDescent="0.25">
      <c r="C2" s="2" t="s">
        <v>18</v>
      </c>
    </row>
    <row r="4" spans="2:3" ht="24" customHeight="1" x14ac:dyDescent="0.25">
      <c r="B4" s="457" t="s">
        <v>0</v>
      </c>
      <c r="C4" s="3" t="s">
        <v>9</v>
      </c>
    </row>
    <row r="5" spans="2:3" ht="24" customHeight="1" x14ac:dyDescent="0.25">
      <c r="B5" s="457" t="s">
        <v>1</v>
      </c>
      <c r="C5" s="4" t="s">
        <v>10</v>
      </c>
    </row>
    <row r="6" spans="2:3" ht="24" customHeight="1" x14ac:dyDescent="0.25">
      <c r="B6" s="457" t="s">
        <v>2</v>
      </c>
      <c r="C6" s="4" t="s">
        <v>11</v>
      </c>
    </row>
    <row r="7" spans="2:3" ht="24" customHeight="1" x14ac:dyDescent="0.25">
      <c r="B7" s="457" t="s">
        <v>3</v>
      </c>
      <c r="C7" s="4" t="s">
        <v>12</v>
      </c>
    </row>
    <row r="8" spans="2:3" ht="24" customHeight="1" x14ac:dyDescent="0.25">
      <c r="B8" s="457" t="s">
        <v>4</v>
      </c>
      <c r="C8" s="5" t="s">
        <v>13</v>
      </c>
    </row>
    <row r="9" spans="2:3" ht="24" customHeight="1" x14ac:dyDescent="0.25">
      <c r="B9" s="457" t="s">
        <v>5</v>
      </c>
      <c r="C9" s="5" t="s">
        <v>14</v>
      </c>
    </row>
    <row r="10" spans="2:3" ht="24" customHeight="1" x14ac:dyDescent="0.25">
      <c r="B10" s="457" t="s">
        <v>6</v>
      </c>
      <c r="C10" s="5" t="s">
        <v>15</v>
      </c>
    </row>
    <row r="11" spans="2:3" ht="24" customHeight="1" x14ac:dyDescent="0.25">
      <c r="B11" s="457" t="s">
        <v>7</v>
      </c>
      <c r="C11" s="5" t="s">
        <v>16</v>
      </c>
    </row>
    <row r="12" spans="2:3" ht="24" customHeight="1" x14ac:dyDescent="0.25">
      <c r="B12" s="457" t="s">
        <v>8</v>
      </c>
      <c r="C12" s="5" t="s">
        <v>17</v>
      </c>
    </row>
  </sheetData>
  <hyperlinks>
    <hyperlink ref="B4" location="inv.drustva!A1" display="Tablica 1."/>
    <hyperlink ref="B5" location="'drustva za upravljanje IF'!A1" display="Tablica 2."/>
    <hyperlink ref="B6" location="inv.fondovi!A1" display="Tablica 3."/>
    <hyperlink ref="B7" location="'omd&amp;dmd'!A1" display="Tablica 4."/>
    <hyperlink ref="B8" location="'omf&amp;dmf'!A1" display="Tablica 5."/>
    <hyperlink ref="B9" location="osiguranje_zivot!A1" display="Tablica 6."/>
    <hyperlink ref="B10" location="osiguranje_nezivot!A1" display="Tablica 7."/>
    <hyperlink ref="B11" location="osiguranje_ukupno!A1" display="Tablica 8."/>
    <hyperlink ref="B12" location="leasing!A1" display="Tablica 9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/>
  </sheetViews>
  <sheetFormatPr defaultRowHeight="12.75" x14ac:dyDescent="0.25"/>
  <cols>
    <col min="1" max="1" width="6.140625" style="418" customWidth="1"/>
    <col min="2" max="2" width="30.85546875" style="418" customWidth="1"/>
    <col min="3" max="3" width="11.7109375" style="418" bestFit="1" customWidth="1"/>
    <col min="4" max="4" width="7.42578125" style="418" bestFit="1" customWidth="1"/>
    <col min="5" max="5" width="11.140625" style="418" customWidth="1"/>
    <col min="6" max="6" width="9.140625" style="418" customWidth="1"/>
    <col min="7" max="7" width="11.5703125" style="418" customWidth="1"/>
    <col min="8" max="8" width="8.7109375" style="418" customWidth="1"/>
    <col min="9" max="9" width="11.5703125" style="418" customWidth="1"/>
    <col min="10" max="10" width="9.28515625" style="418" customWidth="1"/>
    <col min="11" max="11" width="12.7109375" style="418" customWidth="1"/>
    <col min="12" max="12" width="8.7109375" style="418" customWidth="1"/>
    <col min="13" max="13" width="12.42578125" style="418" customWidth="1"/>
    <col min="14" max="14" width="7.7109375" style="418" customWidth="1"/>
    <col min="15" max="15" width="11" style="418" bestFit="1" customWidth="1"/>
    <col min="16" max="256" width="9.140625" style="418"/>
    <col min="257" max="257" width="8.85546875" style="418" customWidth="1"/>
    <col min="258" max="258" width="35.28515625" style="418" customWidth="1"/>
    <col min="259" max="271" width="13.7109375" style="418" customWidth="1"/>
    <col min="272" max="512" width="9.140625" style="418"/>
    <col min="513" max="513" width="8.85546875" style="418" customWidth="1"/>
    <col min="514" max="514" width="35.28515625" style="418" customWidth="1"/>
    <col min="515" max="527" width="13.7109375" style="418" customWidth="1"/>
    <col min="528" max="768" width="9.140625" style="418"/>
    <col min="769" max="769" width="8.85546875" style="418" customWidth="1"/>
    <col min="770" max="770" width="35.28515625" style="418" customWidth="1"/>
    <col min="771" max="783" width="13.7109375" style="418" customWidth="1"/>
    <col min="784" max="1024" width="9.140625" style="418"/>
    <col min="1025" max="1025" width="8.85546875" style="418" customWidth="1"/>
    <col min="1026" max="1026" width="35.28515625" style="418" customWidth="1"/>
    <col min="1027" max="1039" width="13.7109375" style="418" customWidth="1"/>
    <col min="1040" max="1280" width="9.140625" style="418"/>
    <col min="1281" max="1281" width="8.85546875" style="418" customWidth="1"/>
    <col min="1282" max="1282" width="35.28515625" style="418" customWidth="1"/>
    <col min="1283" max="1295" width="13.7109375" style="418" customWidth="1"/>
    <col min="1296" max="1536" width="9.140625" style="418"/>
    <col min="1537" max="1537" width="8.85546875" style="418" customWidth="1"/>
    <col min="1538" max="1538" width="35.28515625" style="418" customWidth="1"/>
    <col min="1539" max="1551" width="13.7109375" style="418" customWidth="1"/>
    <col min="1552" max="1792" width="9.140625" style="418"/>
    <col min="1793" max="1793" width="8.85546875" style="418" customWidth="1"/>
    <col min="1794" max="1794" width="35.28515625" style="418" customWidth="1"/>
    <col min="1795" max="1807" width="13.7109375" style="418" customWidth="1"/>
    <col min="1808" max="2048" width="9.140625" style="418"/>
    <col min="2049" max="2049" width="8.85546875" style="418" customWidth="1"/>
    <col min="2050" max="2050" width="35.28515625" style="418" customWidth="1"/>
    <col min="2051" max="2063" width="13.7109375" style="418" customWidth="1"/>
    <col min="2064" max="2304" width="9.140625" style="418"/>
    <col min="2305" max="2305" width="8.85546875" style="418" customWidth="1"/>
    <col min="2306" max="2306" width="35.28515625" style="418" customWidth="1"/>
    <col min="2307" max="2319" width="13.7109375" style="418" customWidth="1"/>
    <col min="2320" max="2560" width="9.140625" style="418"/>
    <col min="2561" max="2561" width="8.85546875" style="418" customWidth="1"/>
    <col min="2562" max="2562" width="35.28515625" style="418" customWidth="1"/>
    <col min="2563" max="2575" width="13.7109375" style="418" customWidth="1"/>
    <col min="2576" max="2816" width="9.140625" style="418"/>
    <col min="2817" max="2817" width="8.85546875" style="418" customWidth="1"/>
    <col min="2818" max="2818" width="35.28515625" style="418" customWidth="1"/>
    <col min="2819" max="2831" width="13.7109375" style="418" customWidth="1"/>
    <col min="2832" max="3072" width="9.140625" style="418"/>
    <col min="3073" max="3073" width="8.85546875" style="418" customWidth="1"/>
    <col min="3074" max="3074" width="35.28515625" style="418" customWidth="1"/>
    <col min="3075" max="3087" width="13.7109375" style="418" customWidth="1"/>
    <col min="3088" max="3328" width="9.140625" style="418"/>
    <col min="3329" max="3329" width="8.85546875" style="418" customWidth="1"/>
    <col min="3330" max="3330" width="35.28515625" style="418" customWidth="1"/>
    <col min="3331" max="3343" width="13.7109375" style="418" customWidth="1"/>
    <col min="3344" max="3584" width="9.140625" style="418"/>
    <col min="3585" max="3585" width="8.85546875" style="418" customWidth="1"/>
    <col min="3586" max="3586" width="35.28515625" style="418" customWidth="1"/>
    <col min="3587" max="3599" width="13.7109375" style="418" customWidth="1"/>
    <col min="3600" max="3840" width="9.140625" style="418"/>
    <col min="3841" max="3841" width="8.85546875" style="418" customWidth="1"/>
    <col min="3842" max="3842" width="35.28515625" style="418" customWidth="1"/>
    <col min="3843" max="3855" width="13.7109375" style="418" customWidth="1"/>
    <col min="3856" max="4096" width="9.140625" style="418"/>
    <col min="4097" max="4097" width="8.85546875" style="418" customWidth="1"/>
    <col min="4098" max="4098" width="35.28515625" style="418" customWidth="1"/>
    <col min="4099" max="4111" width="13.7109375" style="418" customWidth="1"/>
    <col min="4112" max="4352" width="9.140625" style="418"/>
    <col min="4353" max="4353" width="8.85546875" style="418" customWidth="1"/>
    <col min="4354" max="4354" width="35.28515625" style="418" customWidth="1"/>
    <col min="4355" max="4367" width="13.7109375" style="418" customWidth="1"/>
    <col min="4368" max="4608" width="9.140625" style="418"/>
    <col min="4609" max="4609" width="8.85546875" style="418" customWidth="1"/>
    <col min="4610" max="4610" width="35.28515625" style="418" customWidth="1"/>
    <col min="4611" max="4623" width="13.7109375" style="418" customWidth="1"/>
    <col min="4624" max="4864" width="9.140625" style="418"/>
    <col min="4865" max="4865" width="8.85546875" style="418" customWidth="1"/>
    <col min="4866" max="4866" width="35.28515625" style="418" customWidth="1"/>
    <col min="4867" max="4879" width="13.7109375" style="418" customWidth="1"/>
    <col min="4880" max="5120" width="9.140625" style="418"/>
    <col min="5121" max="5121" width="8.85546875" style="418" customWidth="1"/>
    <col min="5122" max="5122" width="35.28515625" style="418" customWidth="1"/>
    <col min="5123" max="5135" width="13.7109375" style="418" customWidth="1"/>
    <col min="5136" max="5376" width="9.140625" style="418"/>
    <col min="5377" max="5377" width="8.85546875" style="418" customWidth="1"/>
    <col min="5378" max="5378" width="35.28515625" style="418" customWidth="1"/>
    <col min="5379" max="5391" width="13.7109375" style="418" customWidth="1"/>
    <col min="5392" max="5632" width="9.140625" style="418"/>
    <col min="5633" max="5633" width="8.85546875" style="418" customWidth="1"/>
    <col min="5634" max="5634" width="35.28515625" style="418" customWidth="1"/>
    <col min="5635" max="5647" width="13.7109375" style="418" customWidth="1"/>
    <col min="5648" max="5888" width="9.140625" style="418"/>
    <col min="5889" max="5889" width="8.85546875" style="418" customWidth="1"/>
    <col min="5890" max="5890" width="35.28515625" style="418" customWidth="1"/>
    <col min="5891" max="5903" width="13.7109375" style="418" customWidth="1"/>
    <col min="5904" max="6144" width="9.140625" style="418"/>
    <col min="6145" max="6145" width="8.85546875" style="418" customWidth="1"/>
    <col min="6146" max="6146" width="35.28515625" style="418" customWidth="1"/>
    <col min="6147" max="6159" width="13.7109375" style="418" customWidth="1"/>
    <col min="6160" max="6400" width="9.140625" style="418"/>
    <col min="6401" max="6401" width="8.85546875" style="418" customWidth="1"/>
    <col min="6402" max="6402" width="35.28515625" style="418" customWidth="1"/>
    <col min="6403" max="6415" width="13.7109375" style="418" customWidth="1"/>
    <col min="6416" max="6656" width="9.140625" style="418"/>
    <col min="6657" max="6657" width="8.85546875" style="418" customWidth="1"/>
    <col min="6658" max="6658" width="35.28515625" style="418" customWidth="1"/>
    <col min="6659" max="6671" width="13.7109375" style="418" customWidth="1"/>
    <col min="6672" max="6912" width="9.140625" style="418"/>
    <col min="6913" max="6913" width="8.85546875" style="418" customWidth="1"/>
    <col min="6914" max="6914" width="35.28515625" style="418" customWidth="1"/>
    <col min="6915" max="6927" width="13.7109375" style="418" customWidth="1"/>
    <col min="6928" max="7168" width="9.140625" style="418"/>
    <col min="7169" max="7169" width="8.85546875" style="418" customWidth="1"/>
    <col min="7170" max="7170" width="35.28515625" style="418" customWidth="1"/>
    <col min="7171" max="7183" width="13.7109375" style="418" customWidth="1"/>
    <col min="7184" max="7424" width="9.140625" style="418"/>
    <col min="7425" max="7425" width="8.85546875" style="418" customWidth="1"/>
    <col min="7426" max="7426" width="35.28515625" style="418" customWidth="1"/>
    <col min="7427" max="7439" width="13.7109375" style="418" customWidth="1"/>
    <col min="7440" max="7680" width="9.140625" style="418"/>
    <col min="7681" max="7681" width="8.85546875" style="418" customWidth="1"/>
    <col min="7682" max="7682" width="35.28515625" style="418" customWidth="1"/>
    <col min="7683" max="7695" width="13.7109375" style="418" customWidth="1"/>
    <col min="7696" max="7936" width="9.140625" style="418"/>
    <col min="7937" max="7937" width="8.85546875" style="418" customWidth="1"/>
    <col min="7938" max="7938" width="35.28515625" style="418" customWidth="1"/>
    <col min="7939" max="7951" width="13.7109375" style="418" customWidth="1"/>
    <col min="7952" max="8192" width="9.140625" style="418"/>
    <col min="8193" max="8193" width="8.85546875" style="418" customWidth="1"/>
    <col min="8194" max="8194" width="35.28515625" style="418" customWidth="1"/>
    <col min="8195" max="8207" width="13.7109375" style="418" customWidth="1"/>
    <col min="8208" max="8448" width="9.140625" style="418"/>
    <col min="8449" max="8449" width="8.85546875" style="418" customWidth="1"/>
    <col min="8450" max="8450" width="35.28515625" style="418" customWidth="1"/>
    <col min="8451" max="8463" width="13.7109375" style="418" customWidth="1"/>
    <col min="8464" max="8704" width="9.140625" style="418"/>
    <col min="8705" max="8705" width="8.85546875" style="418" customWidth="1"/>
    <col min="8706" max="8706" width="35.28515625" style="418" customWidth="1"/>
    <col min="8707" max="8719" width="13.7109375" style="418" customWidth="1"/>
    <col min="8720" max="8960" width="9.140625" style="418"/>
    <col min="8961" max="8961" width="8.85546875" style="418" customWidth="1"/>
    <col min="8962" max="8962" width="35.28515625" style="418" customWidth="1"/>
    <col min="8963" max="8975" width="13.7109375" style="418" customWidth="1"/>
    <col min="8976" max="9216" width="9.140625" style="418"/>
    <col min="9217" max="9217" width="8.85546875" style="418" customWidth="1"/>
    <col min="9218" max="9218" width="35.28515625" style="418" customWidth="1"/>
    <col min="9219" max="9231" width="13.7109375" style="418" customWidth="1"/>
    <col min="9232" max="9472" width="9.140625" style="418"/>
    <col min="9473" max="9473" width="8.85546875" style="418" customWidth="1"/>
    <col min="9474" max="9474" width="35.28515625" style="418" customWidth="1"/>
    <col min="9475" max="9487" width="13.7109375" style="418" customWidth="1"/>
    <col min="9488" max="9728" width="9.140625" style="418"/>
    <col min="9729" max="9729" width="8.85546875" style="418" customWidth="1"/>
    <col min="9730" max="9730" width="35.28515625" style="418" customWidth="1"/>
    <col min="9731" max="9743" width="13.7109375" style="418" customWidth="1"/>
    <col min="9744" max="9984" width="9.140625" style="418"/>
    <col min="9985" max="9985" width="8.85546875" style="418" customWidth="1"/>
    <col min="9986" max="9986" width="35.28515625" style="418" customWidth="1"/>
    <col min="9987" max="9999" width="13.7109375" style="418" customWidth="1"/>
    <col min="10000" max="10240" width="9.140625" style="418"/>
    <col min="10241" max="10241" width="8.85546875" style="418" customWidth="1"/>
    <col min="10242" max="10242" width="35.28515625" style="418" customWidth="1"/>
    <col min="10243" max="10255" width="13.7109375" style="418" customWidth="1"/>
    <col min="10256" max="10496" width="9.140625" style="418"/>
    <col min="10497" max="10497" width="8.85546875" style="418" customWidth="1"/>
    <col min="10498" max="10498" width="35.28515625" style="418" customWidth="1"/>
    <col min="10499" max="10511" width="13.7109375" style="418" customWidth="1"/>
    <col min="10512" max="10752" width="9.140625" style="418"/>
    <col min="10753" max="10753" width="8.85546875" style="418" customWidth="1"/>
    <col min="10754" max="10754" width="35.28515625" style="418" customWidth="1"/>
    <col min="10755" max="10767" width="13.7109375" style="418" customWidth="1"/>
    <col min="10768" max="11008" width="9.140625" style="418"/>
    <col min="11009" max="11009" width="8.85546875" style="418" customWidth="1"/>
    <col min="11010" max="11010" width="35.28515625" style="418" customWidth="1"/>
    <col min="11011" max="11023" width="13.7109375" style="418" customWidth="1"/>
    <col min="11024" max="11264" width="9.140625" style="418"/>
    <col min="11265" max="11265" width="8.85546875" style="418" customWidth="1"/>
    <col min="11266" max="11266" width="35.28515625" style="418" customWidth="1"/>
    <col min="11267" max="11279" width="13.7109375" style="418" customWidth="1"/>
    <col min="11280" max="11520" width="9.140625" style="418"/>
    <col min="11521" max="11521" width="8.85546875" style="418" customWidth="1"/>
    <col min="11522" max="11522" width="35.28515625" style="418" customWidth="1"/>
    <col min="11523" max="11535" width="13.7109375" style="418" customWidth="1"/>
    <col min="11536" max="11776" width="9.140625" style="418"/>
    <col min="11777" max="11777" width="8.85546875" style="418" customWidth="1"/>
    <col min="11778" max="11778" width="35.28515625" style="418" customWidth="1"/>
    <col min="11779" max="11791" width="13.7109375" style="418" customWidth="1"/>
    <col min="11792" max="12032" width="9.140625" style="418"/>
    <col min="12033" max="12033" width="8.85546875" style="418" customWidth="1"/>
    <col min="12034" max="12034" width="35.28515625" style="418" customWidth="1"/>
    <col min="12035" max="12047" width="13.7109375" style="418" customWidth="1"/>
    <col min="12048" max="12288" width="9.140625" style="418"/>
    <col min="12289" max="12289" width="8.85546875" style="418" customWidth="1"/>
    <col min="12290" max="12290" width="35.28515625" style="418" customWidth="1"/>
    <col min="12291" max="12303" width="13.7109375" style="418" customWidth="1"/>
    <col min="12304" max="12544" width="9.140625" style="418"/>
    <col min="12545" max="12545" width="8.85546875" style="418" customWidth="1"/>
    <col min="12546" max="12546" width="35.28515625" style="418" customWidth="1"/>
    <col min="12547" max="12559" width="13.7109375" style="418" customWidth="1"/>
    <col min="12560" max="12800" width="9.140625" style="418"/>
    <col min="12801" max="12801" width="8.85546875" style="418" customWidth="1"/>
    <col min="12802" max="12802" width="35.28515625" style="418" customWidth="1"/>
    <col min="12803" max="12815" width="13.7109375" style="418" customWidth="1"/>
    <col min="12816" max="13056" width="9.140625" style="418"/>
    <col min="13057" max="13057" width="8.85546875" style="418" customWidth="1"/>
    <col min="13058" max="13058" width="35.28515625" style="418" customWidth="1"/>
    <col min="13059" max="13071" width="13.7109375" style="418" customWidth="1"/>
    <col min="13072" max="13312" width="9.140625" style="418"/>
    <col min="13313" max="13313" width="8.85546875" style="418" customWidth="1"/>
    <col min="13314" max="13314" width="35.28515625" style="418" customWidth="1"/>
    <col min="13315" max="13327" width="13.7109375" style="418" customWidth="1"/>
    <col min="13328" max="13568" width="9.140625" style="418"/>
    <col min="13569" max="13569" width="8.85546875" style="418" customWidth="1"/>
    <col min="13570" max="13570" width="35.28515625" style="418" customWidth="1"/>
    <col min="13571" max="13583" width="13.7109375" style="418" customWidth="1"/>
    <col min="13584" max="13824" width="9.140625" style="418"/>
    <col min="13825" max="13825" width="8.85546875" style="418" customWidth="1"/>
    <col min="13826" max="13826" width="35.28515625" style="418" customWidth="1"/>
    <col min="13827" max="13839" width="13.7109375" style="418" customWidth="1"/>
    <col min="13840" max="14080" width="9.140625" style="418"/>
    <col min="14081" max="14081" width="8.85546875" style="418" customWidth="1"/>
    <col min="14082" max="14082" width="35.28515625" style="418" customWidth="1"/>
    <col min="14083" max="14095" width="13.7109375" style="418" customWidth="1"/>
    <col min="14096" max="14336" width="9.140625" style="418"/>
    <col min="14337" max="14337" width="8.85546875" style="418" customWidth="1"/>
    <col min="14338" max="14338" width="35.28515625" style="418" customWidth="1"/>
    <col min="14339" max="14351" width="13.7109375" style="418" customWidth="1"/>
    <col min="14352" max="14592" width="9.140625" style="418"/>
    <col min="14593" max="14593" width="8.85546875" style="418" customWidth="1"/>
    <col min="14594" max="14594" width="35.28515625" style="418" customWidth="1"/>
    <col min="14595" max="14607" width="13.7109375" style="418" customWidth="1"/>
    <col min="14608" max="14848" width="9.140625" style="418"/>
    <col min="14849" max="14849" width="8.85546875" style="418" customWidth="1"/>
    <col min="14850" max="14850" width="35.28515625" style="418" customWidth="1"/>
    <col min="14851" max="14863" width="13.7109375" style="418" customWidth="1"/>
    <col min="14864" max="15104" width="9.140625" style="418"/>
    <col min="15105" max="15105" width="8.85546875" style="418" customWidth="1"/>
    <col min="15106" max="15106" width="35.28515625" style="418" customWidth="1"/>
    <col min="15107" max="15119" width="13.7109375" style="418" customWidth="1"/>
    <col min="15120" max="15360" width="9.140625" style="418"/>
    <col min="15361" max="15361" width="8.85546875" style="418" customWidth="1"/>
    <col min="15362" max="15362" width="35.28515625" style="418" customWidth="1"/>
    <col min="15363" max="15375" width="13.7109375" style="418" customWidth="1"/>
    <col min="15376" max="15616" width="9.140625" style="418"/>
    <col min="15617" max="15617" width="8.85546875" style="418" customWidth="1"/>
    <col min="15618" max="15618" width="35.28515625" style="418" customWidth="1"/>
    <col min="15619" max="15631" width="13.7109375" style="418" customWidth="1"/>
    <col min="15632" max="15872" width="9.140625" style="418"/>
    <col min="15873" max="15873" width="8.85546875" style="418" customWidth="1"/>
    <col min="15874" max="15874" width="35.28515625" style="418" customWidth="1"/>
    <col min="15875" max="15887" width="13.7109375" style="418" customWidth="1"/>
    <col min="15888" max="16128" width="9.140625" style="418"/>
    <col min="16129" max="16129" width="8.85546875" style="418" customWidth="1"/>
    <col min="16130" max="16130" width="35.28515625" style="418" customWidth="1"/>
    <col min="16131" max="16143" width="13.7109375" style="418" customWidth="1"/>
    <col min="16144" max="16384" width="9.140625" style="418"/>
  </cols>
  <sheetData>
    <row r="1" spans="1:15" x14ac:dyDescent="0.25">
      <c r="A1" s="417" t="s">
        <v>371</v>
      </c>
    </row>
    <row r="2" spans="1:15" x14ac:dyDescent="0.25">
      <c r="A2" s="419" t="s">
        <v>372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</row>
    <row r="3" spans="1:15" x14ac:dyDescent="0.25">
      <c r="A3" s="420" t="s">
        <v>20</v>
      </c>
      <c r="B3" s="414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</row>
    <row r="4" spans="1:15" x14ac:dyDescent="0.25">
      <c r="A4" s="419"/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21"/>
    </row>
    <row r="5" spans="1:15" ht="90" x14ac:dyDescent="0.25">
      <c r="A5" s="387" t="s">
        <v>21</v>
      </c>
      <c r="B5" s="387" t="s">
        <v>310</v>
      </c>
      <c r="C5" s="387" t="s">
        <v>415</v>
      </c>
      <c r="D5" s="387" t="s">
        <v>373</v>
      </c>
      <c r="E5" s="387" t="s">
        <v>374</v>
      </c>
      <c r="F5" s="388" t="s">
        <v>375</v>
      </c>
      <c r="G5" s="388" t="s">
        <v>376</v>
      </c>
      <c r="H5" s="388" t="s">
        <v>377</v>
      </c>
      <c r="I5" s="388" t="s">
        <v>378</v>
      </c>
      <c r="J5" s="388" t="s">
        <v>379</v>
      </c>
      <c r="K5" s="388" t="s">
        <v>380</v>
      </c>
      <c r="L5" s="388" t="s">
        <v>381</v>
      </c>
      <c r="M5" s="388" t="s">
        <v>382</v>
      </c>
      <c r="N5" s="388" t="s">
        <v>383</v>
      </c>
      <c r="O5" s="388" t="s">
        <v>384</v>
      </c>
    </row>
    <row r="6" spans="1:15" ht="12.75" customHeight="1" x14ac:dyDescent="0.25">
      <c r="A6" s="389">
        <v>1</v>
      </c>
      <c r="B6" s="389">
        <v>2</v>
      </c>
      <c r="C6" s="389">
        <v>3</v>
      </c>
      <c r="D6" s="389">
        <v>4</v>
      </c>
      <c r="E6" s="389">
        <v>5</v>
      </c>
      <c r="F6" s="389">
        <v>6</v>
      </c>
      <c r="G6" s="389">
        <v>7</v>
      </c>
      <c r="H6" s="389">
        <v>8</v>
      </c>
      <c r="I6" s="389">
        <v>9</v>
      </c>
      <c r="J6" s="389">
        <v>10</v>
      </c>
      <c r="K6" s="389">
        <v>11</v>
      </c>
      <c r="L6" s="389">
        <v>12</v>
      </c>
      <c r="M6" s="389">
        <v>13</v>
      </c>
      <c r="N6" s="389">
        <v>14</v>
      </c>
      <c r="O6" s="389">
        <v>15</v>
      </c>
    </row>
    <row r="7" spans="1:15" ht="12.75" customHeight="1" x14ac:dyDescent="0.25">
      <c r="A7" s="390">
        <v>1</v>
      </c>
      <c r="B7" s="391" t="s">
        <v>385</v>
      </c>
      <c r="C7" s="422">
        <v>290488136.67000002</v>
      </c>
      <c r="D7" s="392">
        <v>1.31091E-2</v>
      </c>
      <c r="E7" s="423">
        <v>7531391.71</v>
      </c>
      <c r="F7" s="423">
        <v>516</v>
      </c>
      <c r="G7" s="423">
        <v>85145292.379999995</v>
      </c>
      <c r="H7" s="423">
        <v>0</v>
      </c>
      <c r="I7" s="423">
        <v>0</v>
      </c>
      <c r="J7" s="423">
        <v>2681</v>
      </c>
      <c r="K7" s="423">
        <v>215952701.16999999</v>
      </c>
      <c r="L7" s="423">
        <v>69</v>
      </c>
      <c r="M7" s="423">
        <v>26328077.510000002</v>
      </c>
      <c r="N7" s="423">
        <v>0</v>
      </c>
      <c r="O7" s="423">
        <v>0</v>
      </c>
    </row>
    <row r="8" spans="1:15" ht="12.75" customHeight="1" x14ac:dyDescent="0.25">
      <c r="A8" s="393">
        <v>2</v>
      </c>
      <c r="B8" s="394" t="s">
        <v>386</v>
      </c>
      <c r="C8" s="424">
        <v>33352231.52</v>
      </c>
      <c r="D8" s="395">
        <v>1.50511E-3</v>
      </c>
      <c r="E8" s="425">
        <v>665652.72</v>
      </c>
      <c r="F8" s="425">
        <v>29</v>
      </c>
      <c r="G8" s="425">
        <v>5756114.7400000002</v>
      </c>
      <c r="H8" s="425">
        <v>188</v>
      </c>
      <c r="I8" s="425">
        <v>19868882.25</v>
      </c>
      <c r="J8" s="425">
        <v>63</v>
      </c>
      <c r="K8" s="425">
        <v>5743981.79</v>
      </c>
      <c r="L8" s="425">
        <v>273</v>
      </c>
      <c r="M8" s="425">
        <v>21104583.219999999</v>
      </c>
      <c r="N8" s="425">
        <v>0</v>
      </c>
      <c r="O8" s="425">
        <v>0</v>
      </c>
    </row>
    <row r="9" spans="1:15" ht="12.75" customHeight="1" x14ac:dyDescent="0.25">
      <c r="A9" s="393">
        <v>3</v>
      </c>
      <c r="B9" s="394" t="s">
        <v>387</v>
      </c>
      <c r="C9" s="424">
        <v>2046029.84</v>
      </c>
      <c r="D9" s="396">
        <v>9.2330000000000005E-5</v>
      </c>
      <c r="E9" s="425">
        <v>-2964274.26</v>
      </c>
      <c r="F9" s="425">
        <v>0</v>
      </c>
      <c r="G9" s="425">
        <v>0</v>
      </c>
      <c r="H9" s="425">
        <v>0</v>
      </c>
      <c r="I9" s="425">
        <v>0</v>
      </c>
      <c r="J9" s="425">
        <v>19</v>
      </c>
      <c r="K9" s="425">
        <v>184250.51</v>
      </c>
      <c r="L9" s="425">
        <v>32</v>
      </c>
      <c r="M9" s="425">
        <v>427617.52</v>
      </c>
      <c r="N9" s="425">
        <v>0</v>
      </c>
      <c r="O9" s="425">
        <v>0</v>
      </c>
    </row>
    <row r="10" spans="1:15" ht="12.75" customHeight="1" x14ac:dyDescent="0.25">
      <c r="A10" s="393">
        <v>4</v>
      </c>
      <c r="B10" s="394" t="s">
        <v>388</v>
      </c>
      <c r="C10" s="424">
        <v>443240956.19</v>
      </c>
      <c r="D10" s="395">
        <v>2.0002510000000001E-2</v>
      </c>
      <c r="E10" s="425">
        <v>2852189.33</v>
      </c>
      <c r="F10" s="425">
        <v>106</v>
      </c>
      <c r="G10" s="425">
        <v>47384743.810000002</v>
      </c>
      <c r="H10" s="425">
        <v>115</v>
      </c>
      <c r="I10" s="425">
        <v>73338134.629999995</v>
      </c>
      <c r="J10" s="425">
        <v>484</v>
      </c>
      <c r="K10" s="425">
        <v>120587194.83</v>
      </c>
      <c r="L10" s="425">
        <v>716</v>
      </c>
      <c r="M10" s="425">
        <v>105001223.44</v>
      </c>
      <c r="N10" s="425">
        <v>0</v>
      </c>
      <c r="O10" s="425">
        <v>0</v>
      </c>
    </row>
    <row r="11" spans="1:15" ht="12.75" customHeight="1" x14ac:dyDescent="0.25">
      <c r="A11" s="393">
        <v>5</v>
      </c>
      <c r="B11" s="394" t="s">
        <v>389</v>
      </c>
      <c r="C11" s="424">
        <v>94625358.560000002</v>
      </c>
      <c r="D11" s="395">
        <v>4.2702399999999998E-3</v>
      </c>
      <c r="E11" s="425">
        <v>-9030028.2100000009</v>
      </c>
      <c r="F11" s="425">
        <v>0</v>
      </c>
      <c r="G11" s="425">
        <v>0</v>
      </c>
      <c r="H11" s="425">
        <v>0</v>
      </c>
      <c r="I11" s="425">
        <v>0</v>
      </c>
      <c r="J11" s="425">
        <v>113</v>
      </c>
      <c r="K11" s="425">
        <v>3163318.68</v>
      </c>
      <c r="L11" s="425">
        <v>14</v>
      </c>
      <c r="M11" s="425">
        <v>712686.84</v>
      </c>
      <c r="N11" s="425">
        <v>0</v>
      </c>
      <c r="O11" s="425">
        <v>0</v>
      </c>
    </row>
    <row r="12" spans="1:15" ht="12.75" customHeight="1" x14ac:dyDescent="0.25">
      <c r="A12" s="393">
        <v>6</v>
      </c>
      <c r="B12" s="394" t="s">
        <v>390</v>
      </c>
      <c r="C12" s="424">
        <v>1830802163.9000001</v>
      </c>
      <c r="D12" s="395">
        <v>8.2620150000000003E-2</v>
      </c>
      <c r="E12" s="425">
        <v>61186356.210000001</v>
      </c>
      <c r="F12" s="425">
        <v>979</v>
      </c>
      <c r="G12" s="425">
        <v>272733690.94</v>
      </c>
      <c r="H12" s="425">
        <v>1434</v>
      </c>
      <c r="I12" s="425">
        <v>241138449.09</v>
      </c>
      <c r="J12" s="425">
        <v>4962</v>
      </c>
      <c r="K12" s="425">
        <v>557769386.52999997</v>
      </c>
      <c r="L12" s="425">
        <v>4476</v>
      </c>
      <c r="M12" s="425">
        <v>728677555.41999996</v>
      </c>
      <c r="N12" s="425">
        <v>3</v>
      </c>
      <c r="O12" s="425">
        <v>47001.36</v>
      </c>
    </row>
    <row r="13" spans="1:15" ht="12.75" customHeight="1" x14ac:dyDescent="0.25">
      <c r="A13" s="393">
        <v>7</v>
      </c>
      <c r="B13" s="394" t="s">
        <v>391</v>
      </c>
      <c r="C13" s="424">
        <v>1282175980.98</v>
      </c>
      <c r="D13" s="395">
        <v>5.7861830000000003E-2</v>
      </c>
      <c r="E13" s="425">
        <v>-54537710.969999999</v>
      </c>
      <c r="F13" s="425">
        <v>1</v>
      </c>
      <c r="G13" s="425">
        <v>2476689.23</v>
      </c>
      <c r="H13" s="425">
        <v>0</v>
      </c>
      <c r="I13" s="425">
        <v>0</v>
      </c>
      <c r="J13" s="425">
        <v>3</v>
      </c>
      <c r="K13" s="425">
        <v>13425981.800000001</v>
      </c>
      <c r="L13" s="425">
        <v>22</v>
      </c>
      <c r="M13" s="425">
        <v>1160268425.03</v>
      </c>
      <c r="N13" s="425">
        <v>0</v>
      </c>
      <c r="O13" s="425">
        <v>0</v>
      </c>
    </row>
    <row r="14" spans="1:15" ht="12.75" customHeight="1" x14ac:dyDescent="0.25">
      <c r="A14" s="393">
        <v>8</v>
      </c>
      <c r="B14" s="394" t="s">
        <v>392</v>
      </c>
      <c r="C14" s="424">
        <v>465916058.25</v>
      </c>
      <c r="D14" s="395">
        <v>2.1025789999999999E-2</v>
      </c>
      <c r="E14" s="425">
        <v>-640757.19999999995</v>
      </c>
      <c r="F14" s="425">
        <v>459</v>
      </c>
      <c r="G14" s="425">
        <v>67805605.469999999</v>
      </c>
      <c r="H14" s="425">
        <v>598</v>
      </c>
      <c r="I14" s="425">
        <v>47533643.609999999</v>
      </c>
      <c r="J14" s="425">
        <v>2362</v>
      </c>
      <c r="K14" s="425">
        <v>87655611.840000004</v>
      </c>
      <c r="L14" s="425">
        <v>1657</v>
      </c>
      <c r="M14" s="425">
        <v>112573009.08</v>
      </c>
      <c r="N14" s="425">
        <v>3</v>
      </c>
      <c r="O14" s="425">
        <v>6212310.6699999999</v>
      </c>
    </row>
    <row r="15" spans="1:15" ht="12.75" customHeight="1" x14ac:dyDescent="0.25">
      <c r="A15" s="393">
        <v>9</v>
      </c>
      <c r="B15" s="394" t="s">
        <v>393</v>
      </c>
      <c r="C15" s="424">
        <v>342594626.41000003</v>
      </c>
      <c r="D15" s="395">
        <v>1.546056E-2</v>
      </c>
      <c r="E15" s="425">
        <v>0</v>
      </c>
      <c r="F15" s="425">
        <v>254</v>
      </c>
      <c r="G15" s="425">
        <v>36299821.340000004</v>
      </c>
      <c r="H15" s="425">
        <v>400</v>
      </c>
      <c r="I15" s="425">
        <v>100837318.34999999</v>
      </c>
      <c r="J15" s="425">
        <v>1163</v>
      </c>
      <c r="K15" s="425">
        <v>63131490.119999997</v>
      </c>
      <c r="L15" s="425">
        <v>1497</v>
      </c>
      <c r="M15" s="425">
        <v>200205064.44999999</v>
      </c>
      <c r="N15" s="425">
        <v>0</v>
      </c>
      <c r="O15" s="425">
        <v>0</v>
      </c>
    </row>
    <row r="16" spans="1:15" ht="12.75" customHeight="1" x14ac:dyDescent="0.25">
      <c r="A16" s="393">
        <v>10</v>
      </c>
      <c r="B16" s="394" t="s">
        <v>394</v>
      </c>
      <c r="C16" s="424">
        <v>573171265.65999997</v>
      </c>
      <c r="D16" s="395">
        <v>2.586598E-2</v>
      </c>
      <c r="E16" s="425">
        <v>5457972.9800000004</v>
      </c>
      <c r="F16" s="425">
        <v>844</v>
      </c>
      <c r="G16" s="425">
        <v>90764012.209999993</v>
      </c>
      <c r="H16" s="425">
        <v>591</v>
      </c>
      <c r="I16" s="425">
        <v>152547794.66999999</v>
      </c>
      <c r="J16" s="425">
        <v>1312</v>
      </c>
      <c r="K16" s="425">
        <v>135015097.66999999</v>
      </c>
      <c r="L16" s="425">
        <v>953</v>
      </c>
      <c r="M16" s="425">
        <v>267970246.34</v>
      </c>
      <c r="N16" s="425">
        <v>0</v>
      </c>
      <c r="O16" s="425">
        <v>0</v>
      </c>
    </row>
    <row r="17" spans="1:15" ht="12.75" customHeight="1" x14ac:dyDescent="0.25">
      <c r="A17" s="393">
        <v>11</v>
      </c>
      <c r="B17" s="394" t="s">
        <v>395</v>
      </c>
      <c r="C17" s="424">
        <v>3598468839.6999998</v>
      </c>
      <c r="D17" s="395">
        <v>0.16239112999999999</v>
      </c>
      <c r="E17" s="425">
        <v>-4407111.07</v>
      </c>
      <c r="F17" s="425">
        <v>9</v>
      </c>
      <c r="G17" s="425">
        <v>8361455.1299999999</v>
      </c>
      <c r="H17" s="425">
        <v>29</v>
      </c>
      <c r="I17" s="425">
        <v>42717447.359999999</v>
      </c>
      <c r="J17" s="425">
        <v>5594</v>
      </c>
      <c r="K17" s="425">
        <v>183576921.97999999</v>
      </c>
      <c r="L17" s="425">
        <v>8857</v>
      </c>
      <c r="M17" s="425">
        <v>1193531469.9400001</v>
      </c>
      <c r="N17" s="425">
        <v>2132</v>
      </c>
      <c r="O17" s="425">
        <v>570483090.77999997</v>
      </c>
    </row>
    <row r="18" spans="1:15" ht="12.75" customHeight="1" x14ac:dyDescent="0.25">
      <c r="A18" s="393">
        <v>12</v>
      </c>
      <c r="B18" s="394" t="s">
        <v>396</v>
      </c>
      <c r="C18" s="424">
        <v>38231136</v>
      </c>
      <c r="D18" s="395">
        <v>1.72529E-3</v>
      </c>
      <c r="E18" s="425">
        <v>222146</v>
      </c>
      <c r="F18" s="425">
        <v>0</v>
      </c>
      <c r="G18" s="425">
        <v>0</v>
      </c>
      <c r="H18" s="425">
        <v>15</v>
      </c>
      <c r="I18" s="425">
        <v>14265428</v>
      </c>
      <c r="J18" s="425">
        <v>0</v>
      </c>
      <c r="K18" s="425">
        <v>0</v>
      </c>
      <c r="L18" s="425">
        <v>47</v>
      </c>
      <c r="M18" s="425">
        <v>31707402</v>
      </c>
      <c r="N18" s="425">
        <v>0</v>
      </c>
      <c r="O18" s="425">
        <v>0</v>
      </c>
    </row>
    <row r="19" spans="1:15" ht="12.75" customHeight="1" x14ac:dyDescent="0.25">
      <c r="A19" s="393">
        <v>13</v>
      </c>
      <c r="B19" s="394" t="s">
        <v>397</v>
      </c>
      <c r="C19" s="424">
        <v>790286166.80999994</v>
      </c>
      <c r="D19" s="395">
        <v>3.566391E-2</v>
      </c>
      <c r="E19" s="425">
        <v>3533764.37</v>
      </c>
      <c r="F19" s="425">
        <v>564</v>
      </c>
      <c r="G19" s="425">
        <v>64958617.439999998</v>
      </c>
      <c r="H19" s="425">
        <v>1599</v>
      </c>
      <c r="I19" s="425">
        <v>269881401.23000002</v>
      </c>
      <c r="J19" s="425">
        <v>3579</v>
      </c>
      <c r="K19" s="425">
        <v>198299242.93000001</v>
      </c>
      <c r="L19" s="425">
        <v>4078</v>
      </c>
      <c r="M19" s="425">
        <v>392313639.62</v>
      </c>
      <c r="N19" s="425">
        <v>0</v>
      </c>
      <c r="O19" s="425">
        <v>0</v>
      </c>
    </row>
    <row r="20" spans="1:15" ht="12.75" customHeight="1" x14ac:dyDescent="0.25">
      <c r="A20" s="393">
        <v>14</v>
      </c>
      <c r="B20" s="394" t="s">
        <v>398</v>
      </c>
      <c r="C20" s="424">
        <v>296109875.98000002</v>
      </c>
      <c r="D20" s="395">
        <v>1.3362799999999999E-2</v>
      </c>
      <c r="E20" s="425">
        <v>-29825012.309999999</v>
      </c>
      <c r="F20" s="425">
        <v>100</v>
      </c>
      <c r="G20" s="425">
        <v>6555628.0300000003</v>
      </c>
      <c r="H20" s="425">
        <v>203</v>
      </c>
      <c r="I20" s="425">
        <v>69974444.519999996</v>
      </c>
      <c r="J20" s="425">
        <v>212</v>
      </c>
      <c r="K20" s="425">
        <v>6306267.7699999996</v>
      </c>
      <c r="L20" s="425">
        <v>690</v>
      </c>
      <c r="M20" s="425">
        <v>172082871.13999999</v>
      </c>
      <c r="N20" s="425">
        <v>0</v>
      </c>
      <c r="O20" s="425">
        <v>0</v>
      </c>
    </row>
    <row r="21" spans="1:15" ht="12.75" customHeight="1" x14ac:dyDescent="0.25">
      <c r="A21" s="393">
        <v>15</v>
      </c>
      <c r="B21" s="394" t="s">
        <v>399</v>
      </c>
      <c r="C21" s="424">
        <v>916853544.96000004</v>
      </c>
      <c r="D21" s="395">
        <v>4.1375620000000002E-2</v>
      </c>
      <c r="E21" s="425">
        <v>13982274.050000001</v>
      </c>
      <c r="F21" s="425">
        <v>214</v>
      </c>
      <c r="G21" s="425">
        <v>29183882.260000002</v>
      </c>
      <c r="H21" s="425">
        <v>938</v>
      </c>
      <c r="I21" s="425">
        <v>217808463.24000001</v>
      </c>
      <c r="J21" s="425">
        <v>1205</v>
      </c>
      <c r="K21" s="425">
        <v>148606188.55000001</v>
      </c>
      <c r="L21" s="425">
        <v>3405</v>
      </c>
      <c r="M21" s="425">
        <v>618634390.14999998</v>
      </c>
      <c r="N21" s="425">
        <v>4</v>
      </c>
      <c r="O21" s="425">
        <v>455721.67</v>
      </c>
    </row>
    <row r="22" spans="1:15" ht="12.75" customHeight="1" x14ac:dyDescent="0.25">
      <c r="A22" s="393">
        <v>16</v>
      </c>
      <c r="B22" s="394" t="s">
        <v>400</v>
      </c>
      <c r="C22" s="424">
        <v>657039350.20000005</v>
      </c>
      <c r="D22" s="395">
        <v>2.965077E-2</v>
      </c>
      <c r="E22" s="425">
        <v>-70702754.5</v>
      </c>
      <c r="F22" s="425">
        <v>2</v>
      </c>
      <c r="G22" s="425">
        <v>224393.99</v>
      </c>
      <c r="H22" s="425">
        <v>11</v>
      </c>
      <c r="I22" s="425">
        <v>1772904.52</v>
      </c>
      <c r="J22" s="425">
        <v>376</v>
      </c>
      <c r="K22" s="425">
        <v>9347020.7699999996</v>
      </c>
      <c r="L22" s="425">
        <v>524</v>
      </c>
      <c r="M22" s="425">
        <v>162201309.49000001</v>
      </c>
      <c r="N22" s="425">
        <v>1</v>
      </c>
      <c r="O22" s="425">
        <v>5958544.7400000002</v>
      </c>
    </row>
    <row r="23" spans="1:15" ht="12.75" customHeight="1" x14ac:dyDescent="0.25">
      <c r="A23" s="393">
        <v>17</v>
      </c>
      <c r="B23" s="394" t="s">
        <v>401</v>
      </c>
      <c r="C23" s="424">
        <v>646839944.25999999</v>
      </c>
      <c r="D23" s="395">
        <v>2.9190489999999999E-2</v>
      </c>
      <c r="E23" s="425">
        <v>13147277.109999999</v>
      </c>
      <c r="F23" s="425">
        <v>766</v>
      </c>
      <c r="G23" s="425">
        <v>121526799.73</v>
      </c>
      <c r="H23" s="425">
        <v>879</v>
      </c>
      <c r="I23" s="425">
        <v>160793168.78999999</v>
      </c>
      <c r="J23" s="425">
        <v>2808</v>
      </c>
      <c r="K23" s="425">
        <v>203667919.44</v>
      </c>
      <c r="L23" s="425">
        <v>3262</v>
      </c>
      <c r="M23" s="425">
        <v>316577130.63999999</v>
      </c>
      <c r="N23" s="425">
        <v>0</v>
      </c>
      <c r="O23" s="425">
        <v>0</v>
      </c>
    </row>
    <row r="24" spans="1:15" ht="12.75" customHeight="1" x14ac:dyDescent="0.25">
      <c r="A24" s="393">
        <v>18</v>
      </c>
      <c r="B24" s="394" t="s">
        <v>402</v>
      </c>
      <c r="C24" s="424">
        <v>1369492333.46</v>
      </c>
      <c r="D24" s="395">
        <v>6.180223E-2</v>
      </c>
      <c r="E24" s="425">
        <v>14451806.699999999</v>
      </c>
      <c r="F24" s="425">
        <v>512</v>
      </c>
      <c r="G24" s="425">
        <v>348145721.42000002</v>
      </c>
      <c r="H24" s="425">
        <v>917</v>
      </c>
      <c r="I24" s="425">
        <v>313420342.74000001</v>
      </c>
      <c r="J24" s="425">
        <v>1932</v>
      </c>
      <c r="K24" s="425">
        <v>431420419.13999999</v>
      </c>
      <c r="L24" s="425">
        <v>3695</v>
      </c>
      <c r="M24" s="425">
        <v>792321885.54999995</v>
      </c>
      <c r="N24" s="425">
        <v>0</v>
      </c>
      <c r="O24" s="425">
        <v>0</v>
      </c>
    </row>
    <row r="25" spans="1:15" ht="12.75" customHeight="1" x14ac:dyDescent="0.25">
      <c r="A25" s="393">
        <v>19</v>
      </c>
      <c r="B25" s="394" t="s">
        <v>403</v>
      </c>
      <c r="C25" s="424">
        <v>1021406960.61</v>
      </c>
      <c r="D25" s="395">
        <v>4.6093889999999998E-2</v>
      </c>
      <c r="E25" s="425">
        <v>29471696.09</v>
      </c>
      <c r="F25" s="425">
        <v>3686</v>
      </c>
      <c r="G25" s="425">
        <v>227433870.47999999</v>
      </c>
      <c r="H25" s="425">
        <v>727</v>
      </c>
      <c r="I25" s="425">
        <v>78941228.260000005</v>
      </c>
      <c r="J25" s="425">
        <v>8600</v>
      </c>
      <c r="K25" s="425">
        <v>388873250.35000002</v>
      </c>
      <c r="L25" s="425">
        <v>2065</v>
      </c>
      <c r="M25" s="425">
        <v>129380714.73999999</v>
      </c>
      <c r="N25" s="425">
        <v>746</v>
      </c>
      <c r="O25" s="425">
        <v>8020330.0099999998</v>
      </c>
    </row>
    <row r="26" spans="1:15" ht="12.75" customHeight="1" x14ac:dyDescent="0.25">
      <c r="A26" s="393">
        <v>20</v>
      </c>
      <c r="B26" s="394" t="s">
        <v>404</v>
      </c>
      <c r="C26" s="424">
        <v>101505366.48</v>
      </c>
      <c r="D26" s="395">
        <v>4.5807199999999999E-3</v>
      </c>
      <c r="E26" s="425">
        <v>153924.39000000001</v>
      </c>
      <c r="F26" s="425">
        <v>0</v>
      </c>
      <c r="G26" s="425">
        <v>0</v>
      </c>
      <c r="H26" s="425">
        <v>4</v>
      </c>
      <c r="I26" s="425">
        <v>29546160.010000002</v>
      </c>
      <c r="J26" s="425">
        <v>0</v>
      </c>
      <c r="K26" s="425">
        <v>0</v>
      </c>
      <c r="L26" s="425">
        <v>107</v>
      </c>
      <c r="M26" s="425">
        <v>90528944.099999994</v>
      </c>
      <c r="N26" s="425">
        <v>0</v>
      </c>
      <c r="O26" s="425">
        <v>0</v>
      </c>
    </row>
    <row r="27" spans="1:15" ht="12.75" customHeight="1" x14ac:dyDescent="0.25">
      <c r="A27" s="393">
        <v>21</v>
      </c>
      <c r="B27" s="394" t="s">
        <v>405</v>
      </c>
      <c r="C27" s="424">
        <v>1883506016.5799999</v>
      </c>
      <c r="D27" s="395">
        <v>8.4998560000000001E-2</v>
      </c>
      <c r="E27" s="425">
        <v>6625635.1500000004</v>
      </c>
      <c r="F27" s="425">
        <v>1072</v>
      </c>
      <c r="G27" s="425">
        <v>103290439.28</v>
      </c>
      <c r="H27" s="425">
        <v>830</v>
      </c>
      <c r="I27" s="425">
        <v>223550425.65000001</v>
      </c>
      <c r="J27" s="425">
        <v>3794</v>
      </c>
      <c r="K27" s="425">
        <v>739025515.84000003</v>
      </c>
      <c r="L27" s="425">
        <v>3595</v>
      </c>
      <c r="M27" s="425">
        <v>694592946.21000004</v>
      </c>
      <c r="N27" s="425">
        <v>36</v>
      </c>
      <c r="O27" s="425">
        <v>6908225.1900000004</v>
      </c>
    </row>
    <row r="28" spans="1:15" ht="12.75" customHeight="1" x14ac:dyDescent="0.25">
      <c r="A28" s="393">
        <v>22</v>
      </c>
      <c r="B28" s="394" t="s">
        <v>406</v>
      </c>
      <c r="C28" s="424">
        <v>48818579.789999999</v>
      </c>
      <c r="D28" s="395">
        <v>2.2030800000000001E-3</v>
      </c>
      <c r="E28" s="425">
        <v>-3091277.87</v>
      </c>
      <c r="F28" s="425">
        <v>5</v>
      </c>
      <c r="G28" s="425">
        <v>1709076.4</v>
      </c>
      <c r="H28" s="425">
        <v>38</v>
      </c>
      <c r="I28" s="425">
        <v>17232314.280000001</v>
      </c>
      <c r="J28" s="425">
        <v>21</v>
      </c>
      <c r="K28" s="425">
        <v>4707195.7300000004</v>
      </c>
      <c r="L28" s="425">
        <v>226</v>
      </c>
      <c r="M28" s="425">
        <v>36311243.630000003</v>
      </c>
      <c r="N28" s="425">
        <v>0</v>
      </c>
      <c r="O28" s="425">
        <v>0</v>
      </c>
    </row>
    <row r="29" spans="1:15" ht="12.75" customHeight="1" x14ac:dyDescent="0.25">
      <c r="A29" s="393">
        <v>23</v>
      </c>
      <c r="B29" s="394" t="s">
        <v>407</v>
      </c>
      <c r="C29" s="424">
        <v>724295885.28999996</v>
      </c>
      <c r="D29" s="395">
        <v>3.2685909999999999E-2</v>
      </c>
      <c r="E29" s="425">
        <v>465486.49</v>
      </c>
      <c r="F29" s="425">
        <v>491</v>
      </c>
      <c r="G29" s="425">
        <v>42883525.460000001</v>
      </c>
      <c r="H29" s="425">
        <v>480</v>
      </c>
      <c r="I29" s="425">
        <v>156778792.05000001</v>
      </c>
      <c r="J29" s="425">
        <v>1609</v>
      </c>
      <c r="K29" s="425">
        <v>129071920.65000001</v>
      </c>
      <c r="L29" s="425">
        <v>1277</v>
      </c>
      <c r="M29" s="425">
        <v>384139517.33999997</v>
      </c>
      <c r="N29" s="425">
        <v>0</v>
      </c>
      <c r="O29" s="425">
        <v>0</v>
      </c>
    </row>
    <row r="30" spans="1:15" ht="12.75" customHeight="1" x14ac:dyDescent="0.25">
      <c r="A30" s="393">
        <v>24</v>
      </c>
      <c r="B30" s="394" t="s">
        <v>408</v>
      </c>
      <c r="C30" s="424">
        <v>3611931287.5300002</v>
      </c>
      <c r="D30" s="395">
        <v>0.16299865999999999</v>
      </c>
      <c r="E30" s="425">
        <v>58797549.549999997</v>
      </c>
      <c r="F30" s="425">
        <v>1066</v>
      </c>
      <c r="G30" s="425">
        <v>162921852.22999999</v>
      </c>
      <c r="H30" s="425">
        <v>2078</v>
      </c>
      <c r="I30" s="425">
        <v>437468286.86000001</v>
      </c>
      <c r="J30" s="425">
        <v>6351</v>
      </c>
      <c r="K30" s="425">
        <v>682204968.22000003</v>
      </c>
      <c r="L30" s="425">
        <v>11663</v>
      </c>
      <c r="M30" s="425">
        <v>2778600651.1599998</v>
      </c>
      <c r="N30" s="425">
        <v>1</v>
      </c>
      <c r="O30" s="425">
        <v>0</v>
      </c>
    </row>
    <row r="31" spans="1:15" ht="12.75" customHeight="1" x14ac:dyDescent="0.25">
      <c r="A31" s="397">
        <v>25</v>
      </c>
      <c r="B31" s="398" t="s">
        <v>409</v>
      </c>
      <c r="C31" s="426">
        <v>1096071580.3099999</v>
      </c>
      <c r="D31" s="399">
        <v>4.9463340000000001E-2</v>
      </c>
      <c r="E31" s="427">
        <v>50436851.920000002</v>
      </c>
      <c r="F31" s="427">
        <v>569</v>
      </c>
      <c r="G31" s="427">
        <v>85259823.5</v>
      </c>
      <c r="H31" s="427">
        <v>2355</v>
      </c>
      <c r="I31" s="427">
        <v>359579259.74000001</v>
      </c>
      <c r="J31" s="427">
        <v>4886</v>
      </c>
      <c r="K31" s="427">
        <v>212207536.31999999</v>
      </c>
      <c r="L31" s="427">
        <v>9657</v>
      </c>
      <c r="M31" s="427">
        <v>715312698.67999995</v>
      </c>
      <c r="N31" s="427">
        <v>158</v>
      </c>
      <c r="O31" s="427">
        <v>598084.91</v>
      </c>
    </row>
    <row r="32" spans="1:15" ht="12.75" customHeight="1" x14ac:dyDescent="0.25">
      <c r="A32" s="400"/>
      <c r="B32" s="400" t="s">
        <v>43</v>
      </c>
      <c r="C32" s="401">
        <v>22159269675.939999</v>
      </c>
      <c r="D32" s="402">
        <v>1</v>
      </c>
      <c r="E32" s="403">
        <v>93783048.379999995</v>
      </c>
      <c r="F32" s="403">
        <v>12244</v>
      </c>
      <c r="G32" s="404">
        <v>1810821055.47</v>
      </c>
      <c r="H32" s="404">
        <v>14429</v>
      </c>
      <c r="I32" s="404">
        <v>3028994289.8499999</v>
      </c>
      <c r="J32" s="404">
        <v>54129</v>
      </c>
      <c r="K32" s="404">
        <v>4539943382.6300001</v>
      </c>
      <c r="L32" s="404">
        <v>62857</v>
      </c>
      <c r="M32" s="404">
        <v>11131505303.24</v>
      </c>
      <c r="N32" s="404">
        <v>3084</v>
      </c>
      <c r="O32" s="404">
        <v>598683309.33000004</v>
      </c>
    </row>
    <row r="33" spans="1:15" s="428" customFormat="1" ht="12.75" customHeight="1" x14ac:dyDescent="0.25">
      <c r="A33" s="405"/>
      <c r="B33" s="405"/>
      <c r="C33" s="406"/>
      <c r="D33" s="407"/>
      <c r="E33" s="408"/>
      <c r="F33" s="408"/>
      <c r="G33" s="409"/>
      <c r="H33" s="409"/>
      <c r="I33" s="409"/>
      <c r="J33" s="409"/>
      <c r="K33" s="409"/>
      <c r="L33" s="409"/>
      <c r="M33" s="409"/>
      <c r="N33" s="409"/>
      <c r="O33" s="409"/>
    </row>
    <row r="34" spans="1:15" x14ac:dyDescent="0.25">
      <c r="A34" s="456" t="s">
        <v>260</v>
      </c>
      <c r="B34" s="456"/>
      <c r="C34" s="456"/>
      <c r="D34" s="456"/>
      <c r="E34" s="456"/>
      <c r="F34" s="456"/>
      <c r="G34" s="456"/>
      <c r="H34" s="456"/>
      <c r="I34" s="456"/>
      <c r="J34" s="456"/>
      <c r="K34" s="456"/>
      <c r="L34" s="456"/>
      <c r="M34" s="456"/>
      <c r="N34" s="429"/>
      <c r="O34" s="419"/>
    </row>
    <row r="35" spans="1:15" ht="12.75" customHeight="1" x14ac:dyDescent="0.25">
      <c r="A35" s="419"/>
      <c r="B35" s="414" t="s">
        <v>410</v>
      </c>
      <c r="C35" s="415"/>
      <c r="D35" s="415"/>
      <c r="E35" s="415"/>
      <c r="F35" s="415"/>
      <c r="G35" s="415"/>
      <c r="H35" s="415"/>
      <c r="I35" s="415"/>
      <c r="J35" s="415"/>
      <c r="K35" s="415"/>
      <c r="L35" s="415"/>
      <c r="M35" s="415"/>
      <c r="N35" s="410"/>
      <c r="O35" s="419"/>
    </row>
    <row r="36" spans="1:15" s="413" customFormat="1" ht="12.75" customHeight="1" x14ac:dyDescent="0.25">
      <c r="B36" s="413" t="s">
        <v>411</v>
      </c>
      <c r="C36" s="416"/>
      <c r="D36" s="416"/>
      <c r="E36" s="416"/>
      <c r="F36" s="416"/>
      <c r="G36" s="416"/>
      <c r="H36" s="416"/>
      <c r="I36" s="416"/>
      <c r="J36" s="416"/>
      <c r="K36" s="416"/>
      <c r="L36" s="416"/>
      <c r="M36" s="416"/>
      <c r="N36" s="411"/>
    </row>
    <row r="37" spans="1:15" s="413" customFormat="1" ht="12.75" customHeight="1" x14ac:dyDescent="0.25">
      <c r="B37" s="413" t="s">
        <v>412</v>
      </c>
      <c r="N37" s="412"/>
    </row>
    <row r="38" spans="1:15" s="413" customFormat="1" ht="12.75" customHeight="1" x14ac:dyDescent="0.25">
      <c r="B38" s="413" t="s">
        <v>413</v>
      </c>
      <c r="N38" s="412"/>
    </row>
    <row r="39" spans="1:15" s="413" customFormat="1" ht="12.75" customHeight="1" x14ac:dyDescent="0.25">
      <c r="B39" s="413" t="s">
        <v>414</v>
      </c>
      <c r="N39" s="412"/>
    </row>
    <row r="40" spans="1:15" x14ac:dyDescent="0.25">
      <c r="B40" s="413"/>
      <c r="C40" s="413"/>
      <c r="D40" s="413"/>
      <c r="E40" s="413"/>
      <c r="F40" s="413"/>
      <c r="G40" s="413"/>
      <c r="H40" s="413"/>
      <c r="I40" s="413"/>
      <c r="J40" s="413"/>
      <c r="K40" s="413"/>
      <c r="L40" s="413"/>
      <c r="M40" s="413"/>
      <c r="N40" s="413"/>
    </row>
    <row r="41" spans="1:15" x14ac:dyDescent="0.25">
      <c r="B41" s="413"/>
      <c r="C41" s="413"/>
      <c r="D41" s="413"/>
      <c r="E41" s="413"/>
      <c r="F41" s="413"/>
      <c r="G41" s="413"/>
      <c r="H41" s="413"/>
      <c r="I41" s="413"/>
      <c r="J41" s="413"/>
      <c r="K41" s="413"/>
      <c r="L41" s="413"/>
      <c r="M41" s="413"/>
      <c r="N41" s="413"/>
    </row>
  </sheetData>
  <mergeCells count="1">
    <mergeCell ref="A34:M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68"/>
  <sheetViews>
    <sheetView workbookViewId="0"/>
  </sheetViews>
  <sheetFormatPr defaultColWidth="11.42578125" defaultRowHeight="11.25" x14ac:dyDescent="0.2"/>
  <cols>
    <col min="1" max="1" width="6" style="9" customWidth="1"/>
    <col min="2" max="2" width="30.85546875" style="9" bestFit="1" customWidth="1"/>
    <col min="3" max="4" width="13.28515625" style="9" bestFit="1" customWidth="1"/>
    <col min="5" max="5" width="11.42578125" style="9" bestFit="1" customWidth="1"/>
    <col min="6" max="6" width="13.140625" style="9" bestFit="1" customWidth="1"/>
    <col min="7" max="7" width="13.42578125" style="9" bestFit="1" customWidth="1"/>
    <col min="8" max="9" width="13.5703125" style="9" customWidth="1"/>
    <col min="10" max="11" width="12.85546875" style="9" customWidth="1"/>
    <col min="12" max="12" width="13" style="9" customWidth="1"/>
    <col min="13" max="16384" width="11.42578125" style="9"/>
  </cols>
  <sheetData>
    <row r="1" spans="1:72" ht="12.75" customHeight="1" x14ac:dyDescent="0.2">
      <c r="A1" s="6" t="s">
        <v>0</v>
      </c>
      <c r="B1" s="7"/>
      <c r="C1" s="8"/>
      <c r="D1" s="8"/>
      <c r="E1" s="8"/>
      <c r="I1" s="8"/>
      <c r="J1" s="8"/>
      <c r="K1" s="8"/>
      <c r="L1" s="8"/>
      <c r="M1" s="8"/>
      <c r="N1" s="8"/>
      <c r="O1" s="8"/>
      <c r="P1" s="8"/>
      <c r="Q1" s="8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</row>
    <row r="2" spans="1:72" ht="12.75" customHeight="1" x14ac:dyDescent="0.2">
      <c r="A2" s="7" t="s">
        <v>19</v>
      </c>
      <c r="B2" s="7"/>
      <c r="C2" s="8"/>
      <c r="D2" s="8"/>
      <c r="E2" s="8"/>
      <c r="I2" s="8"/>
      <c r="J2" s="8"/>
      <c r="K2" s="8"/>
      <c r="L2" s="8"/>
      <c r="M2" s="8"/>
      <c r="N2" s="8"/>
      <c r="O2" s="8"/>
      <c r="P2" s="8"/>
      <c r="Q2" s="8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</row>
    <row r="3" spans="1:72" ht="12.75" customHeight="1" x14ac:dyDescent="0.2">
      <c r="A3" s="12" t="s">
        <v>20</v>
      </c>
      <c r="B3" s="7"/>
      <c r="C3" s="8"/>
      <c r="D3" s="8"/>
      <c r="E3" s="8"/>
      <c r="I3" s="8"/>
      <c r="J3" s="8"/>
      <c r="K3" s="8"/>
      <c r="L3" s="8"/>
      <c r="M3" s="8"/>
      <c r="N3" s="8"/>
      <c r="O3" s="8"/>
      <c r="P3" s="8"/>
      <c r="Q3" s="8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</row>
    <row r="4" spans="1:72" x14ac:dyDescent="0.2">
      <c r="A4" s="13"/>
      <c r="B4" s="14"/>
      <c r="C4" s="8"/>
      <c r="D4" s="8"/>
      <c r="E4" s="8"/>
      <c r="F4" s="8"/>
      <c r="G4" s="8"/>
      <c r="H4" s="8"/>
      <c r="I4" s="8"/>
      <c r="J4" s="8"/>
      <c r="K4" s="8"/>
      <c r="L4" s="15"/>
      <c r="M4" s="8"/>
      <c r="N4" s="8"/>
      <c r="O4" s="8"/>
      <c r="P4" s="8"/>
      <c r="Q4" s="8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</row>
    <row r="5" spans="1:72" ht="33.75" x14ac:dyDescent="0.2">
      <c r="A5" s="16" t="s">
        <v>21</v>
      </c>
      <c r="B5" s="16" t="s">
        <v>22</v>
      </c>
      <c r="C5" s="17" t="s">
        <v>23</v>
      </c>
      <c r="D5" s="16" t="s">
        <v>24</v>
      </c>
      <c r="E5" s="16" t="s">
        <v>25</v>
      </c>
      <c r="F5" s="16" t="s">
        <v>26</v>
      </c>
      <c r="G5" s="16" t="s">
        <v>27</v>
      </c>
      <c r="H5" s="16" t="s">
        <v>28</v>
      </c>
      <c r="I5" s="16" t="s">
        <v>29</v>
      </c>
      <c r="J5" s="16" t="s">
        <v>30</v>
      </c>
      <c r="K5" s="18" t="s">
        <v>31</v>
      </c>
      <c r="L5" s="16" t="s">
        <v>32</v>
      </c>
      <c r="M5" s="19"/>
      <c r="N5" s="19"/>
      <c r="O5" s="19"/>
      <c r="P5" s="19"/>
      <c r="Q5" s="19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</row>
    <row r="6" spans="1:72" x14ac:dyDescent="0.2">
      <c r="A6" s="20">
        <v>1</v>
      </c>
      <c r="B6" s="20">
        <v>2</v>
      </c>
      <c r="C6" s="21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2">
        <v>11</v>
      </c>
      <c r="L6" s="20">
        <v>12</v>
      </c>
      <c r="M6" s="19"/>
      <c r="N6" s="19"/>
      <c r="O6" s="19"/>
      <c r="P6" s="19"/>
      <c r="Q6" s="19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</row>
    <row r="7" spans="1:72" ht="12.75" customHeight="1" x14ac:dyDescent="0.2">
      <c r="A7" s="23">
        <v>1</v>
      </c>
      <c r="B7" s="24" t="s">
        <v>33</v>
      </c>
      <c r="C7" s="25">
        <v>20633689</v>
      </c>
      <c r="D7" s="26">
        <v>6.5505744350509487E-2</v>
      </c>
      <c r="E7" s="26">
        <v>-5.2140543666274942E-2</v>
      </c>
      <c r="F7" s="25">
        <v>993434</v>
      </c>
      <c r="G7" s="25">
        <v>6000000</v>
      </c>
      <c r="H7" s="25">
        <v>8395995</v>
      </c>
      <c r="I7" s="27">
        <v>8596989</v>
      </c>
      <c r="J7" s="27">
        <v>-200993</v>
      </c>
      <c r="K7" s="28">
        <v>0</v>
      </c>
      <c r="L7" s="29">
        <v>9.0773008960542487</v>
      </c>
      <c r="M7" s="30"/>
      <c r="N7" s="30"/>
      <c r="O7" s="13"/>
      <c r="P7" s="13"/>
      <c r="Q7" s="13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</row>
    <row r="8" spans="1:72" s="32" customFormat="1" ht="12.75" customHeight="1" x14ac:dyDescent="0.2">
      <c r="A8" s="23">
        <v>2</v>
      </c>
      <c r="B8" s="24" t="s">
        <v>34</v>
      </c>
      <c r="C8" s="25">
        <v>1598176</v>
      </c>
      <c r="D8" s="26">
        <v>5.0737271693452315E-3</v>
      </c>
      <c r="E8" s="26">
        <v>-4.6082055365316905E-2</v>
      </c>
      <c r="F8" s="25">
        <v>-74521</v>
      </c>
      <c r="G8" s="25">
        <v>1000000</v>
      </c>
      <c r="H8" s="25">
        <v>1002115</v>
      </c>
      <c r="I8" s="25">
        <v>882115</v>
      </c>
      <c r="J8" s="25">
        <v>120000</v>
      </c>
      <c r="K8" s="28">
        <v>0</v>
      </c>
      <c r="L8" s="29">
        <v>2.7756342787502768</v>
      </c>
      <c r="M8" s="31"/>
      <c r="N8" s="31"/>
      <c r="O8" s="19"/>
      <c r="P8" s="19"/>
      <c r="Q8" s="1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</row>
    <row r="9" spans="1:72" ht="12.75" customHeight="1" x14ac:dyDescent="0.2">
      <c r="A9" s="23">
        <v>3</v>
      </c>
      <c r="B9" s="24" t="s">
        <v>35</v>
      </c>
      <c r="C9" s="25">
        <v>1056639</v>
      </c>
      <c r="D9" s="26">
        <v>3.3545103934045917E-3</v>
      </c>
      <c r="E9" s="26">
        <v>-9.8117691041172142E-2</v>
      </c>
      <c r="F9" s="25">
        <v>-174099</v>
      </c>
      <c r="G9" s="25">
        <v>1000000</v>
      </c>
      <c r="H9" s="25">
        <v>963000</v>
      </c>
      <c r="I9" s="25">
        <v>963000</v>
      </c>
      <c r="J9" s="25">
        <v>0</v>
      </c>
      <c r="K9" s="28">
        <v>0</v>
      </c>
      <c r="L9" s="29">
        <v>4.3904440594510801</v>
      </c>
      <c r="M9" s="30"/>
      <c r="N9" s="30"/>
      <c r="O9" s="13"/>
      <c r="P9" s="13"/>
      <c r="Q9" s="13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</row>
    <row r="10" spans="1:72" ht="12.75" customHeight="1" x14ac:dyDescent="0.2">
      <c r="A10" s="23">
        <v>4</v>
      </c>
      <c r="B10" s="24" t="s">
        <v>36</v>
      </c>
      <c r="C10" s="25">
        <v>191418870</v>
      </c>
      <c r="D10" s="26">
        <v>0.60769722574007046</v>
      </c>
      <c r="E10" s="26">
        <v>-0.22801708298342274</v>
      </c>
      <c r="F10" s="25">
        <v>1033561</v>
      </c>
      <c r="G10" s="25">
        <v>6000000</v>
      </c>
      <c r="H10" s="25">
        <v>91602814.652191401</v>
      </c>
      <c r="I10" s="25">
        <v>76095843</v>
      </c>
      <c r="J10" s="25">
        <v>15506971.652191401</v>
      </c>
      <c r="K10" s="28">
        <v>0</v>
      </c>
      <c r="L10" s="29">
        <v>4.3906878070447304</v>
      </c>
      <c r="M10" s="30"/>
      <c r="N10" s="30"/>
      <c r="O10" s="13"/>
      <c r="P10" s="13"/>
      <c r="Q10" s="13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</row>
    <row r="11" spans="1:72" s="32" customFormat="1" ht="12.75" customHeight="1" x14ac:dyDescent="0.2">
      <c r="A11" s="23">
        <v>5</v>
      </c>
      <c r="B11" s="24" t="s">
        <v>37</v>
      </c>
      <c r="C11" s="25">
        <v>1117531</v>
      </c>
      <c r="D11" s="26">
        <v>3.5478241428262883E-3</v>
      </c>
      <c r="E11" s="26">
        <v>1.7138503307527173</v>
      </c>
      <c r="F11" s="25">
        <v>-925393</v>
      </c>
      <c r="G11" s="25">
        <v>1000000</v>
      </c>
      <c r="H11" s="25">
        <v>1004909</v>
      </c>
      <c r="I11" s="25">
        <v>1004909</v>
      </c>
      <c r="J11" s="25">
        <v>0</v>
      </c>
      <c r="K11" s="28">
        <v>0</v>
      </c>
      <c r="L11" s="29">
        <v>4.6187051517014375</v>
      </c>
      <c r="M11" s="30"/>
      <c r="N11" s="30"/>
      <c r="O11" s="19"/>
      <c r="P11" s="19"/>
      <c r="Q11" s="1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</row>
    <row r="12" spans="1:72" ht="12.75" customHeight="1" x14ac:dyDescent="0.2">
      <c r="A12" s="23">
        <v>6</v>
      </c>
      <c r="B12" s="24" t="s">
        <v>38</v>
      </c>
      <c r="C12" s="25">
        <v>7519852</v>
      </c>
      <c r="D12" s="26">
        <v>2.3873263897002006E-2</v>
      </c>
      <c r="E12" s="26">
        <v>-0.10840671634314354</v>
      </c>
      <c r="F12" s="25">
        <v>-369848</v>
      </c>
      <c r="G12" s="25">
        <v>6000000</v>
      </c>
      <c r="H12" s="25">
        <v>6113128.4800000004</v>
      </c>
      <c r="I12" s="25">
        <v>4537574.25</v>
      </c>
      <c r="J12" s="25">
        <v>1575554.23</v>
      </c>
      <c r="K12" s="28">
        <v>0</v>
      </c>
      <c r="L12" s="29">
        <v>5.4905450749330473</v>
      </c>
      <c r="M12" s="30"/>
      <c r="N12" s="30"/>
      <c r="O12" s="13"/>
      <c r="P12" s="13"/>
      <c r="Q12" s="13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</row>
    <row r="13" spans="1:72" s="32" customFormat="1" ht="12.75" customHeight="1" x14ac:dyDescent="0.2">
      <c r="A13" s="23">
        <v>7</v>
      </c>
      <c r="B13" s="24" t="s">
        <v>39</v>
      </c>
      <c r="C13" s="25">
        <v>3559556</v>
      </c>
      <c r="D13" s="26">
        <v>1.1300517582547753E-2</v>
      </c>
      <c r="E13" s="26">
        <v>-0.77954672993886676</v>
      </c>
      <c r="F13" s="25">
        <v>-2253861</v>
      </c>
      <c r="G13" s="25">
        <v>1000000</v>
      </c>
      <c r="H13" s="25">
        <v>1895000</v>
      </c>
      <c r="I13" s="25">
        <v>2027000</v>
      </c>
      <c r="J13" s="25">
        <v>-132000</v>
      </c>
      <c r="K13" s="28">
        <v>0</v>
      </c>
      <c r="L13" s="29">
        <v>3.8378969539857422</v>
      </c>
      <c r="M13" s="30"/>
      <c r="N13" s="30"/>
      <c r="O13" s="19"/>
      <c r="P13" s="19"/>
      <c r="Q13" s="19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</row>
    <row r="14" spans="1:72" s="32" customFormat="1" ht="12.75" customHeight="1" x14ac:dyDescent="0.2">
      <c r="A14" s="23">
        <v>8</v>
      </c>
      <c r="B14" s="24" t="s">
        <v>40</v>
      </c>
      <c r="C14" s="25">
        <v>84945937</v>
      </c>
      <c r="D14" s="26">
        <v>0.26967775043699094</v>
      </c>
      <c r="E14" s="26">
        <v>-0.46810448209999567</v>
      </c>
      <c r="F14" s="25">
        <v>584841</v>
      </c>
      <c r="G14" s="25">
        <v>6000000</v>
      </c>
      <c r="H14" s="25">
        <v>8585120</v>
      </c>
      <c r="I14" s="25">
        <v>8585120</v>
      </c>
      <c r="J14" s="25">
        <v>0</v>
      </c>
      <c r="K14" s="28">
        <v>0</v>
      </c>
      <c r="L14" s="29">
        <v>2.4285999999999999</v>
      </c>
      <c r="M14" s="30"/>
      <c r="N14" s="30"/>
      <c r="O14" s="19"/>
      <c r="P14" s="19"/>
      <c r="Q14" s="19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</row>
    <row r="15" spans="1:72" s="32" customFormat="1" ht="12.75" customHeight="1" x14ac:dyDescent="0.2">
      <c r="A15" s="23">
        <v>9</v>
      </c>
      <c r="B15" s="24" t="s">
        <v>41</v>
      </c>
      <c r="C15" s="25">
        <v>1271887</v>
      </c>
      <c r="D15" s="26">
        <v>4.0378579256834038E-3</v>
      </c>
      <c r="E15" s="26">
        <v>-0.23057327383861898</v>
      </c>
      <c r="F15" s="25">
        <v>-428314</v>
      </c>
      <c r="G15" s="25">
        <v>1000000</v>
      </c>
      <c r="H15" s="25">
        <v>1041000</v>
      </c>
      <c r="I15" s="25">
        <v>1041000</v>
      </c>
      <c r="J15" s="25">
        <v>0</v>
      </c>
      <c r="K15" s="28">
        <v>0</v>
      </c>
      <c r="L15" s="29">
        <v>2.7180149999999998</v>
      </c>
      <c r="M15" s="30"/>
      <c r="N15" s="30"/>
      <c r="O15" s="19"/>
      <c r="P15" s="19"/>
      <c r="Q15" s="19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</row>
    <row r="16" spans="1:72" s="32" customFormat="1" ht="12.75" customHeight="1" x14ac:dyDescent="0.2">
      <c r="A16" s="23">
        <v>10</v>
      </c>
      <c r="B16" s="24" t="s">
        <v>42</v>
      </c>
      <c r="C16" s="25">
        <v>1868391</v>
      </c>
      <c r="D16" s="26">
        <v>5.9315783616198138E-3</v>
      </c>
      <c r="E16" s="26">
        <v>0.82775989747904088</v>
      </c>
      <c r="F16" s="25">
        <v>531290</v>
      </c>
      <c r="G16" s="25">
        <v>1000000</v>
      </c>
      <c r="H16" s="25">
        <v>1525930</v>
      </c>
      <c r="I16" s="25">
        <v>1525930</v>
      </c>
      <c r="J16" s="25">
        <v>0</v>
      </c>
      <c r="K16" s="28">
        <v>0</v>
      </c>
      <c r="L16" s="29">
        <v>5.758226415094339</v>
      </c>
      <c r="M16" s="30"/>
      <c r="N16" s="30"/>
      <c r="O16" s="19"/>
      <c r="P16" s="19"/>
      <c r="Q16" s="19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</row>
    <row r="17" spans="1:72" s="40" customFormat="1" ht="12.75" customHeight="1" x14ac:dyDescent="0.2">
      <c r="A17" s="33"/>
      <c r="B17" s="34" t="s">
        <v>43</v>
      </c>
      <c r="C17" s="35">
        <v>314990528</v>
      </c>
      <c r="D17" s="36">
        <v>1</v>
      </c>
      <c r="E17" s="36">
        <v>-0.31515613185612434</v>
      </c>
      <c r="F17" s="35">
        <v>-1082910</v>
      </c>
      <c r="G17" s="35"/>
      <c r="H17" s="35"/>
      <c r="I17" s="35"/>
      <c r="J17" s="35"/>
      <c r="K17" s="37"/>
      <c r="L17" s="35"/>
      <c r="M17" s="38"/>
      <c r="N17" s="30"/>
      <c r="O17" s="38"/>
      <c r="P17" s="38"/>
      <c r="Q17" s="38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</row>
    <row r="18" spans="1:72" s="40" customFormat="1" ht="12.75" customHeight="1" x14ac:dyDescent="0.2">
      <c r="A18" s="41"/>
      <c r="B18" s="41"/>
      <c r="C18" s="42"/>
      <c r="D18" s="43"/>
      <c r="E18" s="43"/>
      <c r="F18" s="42"/>
      <c r="G18" s="42"/>
      <c r="H18" s="42"/>
      <c r="I18" s="42"/>
      <c r="J18" s="42"/>
      <c r="K18" s="42"/>
      <c r="L18" s="42"/>
      <c r="M18" s="38"/>
      <c r="N18" s="38"/>
      <c r="O18" s="38"/>
      <c r="P18" s="38"/>
      <c r="Q18" s="38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</row>
    <row r="19" spans="1:72" s="40" customFormat="1" ht="12.75" customHeight="1" x14ac:dyDescent="0.2">
      <c r="A19" s="41"/>
      <c r="B19" s="41"/>
      <c r="C19" s="42"/>
      <c r="D19" s="43"/>
      <c r="E19" s="43"/>
      <c r="F19" s="42"/>
      <c r="G19" s="42"/>
      <c r="H19" s="42"/>
      <c r="I19" s="42"/>
      <c r="J19" s="42"/>
      <c r="K19" s="42"/>
      <c r="L19" s="44"/>
      <c r="M19" s="38"/>
      <c r="N19" s="38"/>
      <c r="O19" s="38"/>
      <c r="P19" s="38"/>
      <c r="Q19" s="38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</row>
    <row r="20" spans="1:72" ht="14.25" customHeight="1" x14ac:dyDescent="0.2">
      <c r="A20" s="45" t="s">
        <v>44</v>
      </c>
      <c r="B20" s="46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</row>
    <row r="21" spans="1:72" ht="13.9" customHeight="1" x14ac:dyDescent="0.2">
      <c r="A21" s="49" t="s">
        <v>45</v>
      </c>
      <c r="B21" s="50"/>
      <c r="C21" s="47"/>
      <c r="D21" s="47"/>
      <c r="E21" s="48"/>
      <c r="F21" s="51"/>
      <c r="G21" s="51"/>
      <c r="H21" s="51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</row>
    <row r="22" spans="1:72" ht="13.9" customHeight="1" x14ac:dyDescent="0.2">
      <c r="A22" s="49" t="s">
        <v>46</v>
      </c>
      <c r="B22" s="52"/>
      <c r="C22" s="53"/>
      <c r="D22" s="47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</row>
    <row r="23" spans="1:72" ht="13.9" customHeight="1" x14ac:dyDescent="0.2">
      <c r="A23" s="49" t="s">
        <v>47</v>
      </c>
      <c r="B23" s="52"/>
      <c r="C23" s="53"/>
      <c r="D23" s="47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</row>
    <row r="24" spans="1:72" ht="13.9" customHeight="1" x14ac:dyDescent="0.2">
      <c r="A24" s="54" t="s">
        <v>48</v>
      </c>
      <c r="B24" s="32"/>
      <c r="C24" s="32"/>
      <c r="D24" s="32"/>
    </row>
    <row r="25" spans="1:72" ht="13.9" customHeight="1" x14ac:dyDescent="0.2">
      <c r="A25" s="49" t="s">
        <v>49</v>
      </c>
      <c r="B25" s="38"/>
    </row>
    <row r="26" spans="1:72" ht="13.9" customHeight="1" x14ac:dyDescent="0.2">
      <c r="A26" s="49" t="s">
        <v>50</v>
      </c>
      <c r="B26" s="32"/>
    </row>
    <row r="27" spans="1:72" ht="13.9" customHeight="1" x14ac:dyDescent="0.2">
      <c r="A27" s="49" t="s">
        <v>51</v>
      </c>
      <c r="B27" s="32"/>
    </row>
    <row r="28" spans="1:72" ht="13.9" customHeight="1" x14ac:dyDescent="0.2">
      <c r="A28" s="49" t="s">
        <v>52</v>
      </c>
      <c r="B28" s="32"/>
    </row>
    <row r="29" spans="1:72" ht="13.9" customHeight="1" x14ac:dyDescent="0.2">
      <c r="A29" s="49" t="s">
        <v>53</v>
      </c>
      <c r="B29" s="32"/>
    </row>
    <row r="30" spans="1:72" ht="13.9" customHeight="1" x14ac:dyDescent="0.2">
      <c r="A30" s="49" t="s">
        <v>54</v>
      </c>
      <c r="B30" s="32"/>
    </row>
    <row r="35" spans="3:12" x14ac:dyDescent="0.2"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3:12" x14ac:dyDescent="0.2"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3:12" x14ac:dyDescent="0.2">
      <c r="C37" s="55"/>
      <c r="D37" s="55"/>
      <c r="E37" s="55"/>
      <c r="F37" s="55"/>
      <c r="G37" s="55"/>
      <c r="H37" s="55"/>
      <c r="I37" s="55"/>
      <c r="J37" s="55"/>
      <c r="K37" s="55"/>
      <c r="L37" s="55"/>
    </row>
    <row r="38" spans="3:12" x14ac:dyDescent="0.2">
      <c r="C38" s="55"/>
      <c r="D38" s="55"/>
      <c r="E38" s="55"/>
      <c r="F38" s="55"/>
      <c r="G38" s="55"/>
      <c r="H38" s="55"/>
      <c r="I38" s="55"/>
      <c r="J38" s="55"/>
      <c r="K38" s="55"/>
      <c r="L38" s="55"/>
    </row>
    <row r="39" spans="3:12" x14ac:dyDescent="0.2">
      <c r="C39" s="55"/>
      <c r="D39" s="55"/>
      <c r="E39" s="55"/>
      <c r="F39" s="55"/>
      <c r="G39" s="55"/>
      <c r="H39" s="55"/>
      <c r="I39" s="55"/>
      <c r="J39" s="55"/>
      <c r="K39" s="55"/>
      <c r="L39" s="55"/>
    </row>
    <row r="40" spans="3:12" x14ac:dyDescent="0.2">
      <c r="C40" s="55"/>
      <c r="D40" s="55"/>
      <c r="E40" s="55"/>
      <c r="F40" s="55"/>
      <c r="G40" s="55"/>
      <c r="H40" s="55"/>
      <c r="I40" s="55"/>
      <c r="J40" s="55"/>
      <c r="K40" s="55"/>
      <c r="L40" s="55"/>
    </row>
    <row r="41" spans="3:12" x14ac:dyDescent="0.2">
      <c r="C41" s="55"/>
      <c r="D41" s="55"/>
      <c r="E41" s="55"/>
      <c r="F41" s="55"/>
      <c r="G41" s="55"/>
      <c r="H41" s="55"/>
      <c r="I41" s="55"/>
      <c r="J41" s="55"/>
      <c r="K41" s="55"/>
      <c r="L41" s="55"/>
    </row>
    <row r="42" spans="3:12" x14ac:dyDescent="0.2">
      <c r="C42" s="55"/>
      <c r="D42" s="55"/>
      <c r="E42" s="55"/>
      <c r="F42" s="55"/>
      <c r="G42" s="55"/>
      <c r="H42" s="55"/>
      <c r="I42" s="55"/>
      <c r="J42" s="55"/>
      <c r="K42" s="55"/>
      <c r="L42" s="55"/>
    </row>
    <row r="43" spans="3:12" x14ac:dyDescent="0.2">
      <c r="C43" s="55"/>
      <c r="D43" s="55"/>
      <c r="E43" s="55"/>
      <c r="F43" s="55"/>
      <c r="G43" s="55"/>
      <c r="H43" s="55"/>
      <c r="I43" s="55"/>
      <c r="J43" s="55"/>
      <c r="K43" s="55"/>
      <c r="L43" s="55"/>
    </row>
    <row r="44" spans="3:12" x14ac:dyDescent="0.2">
      <c r="C44" s="55"/>
      <c r="D44" s="55"/>
      <c r="E44" s="55"/>
      <c r="F44" s="55"/>
      <c r="G44" s="55"/>
      <c r="H44" s="55"/>
      <c r="I44" s="55"/>
      <c r="J44" s="55"/>
      <c r="K44" s="55"/>
      <c r="L44" s="55"/>
    </row>
    <row r="45" spans="3:12" x14ac:dyDescent="0.2">
      <c r="C45" s="55"/>
      <c r="D45" s="55"/>
      <c r="E45" s="55"/>
      <c r="F45" s="55"/>
      <c r="G45" s="55"/>
      <c r="H45" s="55"/>
      <c r="I45" s="55"/>
      <c r="J45" s="55"/>
      <c r="K45" s="55"/>
      <c r="L45" s="55"/>
    </row>
    <row r="46" spans="3:12" x14ac:dyDescent="0.2">
      <c r="C46" s="55"/>
      <c r="D46" s="55"/>
      <c r="E46" s="55"/>
      <c r="F46" s="55"/>
      <c r="G46" s="55"/>
      <c r="H46" s="55"/>
      <c r="I46" s="55"/>
      <c r="J46" s="55"/>
      <c r="K46" s="55"/>
      <c r="L46" s="55"/>
    </row>
    <row r="47" spans="3:12" x14ac:dyDescent="0.2">
      <c r="C47" s="55"/>
      <c r="D47" s="55"/>
      <c r="E47" s="55"/>
      <c r="F47" s="55"/>
      <c r="G47" s="55"/>
      <c r="H47" s="55"/>
      <c r="I47" s="55"/>
      <c r="J47" s="55"/>
      <c r="K47" s="55"/>
      <c r="L47" s="55"/>
    </row>
    <row r="48" spans="3:12" x14ac:dyDescent="0.2">
      <c r="C48" s="55"/>
      <c r="D48" s="55"/>
      <c r="E48" s="55"/>
      <c r="F48" s="55"/>
      <c r="G48" s="55"/>
      <c r="H48" s="55"/>
      <c r="I48" s="55"/>
      <c r="J48" s="55"/>
      <c r="K48" s="55"/>
      <c r="L48" s="55"/>
    </row>
    <row r="49" spans="3:12" x14ac:dyDescent="0.2">
      <c r="C49" s="55"/>
      <c r="D49" s="55"/>
      <c r="E49" s="55"/>
      <c r="F49" s="55"/>
      <c r="G49" s="55"/>
      <c r="H49" s="55"/>
      <c r="I49" s="55"/>
      <c r="J49" s="55"/>
      <c r="K49" s="55"/>
      <c r="L49" s="55"/>
    </row>
    <row r="50" spans="3:12" x14ac:dyDescent="0.2">
      <c r="C50" s="55"/>
      <c r="D50" s="55"/>
      <c r="E50" s="55"/>
      <c r="F50" s="55"/>
      <c r="G50" s="55"/>
      <c r="H50" s="55"/>
      <c r="I50" s="55"/>
      <c r="J50" s="55"/>
      <c r="K50" s="55"/>
      <c r="L50" s="55"/>
    </row>
    <row r="51" spans="3:12" x14ac:dyDescent="0.2">
      <c r="C51" s="55"/>
      <c r="D51" s="55"/>
      <c r="E51" s="55"/>
      <c r="F51" s="55"/>
      <c r="G51" s="55"/>
      <c r="H51" s="55"/>
      <c r="I51" s="55"/>
      <c r="J51" s="55"/>
      <c r="K51" s="55"/>
      <c r="L51" s="55"/>
    </row>
    <row r="52" spans="3:12" x14ac:dyDescent="0.2">
      <c r="C52" s="55"/>
      <c r="D52" s="55"/>
      <c r="E52" s="55"/>
      <c r="F52" s="55"/>
      <c r="G52" s="55"/>
      <c r="H52" s="55"/>
      <c r="I52" s="55"/>
      <c r="J52" s="55"/>
      <c r="K52" s="55"/>
      <c r="L52" s="55"/>
    </row>
    <row r="53" spans="3:12" x14ac:dyDescent="0.2">
      <c r="C53" s="55"/>
      <c r="D53" s="55"/>
      <c r="E53" s="55"/>
      <c r="F53" s="55"/>
      <c r="G53" s="55"/>
      <c r="H53" s="55"/>
      <c r="I53" s="55"/>
      <c r="J53" s="55"/>
      <c r="K53" s="55"/>
      <c r="L53" s="55"/>
    </row>
    <row r="54" spans="3:12" x14ac:dyDescent="0.2">
      <c r="C54" s="55"/>
      <c r="D54" s="55"/>
      <c r="E54" s="55"/>
      <c r="F54" s="55"/>
      <c r="G54" s="55"/>
      <c r="H54" s="55"/>
      <c r="I54" s="55"/>
      <c r="J54" s="55"/>
      <c r="K54" s="55"/>
      <c r="L54" s="55"/>
    </row>
    <row r="55" spans="3:12" x14ac:dyDescent="0.2">
      <c r="C55" s="55"/>
      <c r="D55" s="55"/>
      <c r="E55" s="55"/>
      <c r="F55" s="55"/>
      <c r="G55" s="55"/>
      <c r="H55" s="55"/>
      <c r="I55" s="55"/>
      <c r="J55" s="55"/>
      <c r="K55" s="55"/>
      <c r="L55" s="55"/>
    </row>
    <row r="56" spans="3:12" x14ac:dyDescent="0.2">
      <c r="C56" s="55"/>
      <c r="D56" s="55"/>
      <c r="E56" s="55"/>
      <c r="F56" s="55"/>
      <c r="G56" s="55"/>
      <c r="H56" s="55"/>
      <c r="I56" s="55"/>
      <c r="J56" s="55"/>
      <c r="K56" s="55"/>
      <c r="L56" s="55"/>
    </row>
    <row r="57" spans="3:12" x14ac:dyDescent="0.2">
      <c r="C57" s="55"/>
      <c r="D57" s="55"/>
      <c r="E57" s="55"/>
      <c r="F57" s="55"/>
      <c r="G57" s="55"/>
      <c r="H57" s="55"/>
      <c r="I57" s="55"/>
      <c r="J57" s="55"/>
      <c r="K57" s="55"/>
      <c r="L57" s="55"/>
    </row>
    <row r="58" spans="3:12" x14ac:dyDescent="0.2">
      <c r="C58" s="55"/>
      <c r="D58" s="55"/>
      <c r="E58" s="55"/>
      <c r="F58" s="55"/>
      <c r="G58" s="55"/>
      <c r="H58" s="55"/>
      <c r="I58" s="55"/>
      <c r="J58" s="55"/>
      <c r="K58" s="55"/>
      <c r="L58" s="55"/>
    </row>
    <row r="59" spans="3:12" x14ac:dyDescent="0.2">
      <c r="C59" s="55"/>
      <c r="D59" s="55"/>
      <c r="E59" s="55"/>
      <c r="F59" s="55"/>
      <c r="G59" s="55"/>
      <c r="H59" s="55"/>
      <c r="I59" s="55"/>
      <c r="J59" s="55"/>
      <c r="K59" s="55"/>
      <c r="L59" s="55"/>
    </row>
    <row r="60" spans="3:12" x14ac:dyDescent="0.2">
      <c r="C60" s="55"/>
      <c r="D60" s="55"/>
      <c r="E60" s="55"/>
      <c r="F60" s="55"/>
      <c r="G60" s="55"/>
      <c r="H60" s="55"/>
      <c r="I60" s="55"/>
      <c r="J60" s="55"/>
      <c r="K60" s="55"/>
      <c r="L60" s="55"/>
    </row>
    <row r="61" spans="3:12" x14ac:dyDescent="0.2">
      <c r="C61" s="55"/>
      <c r="D61" s="55"/>
      <c r="E61" s="55"/>
      <c r="F61" s="55"/>
      <c r="G61" s="55"/>
      <c r="H61" s="55"/>
      <c r="I61" s="55"/>
      <c r="J61" s="55"/>
      <c r="K61" s="55"/>
      <c r="L61" s="55"/>
    </row>
    <row r="62" spans="3:12" x14ac:dyDescent="0.2">
      <c r="C62" s="55"/>
      <c r="D62" s="55"/>
      <c r="E62" s="55"/>
      <c r="F62" s="55"/>
      <c r="G62" s="55"/>
      <c r="H62" s="55"/>
      <c r="I62" s="55"/>
      <c r="J62" s="55"/>
      <c r="K62" s="55"/>
      <c r="L62" s="55"/>
    </row>
    <row r="63" spans="3:12" x14ac:dyDescent="0.2">
      <c r="C63" s="55"/>
      <c r="D63" s="55"/>
      <c r="E63" s="55"/>
      <c r="F63" s="55"/>
      <c r="G63" s="55"/>
      <c r="H63" s="55"/>
      <c r="I63" s="55"/>
      <c r="J63" s="55"/>
      <c r="K63" s="55"/>
      <c r="L63" s="55"/>
    </row>
    <row r="64" spans="3:12" x14ac:dyDescent="0.2">
      <c r="C64" s="55"/>
      <c r="D64" s="55"/>
      <c r="E64" s="55"/>
      <c r="F64" s="55"/>
      <c r="G64" s="55"/>
      <c r="H64" s="55"/>
      <c r="I64" s="55"/>
      <c r="J64" s="55"/>
      <c r="K64" s="55"/>
      <c r="L64" s="55"/>
    </row>
    <row r="65" spans="3:12" x14ac:dyDescent="0.2">
      <c r="C65" s="55"/>
      <c r="D65" s="55"/>
      <c r="E65" s="55"/>
      <c r="F65" s="55"/>
      <c r="G65" s="55"/>
      <c r="H65" s="55"/>
      <c r="I65" s="55"/>
      <c r="J65" s="55"/>
      <c r="K65" s="55"/>
      <c r="L65" s="55"/>
    </row>
    <row r="66" spans="3:12" x14ac:dyDescent="0.2">
      <c r="C66" s="55"/>
      <c r="D66" s="55"/>
      <c r="E66" s="55"/>
      <c r="F66" s="55"/>
      <c r="G66" s="55"/>
      <c r="H66" s="55"/>
      <c r="I66" s="55"/>
      <c r="J66" s="55"/>
      <c r="K66" s="55"/>
      <c r="L66" s="55"/>
    </row>
    <row r="67" spans="3:12" x14ac:dyDescent="0.2">
      <c r="C67" s="55"/>
      <c r="D67" s="55"/>
      <c r="E67" s="55"/>
      <c r="F67" s="55"/>
      <c r="G67" s="55"/>
      <c r="H67" s="55"/>
      <c r="I67" s="55"/>
      <c r="J67" s="55"/>
      <c r="K67" s="55"/>
      <c r="L67" s="55"/>
    </row>
    <row r="68" spans="3:12" x14ac:dyDescent="0.2">
      <c r="C68" s="55"/>
      <c r="D68" s="55"/>
      <c r="E68" s="55"/>
      <c r="F68" s="55"/>
      <c r="G68" s="55"/>
      <c r="H68" s="55"/>
      <c r="I68" s="55"/>
      <c r="J68" s="55"/>
      <c r="K68" s="55"/>
      <c r="L68" s="5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05"/>
  <sheetViews>
    <sheetView workbookViewId="0"/>
  </sheetViews>
  <sheetFormatPr defaultColWidth="11.42578125" defaultRowHeight="11.25" x14ac:dyDescent="0.2"/>
  <cols>
    <col min="1" max="1" width="6" style="32" customWidth="1"/>
    <col min="2" max="2" width="48.42578125" style="32" customWidth="1"/>
    <col min="3" max="4" width="13.28515625" style="32" customWidth="1"/>
    <col min="5" max="5" width="13.140625" style="32" customWidth="1"/>
    <col min="6" max="8" width="13.28515625" style="32" customWidth="1"/>
    <col min="9" max="9" width="14.28515625" style="32" customWidth="1"/>
    <col min="10" max="256" width="11.42578125" style="32"/>
    <col min="257" max="257" width="6" style="32" customWidth="1"/>
    <col min="258" max="258" width="48.42578125" style="32" customWidth="1"/>
    <col min="259" max="260" width="13.28515625" style="32" customWidth="1"/>
    <col min="261" max="261" width="13.140625" style="32" customWidth="1"/>
    <col min="262" max="264" width="13.28515625" style="32" customWidth="1"/>
    <col min="265" max="265" width="14.28515625" style="32" customWidth="1"/>
    <col min="266" max="512" width="11.42578125" style="32"/>
    <col min="513" max="513" width="6" style="32" customWidth="1"/>
    <col min="514" max="514" width="48.42578125" style="32" customWidth="1"/>
    <col min="515" max="516" width="13.28515625" style="32" customWidth="1"/>
    <col min="517" max="517" width="13.140625" style="32" customWidth="1"/>
    <col min="518" max="520" width="13.28515625" style="32" customWidth="1"/>
    <col min="521" max="521" width="14.28515625" style="32" customWidth="1"/>
    <col min="522" max="768" width="11.42578125" style="32"/>
    <col min="769" max="769" width="6" style="32" customWidth="1"/>
    <col min="770" max="770" width="48.42578125" style="32" customWidth="1"/>
    <col min="771" max="772" width="13.28515625" style="32" customWidth="1"/>
    <col min="773" max="773" width="13.140625" style="32" customWidth="1"/>
    <col min="774" max="776" width="13.28515625" style="32" customWidth="1"/>
    <col min="777" max="777" width="14.28515625" style="32" customWidth="1"/>
    <col min="778" max="1024" width="11.42578125" style="32"/>
    <col min="1025" max="1025" width="6" style="32" customWidth="1"/>
    <col min="1026" max="1026" width="48.42578125" style="32" customWidth="1"/>
    <col min="1027" max="1028" width="13.28515625" style="32" customWidth="1"/>
    <col min="1029" max="1029" width="13.140625" style="32" customWidth="1"/>
    <col min="1030" max="1032" width="13.28515625" style="32" customWidth="1"/>
    <col min="1033" max="1033" width="14.28515625" style="32" customWidth="1"/>
    <col min="1034" max="1280" width="11.42578125" style="32"/>
    <col min="1281" max="1281" width="6" style="32" customWidth="1"/>
    <col min="1282" max="1282" width="48.42578125" style="32" customWidth="1"/>
    <col min="1283" max="1284" width="13.28515625" style="32" customWidth="1"/>
    <col min="1285" max="1285" width="13.140625" style="32" customWidth="1"/>
    <col min="1286" max="1288" width="13.28515625" style="32" customWidth="1"/>
    <col min="1289" max="1289" width="14.28515625" style="32" customWidth="1"/>
    <col min="1290" max="1536" width="11.42578125" style="32"/>
    <col min="1537" max="1537" width="6" style="32" customWidth="1"/>
    <col min="1538" max="1538" width="48.42578125" style="32" customWidth="1"/>
    <col min="1539" max="1540" width="13.28515625" style="32" customWidth="1"/>
    <col min="1541" max="1541" width="13.140625" style="32" customWidth="1"/>
    <col min="1542" max="1544" width="13.28515625" style="32" customWidth="1"/>
    <col min="1545" max="1545" width="14.28515625" style="32" customWidth="1"/>
    <col min="1546" max="1792" width="11.42578125" style="32"/>
    <col min="1793" max="1793" width="6" style="32" customWidth="1"/>
    <col min="1794" max="1794" width="48.42578125" style="32" customWidth="1"/>
    <col min="1795" max="1796" width="13.28515625" style="32" customWidth="1"/>
    <col min="1797" max="1797" width="13.140625" style="32" customWidth="1"/>
    <col min="1798" max="1800" width="13.28515625" style="32" customWidth="1"/>
    <col min="1801" max="1801" width="14.28515625" style="32" customWidth="1"/>
    <col min="1802" max="2048" width="11.42578125" style="32"/>
    <col min="2049" max="2049" width="6" style="32" customWidth="1"/>
    <col min="2050" max="2050" width="48.42578125" style="32" customWidth="1"/>
    <col min="2051" max="2052" width="13.28515625" style="32" customWidth="1"/>
    <col min="2053" max="2053" width="13.140625" style="32" customWidth="1"/>
    <col min="2054" max="2056" width="13.28515625" style="32" customWidth="1"/>
    <col min="2057" max="2057" width="14.28515625" style="32" customWidth="1"/>
    <col min="2058" max="2304" width="11.42578125" style="32"/>
    <col min="2305" max="2305" width="6" style="32" customWidth="1"/>
    <col min="2306" max="2306" width="48.42578125" style="32" customWidth="1"/>
    <col min="2307" max="2308" width="13.28515625" style="32" customWidth="1"/>
    <col min="2309" max="2309" width="13.140625" style="32" customWidth="1"/>
    <col min="2310" max="2312" width="13.28515625" style="32" customWidth="1"/>
    <col min="2313" max="2313" width="14.28515625" style="32" customWidth="1"/>
    <col min="2314" max="2560" width="11.42578125" style="32"/>
    <col min="2561" max="2561" width="6" style="32" customWidth="1"/>
    <col min="2562" max="2562" width="48.42578125" style="32" customWidth="1"/>
    <col min="2563" max="2564" width="13.28515625" style="32" customWidth="1"/>
    <col min="2565" max="2565" width="13.140625" style="32" customWidth="1"/>
    <col min="2566" max="2568" width="13.28515625" style="32" customWidth="1"/>
    <col min="2569" max="2569" width="14.28515625" style="32" customWidth="1"/>
    <col min="2570" max="2816" width="11.42578125" style="32"/>
    <col min="2817" max="2817" width="6" style="32" customWidth="1"/>
    <col min="2818" max="2818" width="48.42578125" style="32" customWidth="1"/>
    <col min="2819" max="2820" width="13.28515625" style="32" customWidth="1"/>
    <col min="2821" max="2821" width="13.140625" style="32" customWidth="1"/>
    <col min="2822" max="2824" width="13.28515625" style="32" customWidth="1"/>
    <col min="2825" max="2825" width="14.28515625" style="32" customWidth="1"/>
    <col min="2826" max="3072" width="11.42578125" style="32"/>
    <col min="3073" max="3073" width="6" style="32" customWidth="1"/>
    <col min="3074" max="3074" width="48.42578125" style="32" customWidth="1"/>
    <col min="3075" max="3076" width="13.28515625" style="32" customWidth="1"/>
    <col min="3077" max="3077" width="13.140625" style="32" customWidth="1"/>
    <col min="3078" max="3080" width="13.28515625" style="32" customWidth="1"/>
    <col min="3081" max="3081" width="14.28515625" style="32" customWidth="1"/>
    <col min="3082" max="3328" width="11.42578125" style="32"/>
    <col min="3329" max="3329" width="6" style="32" customWidth="1"/>
    <col min="3330" max="3330" width="48.42578125" style="32" customWidth="1"/>
    <col min="3331" max="3332" width="13.28515625" style="32" customWidth="1"/>
    <col min="3333" max="3333" width="13.140625" style="32" customWidth="1"/>
    <col min="3334" max="3336" width="13.28515625" style="32" customWidth="1"/>
    <col min="3337" max="3337" width="14.28515625" style="32" customWidth="1"/>
    <col min="3338" max="3584" width="11.42578125" style="32"/>
    <col min="3585" max="3585" width="6" style="32" customWidth="1"/>
    <col min="3586" max="3586" width="48.42578125" style="32" customWidth="1"/>
    <col min="3587" max="3588" width="13.28515625" style="32" customWidth="1"/>
    <col min="3589" max="3589" width="13.140625" style="32" customWidth="1"/>
    <col min="3590" max="3592" width="13.28515625" style="32" customWidth="1"/>
    <col min="3593" max="3593" width="14.28515625" style="32" customWidth="1"/>
    <col min="3594" max="3840" width="11.42578125" style="32"/>
    <col min="3841" max="3841" width="6" style="32" customWidth="1"/>
    <col min="3842" max="3842" width="48.42578125" style="32" customWidth="1"/>
    <col min="3843" max="3844" width="13.28515625" style="32" customWidth="1"/>
    <col min="3845" max="3845" width="13.140625" style="32" customWidth="1"/>
    <col min="3846" max="3848" width="13.28515625" style="32" customWidth="1"/>
    <col min="3849" max="3849" width="14.28515625" style="32" customWidth="1"/>
    <col min="3850" max="4096" width="11.42578125" style="32"/>
    <col min="4097" max="4097" width="6" style="32" customWidth="1"/>
    <col min="4098" max="4098" width="48.42578125" style="32" customWidth="1"/>
    <col min="4099" max="4100" width="13.28515625" style="32" customWidth="1"/>
    <col min="4101" max="4101" width="13.140625" style="32" customWidth="1"/>
    <col min="4102" max="4104" width="13.28515625" style="32" customWidth="1"/>
    <col min="4105" max="4105" width="14.28515625" style="32" customWidth="1"/>
    <col min="4106" max="4352" width="11.42578125" style="32"/>
    <col min="4353" max="4353" width="6" style="32" customWidth="1"/>
    <col min="4354" max="4354" width="48.42578125" style="32" customWidth="1"/>
    <col min="4355" max="4356" width="13.28515625" style="32" customWidth="1"/>
    <col min="4357" max="4357" width="13.140625" style="32" customWidth="1"/>
    <col min="4358" max="4360" width="13.28515625" style="32" customWidth="1"/>
    <col min="4361" max="4361" width="14.28515625" style="32" customWidth="1"/>
    <col min="4362" max="4608" width="11.42578125" style="32"/>
    <col min="4609" max="4609" width="6" style="32" customWidth="1"/>
    <col min="4610" max="4610" width="48.42578125" style="32" customWidth="1"/>
    <col min="4611" max="4612" width="13.28515625" style="32" customWidth="1"/>
    <col min="4613" max="4613" width="13.140625" style="32" customWidth="1"/>
    <col min="4614" max="4616" width="13.28515625" style="32" customWidth="1"/>
    <col min="4617" max="4617" width="14.28515625" style="32" customWidth="1"/>
    <col min="4618" max="4864" width="11.42578125" style="32"/>
    <col min="4865" max="4865" width="6" style="32" customWidth="1"/>
    <col min="4866" max="4866" width="48.42578125" style="32" customWidth="1"/>
    <col min="4867" max="4868" width="13.28515625" style="32" customWidth="1"/>
    <col min="4869" max="4869" width="13.140625" style="32" customWidth="1"/>
    <col min="4870" max="4872" width="13.28515625" style="32" customWidth="1"/>
    <col min="4873" max="4873" width="14.28515625" style="32" customWidth="1"/>
    <col min="4874" max="5120" width="11.42578125" style="32"/>
    <col min="5121" max="5121" width="6" style="32" customWidth="1"/>
    <col min="5122" max="5122" width="48.42578125" style="32" customWidth="1"/>
    <col min="5123" max="5124" width="13.28515625" style="32" customWidth="1"/>
    <col min="5125" max="5125" width="13.140625" style="32" customWidth="1"/>
    <col min="5126" max="5128" width="13.28515625" style="32" customWidth="1"/>
    <col min="5129" max="5129" width="14.28515625" style="32" customWidth="1"/>
    <col min="5130" max="5376" width="11.42578125" style="32"/>
    <col min="5377" max="5377" width="6" style="32" customWidth="1"/>
    <col min="5378" max="5378" width="48.42578125" style="32" customWidth="1"/>
    <col min="5379" max="5380" width="13.28515625" style="32" customWidth="1"/>
    <col min="5381" max="5381" width="13.140625" style="32" customWidth="1"/>
    <col min="5382" max="5384" width="13.28515625" style="32" customWidth="1"/>
    <col min="5385" max="5385" width="14.28515625" style="32" customWidth="1"/>
    <col min="5386" max="5632" width="11.42578125" style="32"/>
    <col min="5633" max="5633" width="6" style="32" customWidth="1"/>
    <col min="5634" max="5634" width="48.42578125" style="32" customWidth="1"/>
    <col min="5635" max="5636" width="13.28515625" style="32" customWidth="1"/>
    <col min="5637" max="5637" width="13.140625" style="32" customWidth="1"/>
    <col min="5638" max="5640" width="13.28515625" style="32" customWidth="1"/>
    <col min="5641" max="5641" width="14.28515625" style="32" customWidth="1"/>
    <col min="5642" max="5888" width="11.42578125" style="32"/>
    <col min="5889" max="5889" width="6" style="32" customWidth="1"/>
    <col min="5890" max="5890" width="48.42578125" style="32" customWidth="1"/>
    <col min="5891" max="5892" width="13.28515625" style="32" customWidth="1"/>
    <col min="5893" max="5893" width="13.140625" style="32" customWidth="1"/>
    <col min="5894" max="5896" width="13.28515625" style="32" customWidth="1"/>
    <col min="5897" max="5897" width="14.28515625" style="32" customWidth="1"/>
    <col min="5898" max="6144" width="11.42578125" style="32"/>
    <col min="6145" max="6145" width="6" style="32" customWidth="1"/>
    <col min="6146" max="6146" width="48.42578125" style="32" customWidth="1"/>
    <col min="6147" max="6148" width="13.28515625" style="32" customWidth="1"/>
    <col min="6149" max="6149" width="13.140625" style="32" customWidth="1"/>
    <col min="6150" max="6152" width="13.28515625" style="32" customWidth="1"/>
    <col min="6153" max="6153" width="14.28515625" style="32" customWidth="1"/>
    <col min="6154" max="6400" width="11.42578125" style="32"/>
    <col min="6401" max="6401" width="6" style="32" customWidth="1"/>
    <col min="6402" max="6402" width="48.42578125" style="32" customWidth="1"/>
    <col min="6403" max="6404" width="13.28515625" style="32" customWidth="1"/>
    <col min="6405" max="6405" width="13.140625" style="32" customWidth="1"/>
    <col min="6406" max="6408" width="13.28515625" style="32" customWidth="1"/>
    <col min="6409" max="6409" width="14.28515625" style="32" customWidth="1"/>
    <col min="6410" max="6656" width="11.42578125" style="32"/>
    <col min="6657" max="6657" width="6" style="32" customWidth="1"/>
    <col min="6658" max="6658" width="48.42578125" style="32" customWidth="1"/>
    <col min="6659" max="6660" width="13.28515625" style="32" customWidth="1"/>
    <col min="6661" max="6661" width="13.140625" style="32" customWidth="1"/>
    <col min="6662" max="6664" width="13.28515625" style="32" customWidth="1"/>
    <col min="6665" max="6665" width="14.28515625" style="32" customWidth="1"/>
    <col min="6666" max="6912" width="11.42578125" style="32"/>
    <col min="6913" max="6913" width="6" style="32" customWidth="1"/>
    <col min="6914" max="6914" width="48.42578125" style="32" customWidth="1"/>
    <col min="6915" max="6916" width="13.28515625" style="32" customWidth="1"/>
    <col min="6917" max="6917" width="13.140625" style="32" customWidth="1"/>
    <col min="6918" max="6920" width="13.28515625" style="32" customWidth="1"/>
    <col min="6921" max="6921" width="14.28515625" style="32" customWidth="1"/>
    <col min="6922" max="7168" width="11.42578125" style="32"/>
    <col min="7169" max="7169" width="6" style="32" customWidth="1"/>
    <col min="7170" max="7170" width="48.42578125" style="32" customWidth="1"/>
    <col min="7171" max="7172" width="13.28515625" style="32" customWidth="1"/>
    <col min="7173" max="7173" width="13.140625" style="32" customWidth="1"/>
    <col min="7174" max="7176" width="13.28515625" style="32" customWidth="1"/>
    <col min="7177" max="7177" width="14.28515625" style="32" customWidth="1"/>
    <col min="7178" max="7424" width="11.42578125" style="32"/>
    <col min="7425" max="7425" width="6" style="32" customWidth="1"/>
    <col min="7426" max="7426" width="48.42578125" style="32" customWidth="1"/>
    <col min="7427" max="7428" width="13.28515625" style="32" customWidth="1"/>
    <col min="7429" max="7429" width="13.140625" style="32" customWidth="1"/>
    <col min="7430" max="7432" width="13.28515625" style="32" customWidth="1"/>
    <col min="7433" max="7433" width="14.28515625" style="32" customWidth="1"/>
    <col min="7434" max="7680" width="11.42578125" style="32"/>
    <col min="7681" max="7681" width="6" style="32" customWidth="1"/>
    <col min="7682" max="7682" width="48.42578125" style="32" customWidth="1"/>
    <col min="7683" max="7684" width="13.28515625" style="32" customWidth="1"/>
    <col min="7685" max="7685" width="13.140625" style="32" customWidth="1"/>
    <col min="7686" max="7688" width="13.28515625" style="32" customWidth="1"/>
    <col min="7689" max="7689" width="14.28515625" style="32" customWidth="1"/>
    <col min="7690" max="7936" width="11.42578125" style="32"/>
    <col min="7937" max="7937" width="6" style="32" customWidth="1"/>
    <col min="7938" max="7938" width="48.42578125" style="32" customWidth="1"/>
    <col min="7939" max="7940" width="13.28515625" style="32" customWidth="1"/>
    <col min="7941" max="7941" width="13.140625" style="32" customWidth="1"/>
    <col min="7942" max="7944" width="13.28515625" style="32" customWidth="1"/>
    <col min="7945" max="7945" width="14.28515625" style="32" customWidth="1"/>
    <col min="7946" max="8192" width="11.42578125" style="32"/>
    <col min="8193" max="8193" width="6" style="32" customWidth="1"/>
    <col min="8194" max="8194" width="48.42578125" style="32" customWidth="1"/>
    <col min="8195" max="8196" width="13.28515625" style="32" customWidth="1"/>
    <col min="8197" max="8197" width="13.140625" style="32" customWidth="1"/>
    <col min="8198" max="8200" width="13.28515625" style="32" customWidth="1"/>
    <col min="8201" max="8201" width="14.28515625" style="32" customWidth="1"/>
    <col min="8202" max="8448" width="11.42578125" style="32"/>
    <col min="8449" max="8449" width="6" style="32" customWidth="1"/>
    <col min="8450" max="8450" width="48.42578125" style="32" customWidth="1"/>
    <col min="8451" max="8452" width="13.28515625" style="32" customWidth="1"/>
    <col min="8453" max="8453" width="13.140625" style="32" customWidth="1"/>
    <col min="8454" max="8456" width="13.28515625" style="32" customWidth="1"/>
    <col min="8457" max="8457" width="14.28515625" style="32" customWidth="1"/>
    <col min="8458" max="8704" width="11.42578125" style="32"/>
    <col min="8705" max="8705" width="6" style="32" customWidth="1"/>
    <col min="8706" max="8706" width="48.42578125" style="32" customWidth="1"/>
    <col min="8707" max="8708" width="13.28515625" style="32" customWidth="1"/>
    <col min="8709" max="8709" width="13.140625" style="32" customWidth="1"/>
    <col min="8710" max="8712" width="13.28515625" style="32" customWidth="1"/>
    <col min="8713" max="8713" width="14.28515625" style="32" customWidth="1"/>
    <col min="8714" max="8960" width="11.42578125" style="32"/>
    <col min="8961" max="8961" width="6" style="32" customWidth="1"/>
    <col min="8962" max="8962" width="48.42578125" style="32" customWidth="1"/>
    <col min="8963" max="8964" width="13.28515625" style="32" customWidth="1"/>
    <col min="8965" max="8965" width="13.140625" style="32" customWidth="1"/>
    <col min="8966" max="8968" width="13.28515625" style="32" customWidth="1"/>
    <col min="8969" max="8969" width="14.28515625" style="32" customWidth="1"/>
    <col min="8970" max="9216" width="11.42578125" style="32"/>
    <col min="9217" max="9217" width="6" style="32" customWidth="1"/>
    <col min="9218" max="9218" width="48.42578125" style="32" customWidth="1"/>
    <col min="9219" max="9220" width="13.28515625" style="32" customWidth="1"/>
    <col min="9221" max="9221" width="13.140625" style="32" customWidth="1"/>
    <col min="9222" max="9224" width="13.28515625" style="32" customWidth="1"/>
    <col min="9225" max="9225" width="14.28515625" style="32" customWidth="1"/>
    <col min="9226" max="9472" width="11.42578125" style="32"/>
    <col min="9473" max="9473" width="6" style="32" customWidth="1"/>
    <col min="9474" max="9474" width="48.42578125" style="32" customWidth="1"/>
    <col min="9475" max="9476" width="13.28515625" style="32" customWidth="1"/>
    <col min="9477" max="9477" width="13.140625" style="32" customWidth="1"/>
    <col min="9478" max="9480" width="13.28515625" style="32" customWidth="1"/>
    <col min="9481" max="9481" width="14.28515625" style="32" customWidth="1"/>
    <col min="9482" max="9728" width="11.42578125" style="32"/>
    <col min="9729" max="9729" width="6" style="32" customWidth="1"/>
    <col min="9730" max="9730" width="48.42578125" style="32" customWidth="1"/>
    <col min="9731" max="9732" width="13.28515625" style="32" customWidth="1"/>
    <col min="9733" max="9733" width="13.140625" style="32" customWidth="1"/>
    <col min="9734" max="9736" width="13.28515625" style="32" customWidth="1"/>
    <col min="9737" max="9737" width="14.28515625" style="32" customWidth="1"/>
    <col min="9738" max="9984" width="11.42578125" style="32"/>
    <col min="9985" max="9985" width="6" style="32" customWidth="1"/>
    <col min="9986" max="9986" width="48.42578125" style="32" customWidth="1"/>
    <col min="9987" max="9988" width="13.28515625" style="32" customWidth="1"/>
    <col min="9989" max="9989" width="13.140625" style="32" customWidth="1"/>
    <col min="9990" max="9992" width="13.28515625" style="32" customWidth="1"/>
    <col min="9993" max="9993" width="14.28515625" style="32" customWidth="1"/>
    <col min="9994" max="10240" width="11.42578125" style="32"/>
    <col min="10241" max="10241" width="6" style="32" customWidth="1"/>
    <col min="10242" max="10242" width="48.42578125" style="32" customWidth="1"/>
    <col min="10243" max="10244" width="13.28515625" style="32" customWidth="1"/>
    <col min="10245" max="10245" width="13.140625" style="32" customWidth="1"/>
    <col min="10246" max="10248" width="13.28515625" style="32" customWidth="1"/>
    <col min="10249" max="10249" width="14.28515625" style="32" customWidth="1"/>
    <col min="10250" max="10496" width="11.42578125" style="32"/>
    <col min="10497" max="10497" width="6" style="32" customWidth="1"/>
    <col min="10498" max="10498" width="48.42578125" style="32" customWidth="1"/>
    <col min="10499" max="10500" width="13.28515625" style="32" customWidth="1"/>
    <col min="10501" max="10501" width="13.140625" style="32" customWidth="1"/>
    <col min="10502" max="10504" width="13.28515625" style="32" customWidth="1"/>
    <col min="10505" max="10505" width="14.28515625" style="32" customWidth="1"/>
    <col min="10506" max="10752" width="11.42578125" style="32"/>
    <col min="10753" max="10753" width="6" style="32" customWidth="1"/>
    <col min="10754" max="10754" width="48.42578125" style="32" customWidth="1"/>
    <col min="10755" max="10756" width="13.28515625" style="32" customWidth="1"/>
    <col min="10757" max="10757" width="13.140625" style="32" customWidth="1"/>
    <col min="10758" max="10760" width="13.28515625" style="32" customWidth="1"/>
    <col min="10761" max="10761" width="14.28515625" style="32" customWidth="1"/>
    <col min="10762" max="11008" width="11.42578125" style="32"/>
    <col min="11009" max="11009" width="6" style="32" customWidth="1"/>
    <col min="11010" max="11010" width="48.42578125" style="32" customWidth="1"/>
    <col min="11011" max="11012" width="13.28515625" style="32" customWidth="1"/>
    <col min="11013" max="11013" width="13.140625" style="32" customWidth="1"/>
    <col min="11014" max="11016" width="13.28515625" style="32" customWidth="1"/>
    <col min="11017" max="11017" width="14.28515625" style="32" customWidth="1"/>
    <col min="11018" max="11264" width="11.42578125" style="32"/>
    <col min="11265" max="11265" width="6" style="32" customWidth="1"/>
    <col min="11266" max="11266" width="48.42578125" style="32" customWidth="1"/>
    <col min="11267" max="11268" width="13.28515625" style="32" customWidth="1"/>
    <col min="11269" max="11269" width="13.140625" style="32" customWidth="1"/>
    <col min="11270" max="11272" width="13.28515625" style="32" customWidth="1"/>
    <col min="11273" max="11273" width="14.28515625" style="32" customWidth="1"/>
    <col min="11274" max="11520" width="11.42578125" style="32"/>
    <col min="11521" max="11521" width="6" style="32" customWidth="1"/>
    <col min="11522" max="11522" width="48.42578125" style="32" customWidth="1"/>
    <col min="11523" max="11524" width="13.28515625" style="32" customWidth="1"/>
    <col min="11525" max="11525" width="13.140625" style="32" customWidth="1"/>
    <col min="11526" max="11528" width="13.28515625" style="32" customWidth="1"/>
    <col min="11529" max="11529" width="14.28515625" style="32" customWidth="1"/>
    <col min="11530" max="11776" width="11.42578125" style="32"/>
    <col min="11777" max="11777" width="6" style="32" customWidth="1"/>
    <col min="11778" max="11778" width="48.42578125" style="32" customWidth="1"/>
    <col min="11779" max="11780" width="13.28515625" style="32" customWidth="1"/>
    <col min="11781" max="11781" width="13.140625" style="32" customWidth="1"/>
    <col min="11782" max="11784" width="13.28515625" style="32" customWidth="1"/>
    <col min="11785" max="11785" width="14.28515625" style="32" customWidth="1"/>
    <col min="11786" max="12032" width="11.42578125" style="32"/>
    <col min="12033" max="12033" width="6" style="32" customWidth="1"/>
    <col min="12034" max="12034" width="48.42578125" style="32" customWidth="1"/>
    <col min="12035" max="12036" width="13.28515625" style="32" customWidth="1"/>
    <col min="12037" max="12037" width="13.140625" style="32" customWidth="1"/>
    <col min="12038" max="12040" width="13.28515625" style="32" customWidth="1"/>
    <col min="12041" max="12041" width="14.28515625" style="32" customWidth="1"/>
    <col min="12042" max="12288" width="11.42578125" style="32"/>
    <col min="12289" max="12289" width="6" style="32" customWidth="1"/>
    <col min="12290" max="12290" width="48.42578125" style="32" customWidth="1"/>
    <col min="12291" max="12292" width="13.28515625" style="32" customWidth="1"/>
    <col min="12293" max="12293" width="13.140625" style="32" customWidth="1"/>
    <col min="12294" max="12296" width="13.28515625" style="32" customWidth="1"/>
    <col min="12297" max="12297" width="14.28515625" style="32" customWidth="1"/>
    <col min="12298" max="12544" width="11.42578125" style="32"/>
    <col min="12545" max="12545" width="6" style="32" customWidth="1"/>
    <col min="12546" max="12546" width="48.42578125" style="32" customWidth="1"/>
    <col min="12547" max="12548" width="13.28515625" style="32" customWidth="1"/>
    <col min="12549" max="12549" width="13.140625" style="32" customWidth="1"/>
    <col min="12550" max="12552" width="13.28515625" style="32" customWidth="1"/>
    <col min="12553" max="12553" width="14.28515625" style="32" customWidth="1"/>
    <col min="12554" max="12800" width="11.42578125" style="32"/>
    <col min="12801" max="12801" width="6" style="32" customWidth="1"/>
    <col min="12802" max="12802" width="48.42578125" style="32" customWidth="1"/>
    <col min="12803" max="12804" width="13.28515625" style="32" customWidth="1"/>
    <col min="12805" max="12805" width="13.140625" style="32" customWidth="1"/>
    <col min="12806" max="12808" width="13.28515625" style="32" customWidth="1"/>
    <col min="12809" max="12809" width="14.28515625" style="32" customWidth="1"/>
    <col min="12810" max="13056" width="11.42578125" style="32"/>
    <col min="13057" max="13057" width="6" style="32" customWidth="1"/>
    <col min="13058" max="13058" width="48.42578125" style="32" customWidth="1"/>
    <col min="13059" max="13060" width="13.28515625" style="32" customWidth="1"/>
    <col min="13061" max="13061" width="13.140625" style="32" customWidth="1"/>
    <col min="13062" max="13064" width="13.28515625" style="32" customWidth="1"/>
    <col min="13065" max="13065" width="14.28515625" style="32" customWidth="1"/>
    <col min="13066" max="13312" width="11.42578125" style="32"/>
    <col min="13313" max="13313" width="6" style="32" customWidth="1"/>
    <col min="13314" max="13314" width="48.42578125" style="32" customWidth="1"/>
    <col min="13315" max="13316" width="13.28515625" style="32" customWidth="1"/>
    <col min="13317" max="13317" width="13.140625" style="32" customWidth="1"/>
    <col min="13318" max="13320" width="13.28515625" style="32" customWidth="1"/>
    <col min="13321" max="13321" width="14.28515625" style="32" customWidth="1"/>
    <col min="13322" max="13568" width="11.42578125" style="32"/>
    <col min="13569" max="13569" width="6" style="32" customWidth="1"/>
    <col min="13570" max="13570" width="48.42578125" style="32" customWidth="1"/>
    <col min="13571" max="13572" width="13.28515625" style="32" customWidth="1"/>
    <col min="13573" max="13573" width="13.140625" style="32" customWidth="1"/>
    <col min="13574" max="13576" width="13.28515625" style="32" customWidth="1"/>
    <col min="13577" max="13577" width="14.28515625" style="32" customWidth="1"/>
    <col min="13578" max="13824" width="11.42578125" style="32"/>
    <col min="13825" max="13825" width="6" style="32" customWidth="1"/>
    <col min="13826" max="13826" width="48.42578125" style="32" customWidth="1"/>
    <col min="13827" max="13828" width="13.28515625" style="32" customWidth="1"/>
    <col min="13829" max="13829" width="13.140625" style="32" customWidth="1"/>
    <col min="13830" max="13832" width="13.28515625" style="32" customWidth="1"/>
    <col min="13833" max="13833" width="14.28515625" style="32" customWidth="1"/>
    <col min="13834" max="14080" width="11.42578125" style="32"/>
    <col min="14081" max="14081" width="6" style="32" customWidth="1"/>
    <col min="14082" max="14082" width="48.42578125" style="32" customWidth="1"/>
    <col min="14083" max="14084" width="13.28515625" style="32" customWidth="1"/>
    <col min="14085" max="14085" width="13.140625" style="32" customWidth="1"/>
    <col min="14086" max="14088" width="13.28515625" style="32" customWidth="1"/>
    <col min="14089" max="14089" width="14.28515625" style="32" customWidth="1"/>
    <col min="14090" max="14336" width="11.42578125" style="32"/>
    <col min="14337" max="14337" width="6" style="32" customWidth="1"/>
    <col min="14338" max="14338" width="48.42578125" style="32" customWidth="1"/>
    <col min="14339" max="14340" width="13.28515625" style="32" customWidth="1"/>
    <col min="14341" max="14341" width="13.140625" style="32" customWidth="1"/>
    <col min="14342" max="14344" width="13.28515625" style="32" customWidth="1"/>
    <col min="14345" max="14345" width="14.28515625" style="32" customWidth="1"/>
    <col min="14346" max="14592" width="11.42578125" style="32"/>
    <col min="14593" max="14593" width="6" style="32" customWidth="1"/>
    <col min="14594" max="14594" width="48.42578125" style="32" customWidth="1"/>
    <col min="14595" max="14596" width="13.28515625" style="32" customWidth="1"/>
    <col min="14597" max="14597" width="13.140625" style="32" customWidth="1"/>
    <col min="14598" max="14600" width="13.28515625" style="32" customWidth="1"/>
    <col min="14601" max="14601" width="14.28515625" style="32" customWidth="1"/>
    <col min="14602" max="14848" width="11.42578125" style="32"/>
    <col min="14849" max="14849" width="6" style="32" customWidth="1"/>
    <col min="14850" max="14850" width="48.42578125" style="32" customWidth="1"/>
    <col min="14851" max="14852" width="13.28515625" style="32" customWidth="1"/>
    <col min="14853" max="14853" width="13.140625" style="32" customWidth="1"/>
    <col min="14854" max="14856" width="13.28515625" style="32" customWidth="1"/>
    <col min="14857" max="14857" width="14.28515625" style="32" customWidth="1"/>
    <col min="14858" max="15104" width="11.42578125" style="32"/>
    <col min="15105" max="15105" width="6" style="32" customWidth="1"/>
    <col min="15106" max="15106" width="48.42578125" style="32" customWidth="1"/>
    <col min="15107" max="15108" width="13.28515625" style="32" customWidth="1"/>
    <col min="15109" max="15109" width="13.140625" style="32" customWidth="1"/>
    <col min="15110" max="15112" width="13.28515625" style="32" customWidth="1"/>
    <col min="15113" max="15113" width="14.28515625" style="32" customWidth="1"/>
    <col min="15114" max="15360" width="11.42578125" style="32"/>
    <col min="15361" max="15361" width="6" style="32" customWidth="1"/>
    <col min="15362" max="15362" width="48.42578125" style="32" customWidth="1"/>
    <col min="15363" max="15364" width="13.28515625" style="32" customWidth="1"/>
    <col min="15365" max="15365" width="13.140625" style="32" customWidth="1"/>
    <col min="15366" max="15368" width="13.28515625" style="32" customWidth="1"/>
    <col min="15369" max="15369" width="14.28515625" style="32" customWidth="1"/>
    <col min="15370" max="15616" width="11.42578125" style="32"/>
    <col min="15617" max="15617" width="6" style="32" customWidth="1"/>
    <col min="15618" max="15618" width="48.42578125" style="32" customWidth="1"/>
    <col min="15619" max="15620" width="13.28515625" style="32" customWidth="1"/>
    <col min="15621" max="15621" width="13.140625" style="32" customWidth="1"/>
    <col min="15622" max="15624" width="13.28515625" style="32" customWidth="1"/>
    <col min="15625" max="15625" width="14.28515625" style="32" customWidth="1"/>
    <col min="15626" max="15872" width="11.42578125" style="32"/>
    <col min="15873" max="15873" width="6" style="32" customWidth="1"/>
    <col min="15874" max="15874" width="48.42578125" style="32" customWidth="1"/>
    <col min="15875" max="15876" width="13.28515625" style="32" customWidth="1"/>
    <col min="15877" max="15877" width="13.140625" style="32" customWidth="1"/>
    <col min="15878" max="15880" width="13.28515625" style="32" customWidth="1"/>
    <col min="15881" max="15881" width="14.28515625" style="32" customWidth="1"/>
    <col min="15882" max="16128" width="11.42578125" style="32"/>
    <col min="16129" max="16129" width="6" style="32" customWidth="1"/>
    <col min="16130" max="16130" width="48.42578125" style="32" customWidth="1"/>
    <col min="16131" max="16132" width="13.28515625" style="32" customWidth="1"/>
    <col min="16133" max="16133" width="13.140625" style="32" customWidth="1"/>
    <col min="16134" max="16136" width="13.28515625" style="32" customWidth="1"/>
    <col min="16137" max="16137" width="14.28515625" style="32" customWidth="1"/>
    <col min="16138" max="16384" width="11.42578125" style="32"/>
  </cols>
  <sheetData>
    <row r="1" spans="1:68" ht="12.75" x14ac:dyDescent="0.2">
      <c r="A1" s="6" t="s">
        <v>1</v>
      </c>
      <c r="B1" s="56"/>
      <c r="C1" s="56"/>
      <c r="D1" s="56"/>
      <c r="E1" s="56"/>
      <c r="F1" s="56"/>
      <c r="G1" s="56"/>
      <c r="H1" s="57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</row>
    <row r="2" spans="1:68" x14ac:dyDescent="0.2">
      <c r="A2" s="7" t="s">
        <v>55</v>
      </c>
      <c r="B2" s="7"/>
      <c r="C2" s="7"/>
      <c r="D2" s="7"/>
      <c r="E2" s="39"/>
      <c r="F2" s="39"/>
      <c r="G2" s="39"/>
      <c r="I2" s="39"/>
      <c r="J2" s="39"/>
      <c r="K2" s="39"/>
      <c r="L2" s="39"/>
      <c r="M2" s="39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</row>
    <row r="3" spans="1:68" x14ac:dyDescent="0.2">
      <c r="A3" s="12" t="s">
        <v>20</v>
      </c>
      <c r="B3" s="7"/>
      <c r="C3" s="10"/>
      <c r="D3" s="10"/>
      <c r="E3" s="10"/>
      <c r="F3" s="58"/>
      <c r="G3" s="10"/>
      <c r="H3" s="57"/>
      <c r="I3" s="39"/>
      <c r="J3" s="39"/>
      <c r="K3" s="39"/>
      <c r="L3" s="39"/>
      <c r="M3" s="39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</row>
    <row r="4" spans="1:68" x14ac:dyDescent="0.2">
      <c r="A4" s="19"/>
      <c r="B4" s="38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</row>
    <row r="5" spans="1:68" ht="33.75" x14ac:dyDescent="0.2">
      <c r="A5" s="59" t="s">
        <v>21</v>
      </c>
      <c r="B5" s="59" t="s">
        <v>56</v>
      </c>
      <c r="C5" s="59" t="s">
        <v>57</v>
      </c>
      <c r="D5" s="59" t="s">
        <v>24</v>
      </c>
      <c r="E5" s="59" t="s">
        <v>58</v>
      </c>
      <c r="F5" s="59" t="s">
        <v>59</v>
      </c>
      <c r="G5" s="59" t="s">
        <v>60</v>
      </c>
      <c r="H5" s="59" t="s">
        <v>61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</row>
    <row r="6" spans="1:68" ht="12.75" customHeight="1" x14ac:dyDescent="0.2">
      <c r="A6" s="60">
        <v>1</v>
      </c>
      <c r="B6" s="60">
        <v>2</v>
      </c>
      <c r="C6" s="60">
        <v>3</v>
      </c>
      <c r="D6" s="60">
        <v>4</v>
      </c>
      <c r="E6" s="60">
        <v>5</v>
      </c>
      <c r="F6" s="60">
        <v>6</v>
      </c>
      <c r="G6" s="60">
        <v>7</v>
      </c>
      <c r="H6" s="60">
        <v>8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</row>
    <row r="7" spans="1:68" ht="12.75" customHeight="1" x14ac:dyDescent="0.2">
      <c r="A7" s="61">
        <v>1</v>
      </c>
      <c r="B7" s="62" t="s">
        <v>62</v>
      </c>
      <c r="C7" s="63">
        <v>215903607</v>
      </c>
      <c r="D7" s="64">
        <v>0.31846943650303089</v>
      </c>
      <c r="E7" s="64">
        <v>1.9048967493295337</v>
      </c>
      <c r="F7" s="65">
        <v>1000000</v>
      </c>
      <c r="G7" s="65">
        <v>7663713</v>
      </c>
      <c r="H7" s="65">
        <v>4123134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</row>
    <row r="8" spans="1:68" ht="12.75" customHeight="1" x14ac:dyDescent="0.2">
      <c r="A8" s="61">
        <v>2</v>
      </c>
      <c r="B8" s="62" t="s">
        <v>63</v>
      </c>
      <c r="C8" s="63">
        <v>2247999.06</v>
      </c>
      <c r="D8" s="64">
        <v>3.3159195617215561E-3</v>
      </c>
      <c r="E8" s="64">
        <v>-0.13162927353109891</v>
      </c>
      <c r="F8" s="65">
        <v>5000000</v>
      </c>
      <c r="G8" s="65">
        <v>1506231.32</v>
      </c>
      <c r="H8" s="65">
        <v>-539879.91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</row>
    <row r="9" spans="1:68" ht="12.75" customHeight="1" x14ac:dyDescent="0.2">
      <c r="A9" s="61">
        <v>3</v>
      </c>
      <c r="B9" s="62" t="s">
        <v>64</v>
      </c>
      <c r="C9" s="63">
        <v>2764562</v>
      </c>
      <c r="D9" s="64">
        <v>4.077877690657072E-3</v>
      </c>
      <c r="E9" s="64">
        <v>-0.21083066024688216</v>
      </c>
      <c r="F9" s="65">
        <v>1500000</v>
      </c>
      <c r="G9" s="65">
        <v>1681167</v>
      </c>
      <c r="H9" s="65">
        <v>241710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</row>
    <row r="10" spans="1:68" ht="12.75" customHeight="1" x14ac:dyDescent="0.2">
      <c r="A10" s="61">
        <v>4</v>
      </c>
      <c r="B10" s="62" t="s">
        <v>65</v>
      </c>
      <c r="C10" s="63">
        <v>8975543</v>
      </c>
      <c r="D10" s="64">
        <v>1.3239408832658934E-2</v>
      </c>
      <c r="E10" s="64">
        <v>-0.22841769864033501</v>
      </c>
      <c r="F10" s="65">
        <v>1000000</v>
      </c>
      <c r="G10" s="65">
        <v>6228036</v>
      </c>
      <c r="H10" s="65">
        <v>5190193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</row>
    <row r="11" spans="1:68" ht="12.75" customHeight="1" x14ac:dyDescent="0.2">
      <c r="A11" s="61">
        <v>5</v>
      </c>
      <c r="B11" s="66" t="s">
        <v>66</v>
      </c>
      <c r="C11" s="63">
        <v>4041386</v>
      </c>
      <c r="D11" s="64">
        <v>5.9612617871235372E-3</v>
      </c>
      <c r="E11" s="64">
        <v>1.6016942551245135</v>
      </c>
      <c r="F11" s="65">
        <v>1932500</v>
      </c>
      <c r="G11" s="65">
        <v>2903009</v>
      </c>
      <c r="H11" s="65">
        <v>1980205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</row>
    <row r="12" spans="1:68" ht="12.75" customHeight="1" x14ac:dyDescent="0.2">
      <c r="A12" s="61">
        <v>6</v>
      </c>
      <c r="B12" s="62" t="s">
        <v>67</v>
      </c>
      <c r="C12" s="63">
        <v>720071</v>
      </c>
      <c r="D12" s="64">
        <v>1.062143466700739E-3</v>
      </c>
      <c r="E12" s="64">
        <v>-0.39215125162288056</v>
      </c>
      <c r="F12" s="65">
        <v>6450000</v>
      </c>
      <c r="G12" s="65">
        <v>654473</v>
      </c>
      <c r="H12" s="65">
        <v>-454546.2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</row>
    <row r="13" spans="1:68" ht="12.75" customHeight="1" x14ac:dyDescent="0.2">
      <c r="A13" s="61">
        <v>7</v>
      </c>
      <c r="B13" s="62" t="s">
        <v>68</v>
      </c>
      <c r="C13" s="63">
        <v>23285179.829999998</v>
      </c>
      <c r="D13" s="64">
        <v>3.4346893052749412E-2</v>
      </c>
      <c r="E13" s="64">
        <v>-7.1455065132627449E-2</v>
      </c>
      <c r="F13" s="65">
        <v>5000000</v>
      </c>
      <c r="G13" s="65">
        <v>17519592.32</v>
      </c>
      <c r="H13" s="65">
        <v>1654070.49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</row>
    <row r="14" spans="1:68" ht="12.75" customHeight="1" x14ac:dyDescent="0.2">
      <c r="A14" s="61">
        <v>8</v>
      </c>
      <c r="B14" s="62" t="s">
        <v>69</v>
      </c>
      <c r="C14" s="63">
        <v>5543419</v>
      </c>
      <c r="D14" s="64">
        <v>8.1768412754224841E-3</v>
      </c>
      <c r="E14" s="64">
        <v>-3.7377425975439089E-2</v>
      </c>
      <c r="F14" s="65">
        <v>1000000</v>
      </c>
      <c r="G14" s="65">
        <v>3242916</v>
      </c>
      <c r="H14" s="65">
        <v>29595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</row>
    <row r="15" spans="1:68" ht="12.75" customHeight="1" x14ac:dyDescent="0.2">
      <c r="A15" s="61">
        <v>9</v>
      </c>
      <c r="B15" s="62" t="s">
        <v>70</v>
      </c>
      <c r="C15" s="63">
        <v>2237866.7000000002</v>
      </c>
      <c r="D15" s="64">
        <v>3.300973785574121E-3</v>
      </c>
      <c r="E15" s="64">
        <v>-0.24535265678327747</v>
      </c>
      <c r="F15" s="65">
        <v>1000000</v>
      </c>
      <c r="G15" s="65">
        <v>1797459.36</v>
      </c>
      <c r="H15" s="65">
        <v>795459.36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</row>
    <row r="16" spans="1:68" ht="12.75" customHeight="1" x14ac:dyDescent="0.2">
      <c r="A16" s="61">
        <v>10</v>
      </c>
      <c r="B16" s="62" t="s">
        <v>71</v>
      </c>
      <c r="C16" s="63">
        <v>20557143.07</v>
      </c>
      <c r="D16" s="64">
        <v>3.0322892056245665E-2</v>
      </c>
      <c r="E16" s="64">
        <v>-2.0533907506016129E-2</v>
      </c>
      <c r="F16" s="65">
        <v>13500000</v>
      </c>
      <c r="G16" s="65">
        <v>19497173.82</v>
      </c>
      <c r="H16" s="65">
        <v>-243341.38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</row>
    <row r="17" spans="1:60" ht="12.75" customHeight="1" x14ac:dyDescent="0.2">
      <c r="A17" s="61">
        <v>11</v>
      </c>
      <c r="B17" s="67" t="s">
        <v>72</v>
      </c>
      <c r="C17" s="68">
        <v>37331570.909999996</v>
      </c>
      <c r="D17" s="64">
        <v>5.5066075628280906E-2</v>
      </c>
      <c r="E17" s="64">
        <v>0.47674263468518746</v>
      </c>
      <c r="F17" s="65">
        <v>5000000</v>
      </c>
      <c r="G17" s="65">
        <v>36659299.329999998</v>
      </c>
      <c r="H17" s="65">
        <v>12755069.85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</row>
    <row r="18" spans="1:60" ht="12.75" customHeight="1" x14ac:dyDescent="0.2">
      <c r="A18" s="61">
        <v>12</v>
      </c>
      <c r="B18" s="62" t="s">
        <v>73</v>
      </c>
      <c r="C18" s="63">
        <v>10128913</v>
      </c>
      <c r="D18" s="64">
        <v>1.4940691636977718E-2</v>
      </c>
      <c r="E18" s="64">
        <v>4.2633891440796746E-2</v>
      </c>
      <c r="F18" s="65">
        <v>1000000</v>
      </c>
      <c r="G18" s="65">
        <v>9843073</v>
      </c>
      <c r="H18" s="65">
        <v>417579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</row>
    <row r="19" spans="1:60" ht="12.75" customHeight="1" x14ac:dyDescent="0.2">
      <c r="A19" s="61">
        <v>13</v>
      </c>
      <c r="B19" s="62" t="s">
        <v>74</v>
      </c>
      <c r="C19" s="63">
        <v>2426175</v>
      </c>
      <c r="D19" s="64">
        <v>3.5787386595525516E-3</v>
      </c>
      <c r="E19" s="64">
        <v>-2.3026876098059122E-2</v>
      </c>
      <c r="F19" s="65">
        <v>1000000</v>
      </c>
      <c r="G19" s="65">
        <v>1589128</v>
      </c>
      <c r="H19" s="65">
        <v>65830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</row>
    <row r="20" spans="1:60" ht="12.75" customHeight="1" x14ac:dyDescent="0.2">
      <c r="A20" s="61">
        <v>14</v>
      </c>
      <c r="B20" s="62" t="s">
        <v>75</v>
      </c>
      <c r="C20" s="63">
        <v>2555075.6</v>
      </c>
      <c r="D20" s="64">
        <v>3.7688739797415403E-3</v>
      </c>
      <c r="E20" s="64">
        <v>-2.5570634504457228E-2</v>
      </c>
      <c r="F20" s="65">
        <v>1000000</v>
      </c>
      <c r="G20" s="65">
        <v>2282129.8199999998</v>
      </c>
      <c r="H20" s="65">
        <v>105499.47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</row>
    <row r="21" spans="1:60" ht="12.75" customHeight="1" x14ac:dyDescent="0.2">
      <c r="A21" s="61">
        <v>15</v>
      </c>
      <c r="B21" s="62" t="s">
        <v>76</v>
      </c>
      <c r="C21" s="63">
        <v>1375238</v>
      </c>
      <c r="D21" s="64">
        <v>2.0285500413967385E-3</v>
      </c>
      <c r="E21" s="64">
        <v>2.2789701416284832E-3</v>
      </c>
      <c r="F21" s="65">
        <v>12547200</v>
      </c>
      <c r="G21" s="65">
        <v>881704</v>
      </c>
      <c r="H21" s="65">
        <v>-290127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</row>
    <row r="22" spans="1:60" ht="12.75" customHeight="1" x14ac:dyDescent="0.2">
      <c r="A22" s="61">
        <v>16</v>
      </c>
      <c r="B22" s="62" t="s">
        <v>77</v>
      </c>
      <c r="C22" s="63">
        <v>153412604.30000001</v>
      </c>
      <c r="D22" s="64">
        <v>0.22629184534134927</v>
      </c>
      <c r="E22" s="64">
        <v>3.533781962568519</v>
      </c>
      <c r="F22" s="65">
        <v>2000000</v>
      </c>
      <c r="G22" s="65">
        <v>1165500.7</v>
      </c>
      <c r="H22" s="65">
        <v>2256039.34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</row>
    <row r="23" spans="1:60" ht="12.75" customHeight="1" x14ac:dyDescent="0.2">
      <c r="A23" s="61">
        <v>17</v>
      </c>
      <c r="B23" s="62" t="s">
        <v>78</v>
      </c>
      <c r="C23" s="63">
        <v>5271998</v>
      </c>
      <c r="D23" s="69">
        <v>7.77648069726369E-3</v>
      </c>
      <c r="E23" s="69">
        <v>-0.34644380127371605</v>
      </c>
      <c r="F23" s="70">
        <v>1000000</v>
      </c>
      <c r="G23" s="70">
        <v>3475898</v>
      </c>
      <c r="H23" s="70">
        <v>2125898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</row>
    <row r="24" spans="1:60" ht="12.75" customHeight="1" x14ac:dyDescent="0.2">
      <c r="A24" s="61">
        <v>18</v>
      </c>
      <c r="B24" s="62" t="s">
        <v>79</v>
      </c>
      <c r="C24" s="63">
        <v>16618381</v>
      </c>
      <c r="D24" s="69">
        <v>2.451300608730763E-2</v>
      </c>
      <c r="E24" s="69">
        <v>-0.40108583409463267</v>
      </c>
      <c r="F24" s="70">
        <v>6000000</v>
      </c>
      <c r="G24" s="70">
        <v>14481501</v>
      </c>
      <c r="H24" s="70">
        <v>-7976581.46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</row>
    <row r="25" spans="1:60" ht="12.75" customHeight="1" x14ac:dyDescent="0.2">
      <c r="A25" s="61">
        <v>19</v>
      </c>
      <c r="B25" s="62" t="s">
        <v>80</v>
      </c>
      <c r="C25" s="63">
        <v>2401054.73</v>
      </c>
      <c r="D25" s="69">
        <v>3.5416849097664074E-3</v>
      </c>
      <c r="E25" s="69">
        <v>0.21645378619576808</v>
      </c>
      <c r="F25" s="63">
        <v>12979900</v>
      </c>
      <c r="G25" s="63">
        <v>1534248.1</v>
      </c>
      <c r="H25" s="63">
        <v>41070.800000000003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</row>
    <row r="26" spans="1:60" ht="12.75" customHeight="1" x14ac:dyDescent="0.2">
      <c r="A26" s="61">
        <v>20</v>
      </c>
      <c r="B26" s="62" t="s">
        <v>81</v>
      </c>
      <c r="C26" s="63">
        <v>30797254.579999998</v>
      </c>
      <c r="D26" s="69">
        <v>4.5427607478243689E-2</v>
      </c>
      <c r="E26" s="69">
        <v>0.17785045159484644</v>
      </c>
      <c r="F26" s="70">
        <v>5000000</v>
      </c>
      <c r="G26" s="70">
        <v>27951165.760000002</v>
      </c>
      <c r="H26" s="70">
        <v>5795766.4199999999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</row>
    <row r="27" spans="1:60" ht="12.75" customHeight="1" x14ac:dyDescent="0.2">
      <c r="A27" s="61">
        <v>21</v>
      </c>
      <c r="B27" s="62" t="s">
        <v>82</v>
      </c>
      <c r="C27" s="63">
        <v>1241340</v>
      </c>
      <c r="D27" s="69">
        <v>1.8310432873345759E-3</v>
      </c>
      <c r="E27" s="69">
        <v>8.2645299370921032E-3</v>
      </c>
      <c r="F27" s="70">
        <v>2250000</v>
      </c>
      <c r="G27" s="70">
        <v>1158445</v>
      </c>
      <c r="H27" s="70">
        <v>16180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</row>
    <row r="28" spans="1:60" ht="12.75" customHeight="1" x14ac:dyDescent="0.2">
      <c r="A28" s="61">
        <v>22</v>
      </c>
      <c r="B28" s="62" t="s">
        <v>83</v>
      </c>
      <c r="C28" s="63">
        <v>6371274</v>
      </c>
      <c r="D28" s="69">
        <v>9.3979719411839725E-3</v>
      </c>
      <c r="E28" s="69">
        <v>5.556741059624154E-2</v>
      </c>
      <c r="F28" s="70">
        <v>1000000</v>
      </c>
      <c r="G28" s="70">
        <v>5259564</v>
      </c>
      <c r="H28" s="70">
        <v>1294444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</row>
    <row r="29" spans="1:60" ht="12.75" customHeight="1" x14ac:dyDescent="0.2">
      <c r="A29" s="61">
        <v>23</v>
      </c>
      <c r="B29" s="62" t="s">
        <v>84</v>
      </c>
      <c r="C29" s="63">
        <v>38756094</v>
      </c>
      <c r="D29" s="69">
        <v>5.716732382909423E-2</v>
      </c>
      <c r="E29" s="69">
        <v>0.93137072470479088</v>
      </c>
      <c r="F29" s="70">
        <v>1000000</v>
      </c>
      <c r="G29" s="70">
        <v>1663840</v>
      </c>
      <c r="H29" s="70">
        <v>-2341901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</row>
    <row r="30" spans="1:60" ht="12.75" customHeight="1" x14ac:dyDescent="0.2">
      <c r="A30" s="61">
        <v>24</v>
      </c>
      <c r="B30" s="62" t="s">
        <v>85</v>
      </c>
      <c r="C30" s="63">
        <v>34233409</v>
      </c>
      <c r="D30" s="69">
        <v>5.0496120121827262E-2</v>
      </c>
      <c r="E30" s="69">
        <v>-0.17590817406610421</v>
      </c>
      <c r="F30" s="70">
        <v>1000000</v>
      </c>
      <c r="G30" s="70">
        <v>10179193</v>
      </c>
      <c r="H30" s="70">
        <v>-3375835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</row>
    <row r="31" spans="1:60" ht="12.75" customHeight="1" x14ac:dyDescent="0.2">
      <c r="A31" s="61">
        <v>25</v>
      </c>
      <c r="B31" s="62" t="s">
        <v>86</v>
      </c>
      <c r="C31" s="63">
        <v>11934297.300000001</v>
      </c>
      <c r="D31" s="64">
        <v>1.7603730613869006E-2</v>
      </c>
      <c r="E31" s="64">
        <v>-0.33819601852805348</v>
      </c>
      <c r="F31" s="65">
        <v>8000000</v>
      </c>
      <c r="G31" s="65">
        <v>9064397.5999999996</v>
      </c>
      <c r="H31" s="65">
        <v>738980.06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</row>
    <row r="32" spans="1:60" ht="12.75" customHeight="1" x14ac:dyDescent="0.2">
      <c r="A32" s="61">
        <v>26</v>
      </c>
      <c r="B32" s="62" t="s">
        <v>87</v>
      </c>
      <c r="C32" s="63">
        <v>2083086.79</v>
      </c>
      <c r="D32" s="64">
        <v>3.0726650907606534E-3</v>
      </c>
      <c r="E32" s="64">
        <v>1.2509679928062817E-2</v>
      </c>
      <c r="F32" s="65">
        <v>7800000</v>
      </c>
      <c r="G32" s="65">
        <v>1375602.86</v>
      </c>
      <c r="H32" s="65">
        <v>50005.75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</row>
    <row r="33" spans="1:68" ht="12.75" customHeight="1" x14ac:dyDescent="0.2">
      <c r="A33" s="61">
        <v>27</v>
      </c>
      <c r="B33" s="71" t="s">
        <v>88</v>
      </c>
      <c r="C33" s="72">
        <v>34726830</v>
      </c>
      <c r="D33" s="64">
        <v>5.1223942644165958E-2</v>
      </c>
      <c r="E33" s="64">
        <v>-4.8247929791394341E-2</v>
      </c>
      <c r="F33" s="73">
        <v>4000000</v>
      </c>
      <c r="G33" s="73">
        <v>30363754</v>
      </c>
      <c r="H33" s="73">
        <v>18301475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</row>
    <row r="34" spans="1:68" s="78" customFormat="1" ht="12.75" customHeight="1" x14ac:dyDescent="0.2">
      <c r="A34" s="430" t="s">
        <v>89</v>
      </c>
      <c r="B34" s="431"/>
      <c r="C34" s="74">
        <v>677941372.86999989</v>
      </c>
      <c r="D34" s="75">
        <v>1</v>
      </c>
      <c r="E34" s="76" t="s">
        <v>90</v>
      </c>
      <c r="F34" s="77">
        <v>109959600</v>
      </c>
      <c r="G34" s="77">
        <v>221622214.99000001</v>
      </c>
      <c r="H34" s="77">
        <v>42755992.590000004</v>
      </c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</row>
    <row r="35" spans="1:68" x14ac:dyDescent="0.2">
      <c r="A35" s="79"/>
      <c r="B35" s="52"/>
      <c r="C35" s="53"/>
      <c r="D35" s="47"/>
      <c r="E35" s="47"/>
      <c r="F35" s="47"/>
      <c r="G35" s="53"/>
      <c r="H35" s="53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</row>
    <row r="36" spans="1:68" ht="11.25" customHeight="1" x14ac:dyDescent="0.2">
      <c r="C36" s="80"/>
    </row>
    <row r="37" spans="1:68" s="9" customFormat="1" x14ac:dyDescent="0.2">
      <c r="A37" s="81" t="s">
        <v>44</v>
      </c>
      <c r="B37" s="82"/>
      <c r="C37" s="47"/>
      <c r="D37" s="47"/>
      <c r="E37" s="47"/>
      <c r="F37" s="47"/>
      <c r="G37" s="47"/>
      <c r="H37" s="47"/>
      <c r="I37" s="4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</row>
    <row r="38" spans="1:68" s="9" customFormat="1" x14ac:dyDescent="0.2">
      <c r="A38" s="49" t="s">
        <v>91</v>
      </c>
      <c r="B38" s="83"/>
      <c r="C38" s="48"/>
      <c r="D38" s="51"/>
      <c r="E38" s="51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</row>
    <row r="39" spans="1:68" x14ac:dyDescent="0.2">
      <c r="A39" s="49" t="s">
        <v>92</v>
      </c>
      <c r="B39" s="84"/>
    </row>
    <row r="72" spans="3:8" x14ac:dyDescent="0.2">
      <c r="C72" s="85"/>
      <c r="D72" s="85"/>
      <c r="E72" s="85"/>
      <c r="F72" s="85"/>
      <c r="G72" s="85"/>
      <c r="H72" s="85"/>
    </row>
    <row r="73" spans="3:8" x14ac:dyDescent="0.2">
      <c r="C73" s="85"/>
      <c r="D73" s="85"/>
      <c r="E73" s="85"/>
      <c r="F73" s="85"/>
      <c r="G73" s="85"/>
      <c r="H73" s="85"/>
    </row>
    <row r="74" spans="3:8" x14ac:dyDescent="0.2">
      <c r="C74" s="85"/>
      <c r="D74" s="85"/>
      <c r="E74" s="85"/>
      <c r="F74" s="85"/>
      <c r="G74" s="85"/>
      <c r="H74" s="85"/>
    </row>
    <row r="75" spans="3:8" x14ac:dyDescent="0.2">
      <c r="C75" s="85"/>
      <c r="D75" s="85"/>
      <c r="E75" s="85"/>
      <c r="F75" s="85"/>
      <c r="G75" s="85"/>
      <c r="H75" s="85"/>
    </row>
    <row r="76" spans="3:8" x14ac:dyDescent="0.2">
      <c r="C76" s="85"/>
      <c r="D76" s="85"/>
      <c r="E76" s="85"/>
      <c r="F76" s="85"/>
      <c r="G76" s="85"/>
      <c r="H76" s="85"/>
    </row>
    <row r="77" spans="3:8" x14ac:dyDescent="0.2">
      <c r="C77" s="85"/>
      <c r="D77" s="85"/>
      <c r="E77" s="85"/>
      <c r="F77" s="85"/>
      <c r="G77" s="85"/>
      <c r="H77" s="85"/>
    </row>
    <row r="78" spans="3:8" x14ac:dyDescent="0.2">
      <c r="C78" s="85"/>
      <c r="D78" s="85"/>
      <c r="E78" s="85"/>
      <c r="F78" s="85"/>
      <c r="G78" s="85"/>
      <c r="H78" s="85"/>
    </row>
    <row r="79" spans="3:8" x14ac:dyDescent="0.2">
      <c r="C79" s="85"/>
      <c r="D79" s="85"/>
      <c r="E79" s="85"/>
      <c r="F79" s="85"/>
      <c r="G79" s="85"/>
      <c r="H79" s="85"/>
    </row>
    <row r="80" spans="3:8" x14ac:dyDescent="0.2">
      <c r="C80" s="85"/>
      <c r="D80" s="85"/>
      <c r="E80" s="85"/>
      <c r="F80" s="85"/>
      <c r="G80" s="85"/>
      <c r="H80" s="85"/>
    </row>
    <row r="81" spans="3:8" x14ac:dyDescent="0.2">
      <c r="C81" s="85"/>
      <c r="D81" s="85"/>
      <c r="E81" s="85"/>
      <c r="F81" s="85"/>
      <c r="G81" s="85"/>
      <c r="H81" s="85"/>
    </row>
    <row r="82" spans="3:8" x14ac:dyDescent="0.2">
      <c r="C82" s="85"/>
      <c r="D82" s="85"/>
      <c r="E82" s="85"/>
      <c r="F82" s="85"/>
      <c r="G82" s="85"/>
      <c r="H82" s="85"/>
    </row>
    <row r="83" spans="3:8" x14ac:dyDescent="0.2">
      <c r="C83" s="85"/>
      <c r="D83" s="85"/>
      <c r="E83" s="85"/>
      <c r="F83" s="85"/>
      <c r="G83" s="85"/>
      <c r="H83" s="85"/>
    </row>
    <row r="84" spans="3:8" x14ac:dyDescent="0.2">
      <c r="C84" s="85"/>
      <c r="D84" s="85"/>
      <c r="E84" s="85"/>
      <c r="F84" s="85"/>
      <c r="G84" s="85"/>
      <c r="H84" s="85"/>
    </row>
    <row r="85" spans="3:8" x14ac:dyDescent="0.2">
      <c r="C85" s="85"/>
      <c r="D85" s="85"/>
      <c r="E85" s="85"/>
      <c r="F85" s="85"/>
      <c r="G85" s="85"/>
      <c r="H85" s="85"/>
    </row>
    <row r="86" spans="3:8" x14ac:dyDescent="0.2">
      <c r="C86" s="85"/>
      <c r="D86" s="85"/>
      <c r="E86" s="85"/>
      <c r="F86" s="85"/>
      <c r="G86" s="85"/>
      <c r="H86" s="85"/>
    </row>
    <row r="87" spans="3:8" x14ac:dyDescent="0.2">
      <c r="C87" s="85"/>
      <c r="D87" s="85"/>
      <c r="E87" s="85"/>
      <c r="F87" s="85"/>
      <c r="G87" s="85"/>
      <c r="H87" s="85"/>
    </row>
    <row r="88" spans="3:8" x14ac:dyDescent="0.2">
      <c r="C88" s="85"/>
      <c r="D88" s="85"/>
      <c r="E88" s="85"/>
      <c r="F88" s="85"/>
      <c r="G88" s="85"/>
      <c r="H88" s="85"/>
    </row>
    <row r="89" spans="3:8" x14ac:dyDescent="0.2">
      <c r="C89" s="85"/>
      <c r="D89" s="85"/>
      <c r="E89" s="85"/>
      <c r="F89" s="85"/>
      <c r="G89" s="85"/>
      <c r="H89" s="85"/>
    </row>
    <row r="90" spans="3:8" x14ac:dyDescent="0.2">
      <c r="C90" s="85"/>
      <c r="D90" s="85"/>
      <c r="E90" s="85"/>
      <c r="F90" s="85"/>
      <c r="G90" s="85"/>
      <c r="H90" s="85"/>
    </row>
    <row r="91" spans="3:8" x14ac:dyDescent="0.2">
      <c r="C91" s="85"/>
      <c r="D91" s="85"/>
      <c r="E91" s="85"/>
      <c r="F91" s="85"/>
      <c r="G91" s="85"/>
      <c r="H91" s="85"/>
    </row>
    <row r="92" spans="3:8" x14ac:dyDescent="0.2">
      <c r="C92" s="85"/>
      <c r="D92" s="85"/>
      <c r="E92" s="85"/>
      <c r="F92" s="85"/>
      <c r="G92" s="85"/>
      <c r="H92" s="85"/>
    </row>
    <row r="93" spans="3:8" x14ac:dyDescent="0.2">
      <c r="C93" s="85"/>
      <c r="D93" s="85"/>
      <c r="E93" s="85"/>
      <c r="F93" s="85"/>
      <c r="G93" s="85"/>
      <c r="H93" s="85"/>
    </row>
    <row r="94" spans="3:8" x14ac:dyDescent="0.2">
      <c r="C94" s="85"/>
      <c r="D94" s="85"/>
      <c r="E94" s="85"/>
      <c r="F94" s="85"/>
      <c r="G94" s="85"/>
      <c r="H94" s="85"/>
    </row>
    <row r="95" spans="3:8" x14ac:dyDescent="0.2">
      <c r="C95" s="85"/>
      <c r="D95" s="85"/>
      <c r="E95" s="85"/>
      <c r="F95" s="85"/>
      <c r="G95" s="85"/>
      <c r="H95" s="85"/>
    </row>
    <row r="96" spans="3:8" x14ac:dyDescent="0.2">
      <c r="C96" s="85"/>
      <c r="D96" s="85"/>
      <c r="E96" s="85"/>
      <c r="F96" s="85"/>
      <c r="G96" s="85"/>
      <c r="H96" s="85"/>
    </row>
    <row r="97" spans="3:8" x14ac:dyDescent="0.2">
      <c r="C97" s="85"/>
      <c r="D97" s="85"/>
      <c r="E97" s="85"/>
      <c r="F97" s="85"/>
      <c r="G97" s="85"/>
      <c r="H97" s="85"/>
    </row>
    <row r="98" spans="3:8" x14ac:dyDescent="0.2">
      <c r="C98" s="85"/>
      <c r="D98" s="85"/>
      <c r="E98" s="85"/>
      <c r="F98" s="85"/>
      <c r="G98" s="85"/>
      <c r="H98" s="85"/>
    </row>
    <row r="99" spans="3:8" x14ac:dyDescent="0.2">
      <c r="C99" s="85"/>
      <c r="D99" s="85"/>
      <c r="E99" s="85"/>
      <c r="F99" s="85"/>
      <c r="G99" s="85"/>
      <c r="H99" s="85"/>
    </row>
    <row r="100" spans="3:8" x14ac:dyDescent="0.2">
      <c r="C100" s="85"/>
      <c r="D100" s="85"/>
      <c r="E100" s="85"/>
      <c r="F100" s="85"/>
      <c r="G100" s="85"/>
      <c r="H100" s="85"/>
    </row>
    <row r="101" spans="3:8" x14ac:dyDescent="0.2">
      <c r="C101" s="85"/>
      <c r="D101" s="85"/>
      <c r="E101" s="85"/>
      <c r="F101" s="85"/>
      <c r="G101" s="85"/>
      <c r="H101" s="85"/>
    </row>
    <row r="102" spans="3:8" x14ac:dyDescent="0.2">
      <c r="C102" s="85"/>
      <c r="D102" s="85"/>
      <c r="E102" s="85"/>
      <c r="F102" s="85"/>
      <c r="G102" s="85"/>
      <c r="H102" s="85"/>
    </row>
    <row r="103" spans="3:8" x14ac:dyDescent="0.2">
      <c r="C103" s="85"/>
      <c r="D103" s="85"/>
      <c r="E103" s="85"/>
      <c r="F103" s="85"/>
      <c r="G103" s="85"/>
      <c r="H103" s="85"/>
    </row>
    <row r="104" spans="3:8" x14ac:dyDescent="0.2">
      <c r="C104" s="85"/>
      <c r="D104" s="85"/>
      <c r="E104" s="85"/>
      <c r="F104" s="85"/>
      <c r="G104" s="85"/>
      <c r="H104" s="85"/>
    </row>
    <row r="105" spans="3:8" x14ac:dyDescent="0.2">
      <c r="C105" s="85"/>
      <c r="D105" s="85"/>
      <c r="E105" s="85"/>
      <c r="F105" s="85"/>
      <c r="G105" s="85"/>
      <c r="H105" s="85"/>
    </row>
  </sheetData>
  <mergeCells count="1">
    <mergeCell ref="A34:B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03"/>
  <sheetViews>
    <sheetView workbookViewId="0">
      <pane ySplit="5" topLeftCell="A6" activePane="bottomLeft" state="frozen"/>
      <selection pane="bottomLeft"/>
    </sheetView>
  </sheetViews>
  <sheetFormatPr defaultRowHeight="12.75" customHeight="1" x14ac:dyDescent="0.25"/>
  <cols>
    <col min="1" max="1" width="5.85546875" customWidth="1"/>
    <col min="2" max="2" width="56.5703125" customWidth="1"/>
    <col min="3" max="3" width="15.7109375" customWidth="1"/>
    <col min="4" max="4" width="13.140625" customWidth="1"/>
    <col min="5" max="5" width="11.140625" customWidth="1"/>
    <col min="6" max="6" width="12.5703125" customWidth="1"/>
    <col min="7" max="7" width="11.85546875" customWidth="1"/>
    <col min="8" max="8" width="11.140625" customWidth="1"/>
  </cols>
  <sheetData>
    <row r="1" spans="1:60" ht="12.75" customHeight="1" x14ac:dyDescent="0.25">
      <c r="A1" s="6" t="s">
        <v>2</v>
      </c>
      <c r="B1" s="87"/>
      <c r="C1" s="88"/>
      <c r="D1" s="87"/>
      <c r="E1" s="87"/>
      <c r="F1" s="89"/>
      <c r="G1" s="87"/>
      <c r="H1" s="90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</row>
    <row r="2" spans="1:60" ht="12.75" customHeight="1" x14ac:dyDescent="0.25">
      <c r="A2" s="432" t="s">
        <v>93</v>
      </c>
      <c r="B2" s="433"/>
      <c r="C2" s="433"/>
      <c r="D2" s="433"/>
      <c r="E2" s="433"/>
      <c r="F2" s="433"/>
      <c r="G2" s="433"/>
      <c r="H2" s="433"/>
      <c r="I2" s="10"/>
      <c r="J2" s="10"/>
      <c r="K2" s="10"/>
      <c r="L2" s="10"/>
      <c r="M2" s="10"/>
      <c r="N2" s="10"/>
      <c r="O2" s="10"/>
      <c r="P2" s="10"/>
      <c r="Q2" s="10"/>
      <c r="R2" s="10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</row>
    <row r="3" spans="1:60" ht="12.75" customHeight="1" x14ac:dyDescent="0.25">
      <c r="A3" s="91" t="s">
        <v>20</v>
      </c>
      <c r="B3" s="14"/>
      <c r="C3" s="92"/>
      <c r="D3" s="11"/>
      <c r="E3" s="11"/>
      <c r="F3" s="93"/>
      <c r="G3" s="94"/>
      <c r="H3" s="9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</row>
    <row r="4" spans="1:60" ht="12.75" customHeight="1" x14ac:dyDescent="0.25">
      <c r="A4" s="13"/>
      <c r="B4" s="14"/>
      <c r="C4" s="95"/>
      <c r="D4" s="96"/>
      <c r="E4" s="8"/>
      <c r="F4" s="97"/>
      <c r="G4" s="8"/>
      <c r="H4" s="8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</row>
    <row r="5" spans="1:60" ht="56.25" x14ac:dyDescent="0.25">
      <c r="A5" s="98" t="s">
        <v>21</v>
      </c>
      <c r="B5" s="98" t="s">
        <v>94</v>
      </c>
      <c r="C5" s="99" t="s">
        <v>95</v>
      </c>
      <c r="D5" s="98" t="s">
        <v>96</v>
      </c>
      <c r="E5" s="98" t="s">
        <v>97</v>
      </c>
      <c r="F5" s="100" t="s">
        <v>98</v>
      </c>
      <c r="G5" s="98" t="s">
        <v>99</v>
      </c>
      <c r="H5" s="98" t="s">
        <v>100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</row>
    <row r="6" spans="1:60" ht="12.75" customHeight="1" x14ac:dyDescent="0.25">
      <c r="A6" s="101">
        <v>1</v>
      </c>
      <c r="B6" s="101">
        <v>2</v>
      </c>
      <c r="C6" s="101">
        <v>3</v>
      </c>
      <c r="D6" s="101">
        <v>4</v>
      </c>
      <c r="E6" s="101">
        <v>5</v>
      </c>
      <c r="F6" s="101">
        <v>6</v>
      </c>
      <c r="G6" s="101">
        <v>7</v>
      </c>
      <c r="H6" s="101">
        <v>8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</row>
    <row r="7" spans="1:60" ht="12.75" customHeight="1" x14ac:dyDescent="0.25">
      <c r="A7" s="102" t="s">
        <v>101</v>
      </c>
      <c r="B7" s="103"/>
      <c r="C7" s="104"/>
      <c r="D7" s="105"/>
      <c r="E7" s="105"/>
      <c r="F7" s="106"/>
      <c r="G7" s="105"/>
      <c r="H7" s="107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</row>
    <row r="8" spans="1:60" ht="12.75" customHeight="1" x14ac:dyDescent="0.25">
      <c r="A8" s="108">
        <v>1</v>
      </c>
      <c r="B8" s="109" t="s">
        <v>102</v>
      </c>
      <c r="C8" s="110">
        <v>10026936.02</v>
      </c>
      <c r="D8" s="111">
        <v>6.7086518152399525E-4</v>
      </c>
      <c r="E8" s="111">
        <v>0.65699669044734565</v>
      </c>
      <c r="F8" s="110">
        <v>758416.69</v>
      </c>
      <c r="G8" s="112">
        <v>78.404799999999994</v>
      </c>
      <c r="H8" s="111">
        <v>0.10470994685317822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</row>
    <row r="9" spans="1:60" ht="12.75" customHeight="1" x14ac:dyDescent="0.25">
      <c r="A9" s="108">
        <v>2</v>
      </c>
      <c r="B9" s="113" t="s">
        <v>103</v>
      </c>
      <c r="C9" s="110">
        <v>2332562.52</v>
      </c>
      <c r="D9" s="111">
        <v>1.5606312589155905E-4</v>
      </c>
      <c r="E9" s="111">
        <v>-0.430323252665686</v>
      </c>
      <c r="F9" s="110">
        <v>-1692598.65</v>
      </c>
      <c r="G9" s="112">
        <v>172.29259999999999</v>
      </c>
      <c r="H9" s="111">
        <v>-0.43285195549391892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</row>
    <row r="10" spans="1:60" ht="12.75" customHeight="1" x14ac:dyDescent="0.25">
      <c r="A10" s="108">
        <v>3</v>
      </c>
      <c r="B10" s="62" t="s">
        <v>104</v>
      </c>
      <c r="C10" s="110">
        <v>11245600.51</v>
      </c>
      <c r="D10" s="111">
        <v>7.5240151252979506E-4</v>
      </c>
      <c r="E10" s="111">
        <v>-0.10750767704788672</v>
      </c>
      <c r="F10" s="110">
        <v>-125689.59</v>
      </c>
      <c r="G10" s="112">
        <v>69.758499999999998</v>
      </c>
      <c r="H10" s="111">
        <v>-1.3414513414513355E-2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</row>
    <row r="11" spans="1:60" ht="12.75" customHeight="1" x14ac:dyDescent="0.25">
      <c r="A11" s="108">
        <v>4</v>
      </c>
      <c r="B11" s="62" t="s">
        <v>105</v>
      </c>
      <c r="C11" s="110">
        <v>0</v>
      </c>
      <c r="D11" s="111">
        <v>0</v>
      </c>
      <c r="E11" s="111">
        <v>-1</v>
      </c>
      <c r="F11" s="110">
        <v>-77708.179999999993</v>
      </c>
      <c r="G11" s="112">
        <v>0</v>
      </c>
      <c r="H11" s="111">
        <v>-1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</row>
    <row r="12" spans="1:60" ht="12.75" customHeight="1" x14ac:dyDescent="0.25">
      <c r="A12" s="108">
        <v>5</v>
      </c>
      <c r="B12" s="66" t="s">
        <v>106</v>
      </c>
      <c r="C12" s="110">
        <v>5608281.1399999997</v>
      </c>
      <c r="D12" s="111">
        <v>3.7522933601242815E-4</v>
      </c>
      <c r="E12" s="111">
        <v>-0.30570266597801637</v>
      </c>
      <c r="F12" s="110">
        <v>-571723.93999999994</v>
      </c>
      <c r="G12" s="112">
        <v>219.27099999999999</v>
      </c>
      <c r="H12" s="111">
        <v>-6.485908552190793E-2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</row>
    <row r="13" spans="1:60" ht="12.75" customHeight="1" x14ac:dyDescent="0.25">
      <c r="A13" s="108">
        <v>6</v>
      </c>
      <c r="B13" s="62" t="s">
        <v>107</v>
      </c>
      <c r="C13" s="110">
        <v>51026315.259999998</v>
      </c>
      <c r="D13" s="111">
        <v>3.4139819164220129E-3</v>
      </c>
      <c r="E13" s="111">
        <v>-0.15325379030507635</v>
      </c>
      <c r="F13" s="110">
        <v>1964673.66</v>
      </c>
      <c r="G13" s="112">
        <v>7388.9650000000001</v>
      </c>
      <c r="H13" s="111">
        <v>2.9718536831732086E-2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</row>
    <row r="14" spans="1:60" ht="12.75" customHeight="1" x14ac:dyDescent="0.25">
      <c r="A14" s="108">
        <v>7</v>
      </c>
      <c r="B14" s="62" t="s">
        <v>108</v>
      </c>
      <c r="C14" s="110">
        <v>8993288</v>
      </c>
      <c r="D14" s="111">
        <v>6.0170761781898438E-4</v>
      </c>
      <c r="E14" s="114" t="s">
        <v>90</v>
      </c>
      <c r="F14" s="110">
        <v>550470</v>
      </c>
      <c r="G14" s="112">
        <v>824.12689999999998</v>
      </c>
      <c r="H14" s="114" t="s">
        <v>90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</row>
    <row r="15" spans="1:60" ht="12.75" customHeight="1" x14ac:dyDescent="0.25">
      <c r="A15" s="108">
        <v>8</v>
      </c>
      <c r="B15" s="62" t="s">
        <v>109</v>
      </c>
      <c r="C15" s="110">
        <v>3386442.85</v>
      </c>
      <c r="D15" s="111">
        <v>2.2657435858316029E-4</v>
      </c>
      <c r="E15" s="111">
        <v>-0.19236417704420092</v>
      </c>
      <c r="F15" s="110">
        <v>244255.73</v>
      </c>
      <c r="G15" s="112">
        <v>92.119699999999995</v>
      </c>
      <c r="H15" s="111">
        <v>6.3859494330183092E-2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</row>
    <row r="16" spans="1:60" ht="12.75" customHeight="1" x14ac:dyDescent="0.25">
      <c r="A16" s="108">
        <v>9</v>
      </c>
      <c r="B16" s="66" t="s">
        <v>110</v>
      </c>
      <c r="C16" s="110">
        <v>5134316.4400000004</v>
      </c>
      <c r="D16" s="111">
        <v>3.4351811197876113E-4</v>
      </c>
      <c r="E16" s="111">
        <v>-0.19533598842508709</v>
      </c>
      <c r="F16" s="110">
        <v>232097.29</v>
      </c>
      <c r="G16" s="112">
        <v>6536.2808999999997</v>
      </c>
      <c r="H16" s="111">
        <v>5.008566441475594E-2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</row>
    <row r="17" spans="1:60" ht="12.75" customHeight="1" x14ac:dyDescent="0.25">
      <c r="A17" s="108">
        <v>10</v>
      </c>
      <c r="B17" s="62" t="s">
        <v>111</v>
      </c>
      <c r="C17" s="110">
        <v>137591756.22999999</v>
      </c>
      <c r="D17" s="111">
        <v>9.2057552112957686E-3</v>
      </c>
      <c r="E17" s="111">
        <v>-0.18916156970258349</v>
      </c>
      <c r="F17" s="110">
        <v>-4689074.47</v>
      </c>
      <c r="G17" s="112">
        <v>538.72709999999995</v>
      </c>
      <c r="H17" s="111">
        <v>-3.0293915782914196E-2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</row>
    <row r="18" spans="1:60" ht="12.75" customHeight="1" x14ac:dyDescent="0.25">
      <c r="A18" s="108">
        <v>11</v>
      </c>
      <c r="B18" s="62" t="s">
        <v>112</v>
      </c>
      <c r="C18" s="110">
        <v>30471193.59</v>
      </c>
      <c r="D18" s="111">
        <v>2.0387147956498234E-3</v>
      </c>
      <c r="E18" s="111">
        <v>-0.60676750501961552</v>
      </c>
      <c r="F18" s="110">
        <v>-3626689.6</v>
      </c>
      <c r="G18" s="112">
        <v>195.3151</v>
      </c>
      <c r="H18" s="111">
        <v>-4.5328016649990872E-2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</row>
    <row r="19" spans="1:60" ht="12.75" customHeight="1" x14ac:dyDescent="0.25">
      <c r="A19" s="108">
        <v>12</v>
      </c>
      <c r="B19" s="62" t="s">
        <v>113</v>
      </c>
      <c r="C19" s="110">
        <v>10312943.75</v>
      </c>
      <c r="D19" s="111">
        <v>6.9000090028404335E-4</v>
      </c>
      <c r="E19" s="111">
        <v>-0.29979364745813114</v>
      </c>
      <c r="F19" s="110">
        <v>-3403253.35</v>
      </c>
      <c r="G19" s="112">
        <v>50.77</v>
      </c>
      <c r="H19" s="111">
        <v>-0.2424638055264183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</row>
    <row r="20" spans="1:60" s="119" customFormat="1" ht="12.75" customHeight="1" x14ac:dyDescent="0.25">
      <c r="A20" s="108">
        <v>13</v>
      </c>
      <c r="B20" s="66" t="s">
        <v>114</v>
      </c>
      <c r="C20" s="115">
        <v>43888530.289999999</v>
      </c>
      <c r="D20" s="116">
        <v>2.936419139515185E-3</v>
      </c>
      <c r="E20" s="116">
        <v>7.4123445588626623E-3</v>
      </c>
      <c r="F20" s="115">
        <v>2455028.11</v>
      </c>
      <c r="G20" s="117">
        <v>63.5398</v>
      </c>
      <c r="H20" s="116">
        <v>6.5887630195883076E-2</v>
      </c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</row>
    <row r="21" spans="1:60" ht="12.75" customHeight="1" x14ac:dyDescent="0.25">
      <c r="A21" s="108">
        <v>14</v>
      </c>
      <c r="B21" s="62" t="s">
        <v>115</v>
      </c>
      <c r="C21" s="110">
        <v>15292545.08</v>
      </c>
      <c r="D21" s="111">
        <v>1.0231675968206768E-3</v>
      </c>
      <c r="E21" s="111">
        <v>-0.18051801504659337</v>
      </c>
      <c r="F21" s="110">
        <v>-41715.699999999997</v>
      </c>
      <c r="G21" s="112">
        <v>79.424099999999996</v>
      </c>
      <c r="H21" s="111">
        <v>2.6687639734537215E-3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</row>
    <row r="22" spans="1:60" ht="12.75" customHeight="1" x14ac:dyDescent="0.25">
      <c r="A22" s="108">
        <v>15</v>
      </c>
      <c r="B22" s="62" t="s">
        <v>116</v>
      </c>
      <c r="C22" s="110">
        <v>4661895.5</v>
      </c>
      <c r="D22" s="111">
        <v>3.1191017521356408E-4</v>
      </c>
      <c r="E22" s="111">
        <v>-0.18190744782744353</v>
      </c>
      <c r="F22" s="110">
        <v>448009.69</v>
      </c>
      <c r="G22" s="112">
        <v>517.71090000000004</v>
      </c>
      <c r="H22" s="111">
        <v>8.6026508390253983E-2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</row>
    <row r="23" spans="1:60" ht="12.75" customHeight="1" x14ac:dyDescent="0.25">
      <c r="A23" s="108">
        <v>16</v>
      </c>
      <c r="B23" s="62" t="s">
        <v>117</v>
      </c>
      <c r="C23" s="110">
        <v>12451856.83</v>
      </c>
      <c r="D23" s="111">
        <v>8.3310765880091359E-4</v>
      </c>
      <c r="E23" s="111">
        <v>6.9212727693323053E-2</v>
      </c>
      <c r="F23" s="110">
        <v>1627745.26</v>
      </c>
      <c r="G23" s="112">
        <v>752.74159999999995</v>
      </c>
      <c r="H23" s="111">
        <v>0.14845619218177514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</row>
    <row r="24" spans="1:60" ht="12.75" customHeight="1" x14ac:dyDescent="0.25">
      <c r="A24" s="108">
        <v>17</v>
      </c>
      <c r="B24" s="62" t="s">
        <v>118</v>
      </c>
      <c r="C24" s="110">
        <v>4904400</v>
      </c>
      <c r="D24" s="111">
        <v>3.281352538505858E-4</v>
      </c>
      <c r="E24" s="111">
        <v>0.13953335453906918</v>
      </c>
      <c r="F24" s="110">
        <v>26963.37</v>
      </c>
      <c r="G24" s="112">
        <v>343.08</v>
      </c>
      <c r="H24" s="111">
        <v>1.2586496190404507E-2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</row>
    <row r="25" spans="1:60" ht="12.75" customHeight="1" x14ac:dyDescent="0.25">
      <c r="A25" s="108">
        <v>18</v>
      </c>
      <c r="B25" s="62" t="s">
        <v>119</v>
      </c>
      <c r="C25" s="110">
        <v>11167810</v>
      </c>
      <c r="D25" s="111">
        <v>7.4719683739195633E-4</v>
      </c>
      <c r="E25" s="111">
        <v>-0.2120160286343345</v>
      </c>
      <c r="F25" s="110">
        <v>-536007</v>
      </c>
      <c r="G25" s="112">
        <v>594.54</v>
      </c>
      <c r="H25" s="111">
        <v>-4.946418647602447E-2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</row>
    <row r="26" spans="1:60" ht="12.75" customHeight="1" x14ac:dyDescent="0.25">
      <c r="A26" s="108">
        <v>19</v>
      </c>
      <c r="B26" s="62" t="s">
        <v>120</v>
      </c>
      <c r="C26" s="110">
        <v>4345070</v>
      </c>
      <c r="D26" s="111">
        <v>2.9071255351287924E-4</v>
      </c>
      <c r="E26" s="111">
        <v>-9.7325446432373938E-2</v>
      </c>
      <c r="F26" s="110">
        <v>-291740</v>
      </c>
      <c r="G26" s="112">
        <v>612.78</v>
      </c>
      <c r="H26" s="111">
        <v>-7.1755434717570801E-2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</row>
    <row r="27" spans="1:60" ht="12.75" customHeight="1" x14ac:dyDescent="0.25">
      <c r="A27" s="108">
        <v>20</v>
      </c>
      <c r="B27" s="62" t="s">
        <v>121</v>
      </c>
      <c r="C27" s="110">
        <v>50131057</v>
      </c>
      <c r="D27" s="111">
        <v>3.3540834994073049E-3</v>
      </c>
      <c r="E27" s="111">
        <v>-0.13680175936513753</v>
      </c>
      <c r="F27" s="110">
        <v>2296963</v>
      </c>
      <c r="G27" s="112">
        <v>932.11</v>
      </c>
      <c r="H27" s="111">
        <v>3.3703633549616606E-2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</row>
    <row r="28" spans="1:60" ht="12.75" customHeight="1" x14ac:dyDescent="0.25">
      <c r="A28" s="108">
        <v>21</v>
      </c>
      <c r="B28" s="62" t="s">
        <v>122</v>
      </c>
      <c r="C28" s="110">
        <v>8602042.75</v>
      </c>
      <c r="D28" s="111">
        <v>5.7553084605758932E-4</v>
      </c>
      <c r="E28" s="111">
        <v>1.1266447987164198E-2</v>
      </c>
      <c r="F28" s="110">
        <v>-100375.67999999999</v>
      </c>
      <c r="G28" s="112">
        <v>9.2607999999999997</v>
      </c>
      <c r="H28" s="111">
        <v>-1.2139184605209765E-2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</row>
    <row r="29" spans="1:60" ht="12.75" customHeight="1" x14ac:dyDescent="0.25">
      <c r="A29" s="108">
        <v>22</v>
      </c>
      <c r="B29" s="62" t="s">
        <v>123</v>
      </c>
      <c r="C29" s="110">
        <v>20698547.530000001</v>
      </c>
      <c r="D29" s="111">
        <v>1.3848632142759495E-3</v>
      </c>
      <c r="E29" s="111">
        <v>0.31621863213412749</v>
      </c>
      <c r="F29" s="110">
        <v>2822072.66</v>
      </c>
      <c r="G29" s="112">
        <v>6.6586999999999996</v>
      </c>
      <c r="H29" s="111">
        <v>0.17069868842083044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</row>
    <row r="30" spans="1:60" ht="12.75" customHeight="1" x14ac:dyDescent="0.25">
      <c r="A30" s="108">
        <v>23</v>
      </c>
      <c r="B30" s="62" t="s">
        <v>124</v>
      </c>
      <c r="C30" s="110">
        <v>6262549</v>
      </c>
      <c r="D30" s="111">
        <v>4.1900397721774985E-4</v>
      </c>
      <c r="E30" s="111">
        <v>0.16882431658140459</v>
      </c>
      <c r="F30" s="110">
        <v>558333.37</v>
      </c>
      <c r="G30" s="112">
        <v>11.843999999999999</v>
      </c>
      <c r="H30" s="111">
        <v>0.1011630825872311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</row>
    <row r="31" spans="1:60" ht="12.75" customHeight="1" x14ac:dyDescent="0.25">
      <c r="A31" s="108">
        <v>24</v>
      </c>
      <c r="B31" s="62" t="s">
        <v>125</v>
      </c>
      <c r="C31" s="110">
        <v>51837871.329999998</v>
      </c>
      <c r="D31" s="111">
        <v>3.4682801296679624E-3</v>
      </c>
      <c r="E31" s="111">
        <v>5.7177141382487959E-2</v>
      </c>
      <c r="F31" s="110">
        <v>6207400.5199999996</v>
      </c>
      <c r="G31" s="112">
        <v>12.9529</v>
      </c>
      <c r="H31" s="111">
        <v>0.128724173688751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</row>
    <row r="32" spans="1:60" ht="12.75" customHeight="1" x14ac:dyDescent="0.25">
      <c r="A32" s="108">
        <v>25</v>
      </c>
      <c r="B32" s="62" t="s">
        <v>126</v>
      </c>
      <c r="C32" s="110">
        <v>32152226.960000001</v>
      </c>
      <c r="D32" s="111">
        <v>2.1511865172867731E-3</v>
      </c>
      <c r="E32" s="111">
        <v>0.30088761162127237</v>
      </c>
      <c r="F32" s="110">
        <v>-1873859.19</v>
      </c>
      <c r="G32" s="112">
        <v>812.50239999999997</v>
      </c>
      <c r="H32" s="111">
        <v>-7.1176266903256E-2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</row>
    <row r="33" spans="1:60" ht="12.75" customHeight="1" x14ac:dyDescent="0.25">
      <c r="A33" s="108">
        <v>26</v>
      </c>
      <c r="B33" s="62" t="s">
        <v>127</v>
      </c>
      <c r="C33" s="110">
        <v>11949830.98</v>
      </c>
      <c r="D33" s="111">
        <v>7.9951896706914095E-4</v>
      </c>
      <c r="E33" s="111">
        <v>-0.69901108302205306</v>
      </c>
      <c r="F33" s="110">
        <v>-3500606.77</v>
      </c>
      <c r="G33" s="112">
        <v>812.44190000000003</v>
      </c>
      <c r="H33" s="111">
        <v>-0.11143160191738885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</row>
    <row r="34" spans="1:60" ht="12.75" customHeight="1" x14ac:dyDescent="0.25">
      <c r="A34" s="108">
        <v>27</v>
      </c>
      <c r="B34" s="62" t="s">
        <v>128</v>
      </c>
      <c r="C34" s="110">
        <v>10972664.99</v>
      </c>
      <c r="D34" s="111">
        <v>7.3414040696335656E-4</v>
      </c>
      <c r="E34" s="111">
        <v>1.1233321503356546</v>
      </c>
      <c r="F34" s="110">
        <v>-1317548.42</v>
      </c>
      <c r="G34" s="112">
        <v>447.65440000000001</v>
      </c>
      <c r="H34" s="111">
        <v>-0.23777714058816837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</row>
    <row r="35" spans="1:60" ht="12.75" customHeight="1" x14ac:dyDescent="0.25">
      <c r="A35" s="108">
        <v>28</v>
      </c>
      <c r="B35" s="62" t="s">
        <v>129</v>
      </c>
      <c r="C35" s="110">
        <v>7631365.7999999998</v>
      </c>
      <c r="D35" s="111">
        <v>5.1058644360363727E-4</v>
      </c>
      <c r="E35" s="111">
        <v>-0.23994740939165246</v>
      </c>
      <c r="F35" s="110">
        <v>45050.86</v>
      </c>
      <c r="G35" s="112">
        <v>165.62440000000001</v>
      </c>
      <c r="H35" s="111">
        <v>3.0255903413661375E-3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</row>
    <row r="36" spans="1:60" ht="12.75" customHeight="1" x14ac:dyDescent="0.25">
      <c r="A36" s="108">
        <v>29</v>
      </c>
      <c r="B36" s="62" t="s">
        <v>130</v>
      </c>
      <c r="C36" s="110">
        <v>43423638.32</v>
      </c>
      <c r="D36" s="111">
        <v>2.9053149382695593E-3</v>
      </c>
      <c r="E36" s="111">
        <v>-8.9818741753221479E-2</v>
      </c>
      <c r="F36" s="110">
        <v>1607566.96</v>
      </c>
      <c r="G36" s="112">
        <v>89.458200000000005</v>
      </c>
      <c r="H36" s="111">
        <v>3.337692101542368E-2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</row>
    <row r="37" spans="1:60" ht="12.75" customHeight="1" x14ac:dyDescent="0.25">
      <c r="A37" s="108">
        <v>30</v>
      </c>
      <c r="B37" s="62" t="s">
        <v>131</v>
      </c>
      <c r="C37" s="110">
        <v>4956050.1900000004</v>
      </c>
      <c r="D37" s="111">
        <v>3.315909769170325E-4</v>
      </c>
      <c r="E37" s="111">
        <v>-0.21201744069481671</v>
      </c>
      <c r="F37" s="110">
        <v>331405.74</v>
      </c>
      <c r="G37" s="112">
        <v>477.05549999999999</v>
      </c>
      <c r="H37" s="111">
        <v>6.2492692036574822E-2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</row>
    <row r="38" spans="1:60" ht="12.75" customHeight="1" x14ac:dyDescent="0.25">
      <c r="A38" s="108">
        <v>31</v>
      </c>
      <c r="B38" s="62" t="s">
        <v>132</v>
      </c>
      <c r="C38" s="110">
        <v>9497400.8900000006</v>
      </c>
      <c r="D38" s="111">
        <v>6.3543594567346256E-4</v>
      </c>
      <c r="E38" s="111">
        <v>-0.14229662893545231</v>
      </c>
      <c r="F38" s="110">
        <v>2037935.22</v>
      </c>
      <c r="G38" s="112">
        <v>101.1327</v>
      </c>
      <c r="H38" s="111">
        <v>0.24286688664810946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</row>
    <row r="39" spans="1:60" ht="12.75" customHeight="1" x14ac:dyDescent="0.25">
      <c r="A39" s="108">
        <v>32</v>
      </c>
      <c r="B39" s="62" t="s">
        <v>133</v>
      </c>
      <c r="C39" s="110">
        <v>12202703.48</v>
      </c>
      <c r="D39" s="111">
        <v>8.1643773021638263E-4</v>
      </c>
      <c r="E39" s="111">
        <v>-0.60781189426187188</v>
      </c>
      <c r="F39" s="110">
        <v>-3151945.6</v>
      </c>
      <c r="G39" s="112">
        <v>47.281100000000002</v>
      </c>
      <c r="H39" s="111">
        <v>-0.15296901816201416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</row>
    <row r="40" spans="1:60" ht="12.75" customHeight="1" x14ac:dyDescent="0.25">
      <c r="A40" s="108">
        <v>33</v>
      </c>
      <c r="B40" s="62" t="s">
        <v>134</v>
      </c>
      <c r="C40" s="110">
        <v>14094727.470000001</v>
      </c>
      <c r="D40" s="111">
        <v>9.4302605340577342E-4</v>
      </c>
      <c r="E40" s="111">
        <v>-0.29879283721067679</v>
      </c>
      <c r="F40" s="110">
        <v>987171.98</v>
      </c>
      <c r="G40" s="112">
        <v>120.3206</v>
      </c>
      <c r="H40" s="111">
        <v>3.0461372245637868E-3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</row>
    <row r="41" spans="1:60" ht="12.75" customHeight="1" x14ac:dyDescent="0.25">
      <c r="A41" s="108">
        <v>34</v>
      </c>
      <c r="B41" s="62" t="s">
        <v>135</v>
      </c>
      <c r="C41" s="110">
        <v>8682555</v>
      </c>
      <c r="D41" s="111">
        <v>5.8091762274624272E-4</v>
      </c>
      <c r="E41" s="111">
        <v>-6.1160819300857313E-3</v>
      </c>
      <c r="F41" s="110">
        <v>680813</v>
      </c>
      <c r="G41" s="112">
        <v>796.03390000000002</v>
      </c>
      <c r="H41" s="111">
        <v>8.461621890002248E-2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</row>
    <row r="42" spans="1:60" ht="12.75" customHeight="1" x14ac:dyDescent="0.25">
      <c r="A42" s="108">
        <v>35</v>
      </c>
      <c r="B42" s="62" t="s">
        <v>136</v>
      </c>
      <c r="C42" s="110">
        <v>107277133</v>
      </c>
      <c r="D42" s="111">
        <v>7.177515958999685E-3</v>
      </c>
      <c r="E42" s="111">
        <v>5.744108839539859E-2</v>
      </c>
      <c r="F42" s="110">
        <v>2746166</v>
      </c>
      <c r="G42" s="112">
        <v>36.166499999999999</v>
      </c>
      <c r="H42" s="111">
        <v>2.708973492443038E-2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</row>
    <row r="43" spans="1:60" ht="12.75" customHeight="1" x14ac:dyDescent="0.25">
      <c r="A43" s="108">
        <v>36</v>
      </c>
      <c r="B43" s="62" t="s">
        <v>137</v>
      </c>
      <c r="C43" s="110">
        <v>9436807</v>
      </c>
      <c r="D43" s="111">
        <v>6.3138183273876215E-4</v>
      </c>
      <c r="E43" s="111">
        <v>5.1381643226277238E-3</v>
      </c>
      <c r="F43" s="110">
        <v>872129</v>
      </c>
      <c r="G43" s="112">
        <v>579.98739999999998</v>
      </c>
      <c r="H43" s="111">
        <v>9.7511055771803551E-2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</row>
    <row r="44" spans="1:60" ht="12.75" customHeight="1" x14ac:dyDescent="0.25">
      <c r="A44" s="108">
        <v>37</v>
      </c>
      <c r="B44" s="62" t="s">
        <v>138</v>
      </c>
      <c r="C44" s="110">
        <v>192966823.02000001</v>
      </c>
      <c r="D44" s="111">
        <v>1.2910695998778397E-2</v>
      </c>
      <c r="E44" s="111">
        <v>-0.10706046095198375</v>
      </c>
      <c r="F44" s="110">
        <v>6137079.8899999997</v>
      </c>
      <c r="G44" s="112">
        <v>68.3125</v>
      </c>
      <c r="H44" s="111">
        <v>3.11772137950189E-2</v>
      </c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</row>
    <row r="45" spans="1:60" ht="12.75" customHeight="1" x14ac:dyDescent="0.25">
      <c r="A45" s="108">
        <v>38</v>
      </c>
      <c r="B45" s="62" t="s">
        <v>139</v>
      </c>
      <c r="C45" s="110">
        <v>110320175.56999999</v>
      </c>
      <c r="D45" s="111">
        <v>7.3811146757000127E-3</v>
      </c>
      <c r="E45" s="111">
        <v>-0.29537071000836751</v>
      </c>
      <c r="F45" s="110">
        <v>8849251.4299999997</v>
      </c>
      <c r="G45" s="112">
        <v>61.0869</v>
      </c>
      <c r="H45" s="111">
        <v>6.5863927512689269E-2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</row>
    <row r="46" spans="1:60" s="120" customFormat="1" ht="12.75" customHeight="1" x14ac:dyDescent="0.25">
      <c r="A46" s="108">
        <v>39</v>
      </c>
      <c r="B46" s="66" t="s">
        <v>140</v>
      </c>
      <c r="C46" s="110">
        <v>11489042.880000001</v>
      </c>
      <c r="D46" s="111">
        <v>7.6868934057765801E-4</v>
      </c>
      <c r="E46" s="111">
        <v>0.44343050980333043</v>
      </c>
      <c r="F46" s="110">
        <v>437486.94</v>
      </c>
      <c r="G46" s="112">
        <v>650.35170000000005</v>
      </c>
      <c r="H46" s="111">
        <v>5.5354227134159849E-2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</row>
    <row r="47" spans="1:60" ht="12.75" customHeight="1" x14ac:dyDescent="0.25">
      <c r="A47" s="108">
        <v>40</v>
      </c>
      <c r="B47" s="66" t="s">
        <v>141</v>
      </c>
      <c r="C47" s="110">
        <v>10750272.67</v>
      </c>
      <c r="D47" s="111">
        <v>7.1926095985920091E-4</v>
      </c>
      <c r="E47" s="111">
        <v>0.5497429899334132</v>
      </c>
      <c r="F47" s="110">
        <v>320755.19</v>
      </c>
      <c r="G47" s="112">
        <v>67.688400000000001</v>
      </c>
      <c r="H47" s="111">
        <v>5.5056253331712338E-2</v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</row>
    <row r="48" spans="1:60" ht="12.75" customHeight="1" x14ac:dyDescent="0.25">
      <c r="A48" s="108">
        <v>41</v>
      </c>
      <c r="B48" s="62" t="s">
        <v>142</v>
      </c>
      <c r="C48" s="110">
        <v>12869849.279999999</v>
      </c>
      <c r="D48" s="111">
        <v>8.6107398672856589E-4</v>
      </c>
      <c r="E48" s="111">
        <v>-0.14041345194564389</v>
      </c>
      <c r="F48" s="110">
        <v>271383.36</v>
      </c>
      <c r="G48" s="112">
        <v>44.052999999999997</v>
      </c>
      <c r="H48" s="111">
        <v>1.8331021729079966E-2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</row>
    <row r="49" spans="1:60" ht="12.75" customHeight="1" x14ac:dyDescent="0.25">
      <c r="A49" s="108">
        <v>42</v>
      </c>
      <c r="B49" s="62" t="s">
        <v>143</v>
      </c>
      <c r="C49" s="110">
        <v>98546773.989999995</v>
      </c>
      <c r="D49" s="111">
        <v>6.5933999468568948E-3</v>
      </c>
      <c r="E49" s="111">
        <v>-0.12612285813061075</v>
      </c>
      <c r="F49" s="110">
        <v>6491815.5700000003</v>
      </c>
      <c r="G49" s="112">
        <v>352.20859999999999</v>
      </c>
      <c r="H49" s="111">
        <v>5.8573257221310009E-2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</row>
    <row r="50" spans="1:60" ht="12.75" customHeight="1" x14ac:dyDescent="0.25">
      <c r="A50" s="108">
        <v>43</v>
      </c>
      <c r="B50" s="66" t="s">
        <v>144</v>
      </c>
      <c r="C50" s="110">
        <v>15512393.82</v>
      </c>
      <c r="D50" s="111">
        <v>1.0378768624002852E-3</v>
      </c>
      <c r="E50" s="111">
        <v>-0.37915324527875077</v>
      </c>
      <c r="F50" s="110">
        <v>319545.12</v>
      </c>
      <c r="G50" s="112">
        <v>782.35140000000001</v>
      </c>
      <c r="H50" s="111">
        <v>4.0887992217335634E-2</v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</row>
    <row r="51" spans="1:60" ht="12.75" customHeight="1" x14ac:dyDescent="0.25">
      <c r="A51" s="108">
        <v>44</v>
      </c>
      <c r="B51" s="66" t="s">
        <v>145</v>
      </c>
      <c r="C51" s="110">
        <v>35751461.649999999</v>
      </c>
      <c r="D51" s="111">
        <v>2.3919979903866393E-3</v>
      </c>
      <c r="E51" s="111">
        <v>1.1873358312425759E-3</v>
      </c>
      <c r="F51" s="110">
        <v>3121870.47</v>
      </c>
      <c r="G51" s="112">
        <v>853.74189999999999</v>
      </c>
      <c r="H51" s="111">
        <v>9.6959834506861312E-2</v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</row>
    <row r="52" spans="1:60" ht="12.75" customHeight="1" x14ac:dyDescent="0.25">
      <c r="A52" s="108">
        <v>45</v>
      </c>
      <c r="B52" s="66" t="s">
        <v>146</v>
      </c>
      <c r="C52" s="110" t="s">
        <v>90</v>
      </c>
      <c r="D52" s="111"/>
      <c r="E52" s="111"/>
      <c r="F52" s="110"/>
      <c r="G52" s="112" t="s">
        <v>90</v>
      </c>
      <c r="H52" s="111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</row>
    <row r="53" spans="1:60" ht="12.75" customHeight="1" x14ac:dyDescent="0.25">
      <c r="A53" s="108">
        <v>46</v>
      </c>
      <c r="B53" s="62" t="s">
        <v>147</v>
      </c>
      <c r="C53" s="110">
        <v>5117085.67</v>
      </c>
      <c r="D53" s="111">
        <v>3.4236526492550462E-4</v>
      </c>
      <c r="E53" s="111">
        <v>-0.15560116164364757</v>
      </c>
      <c r="F53" s="110">
        <v>100286.35</v>
      </c>
      <c r="G53" s="112">
        <v>90.455200000000005</v>
      </c>
      <c r="H53" s="111">
        <v>1.6309452651353418E-2</v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</row>
    <row r="54" spans="1:60" ht="12.75" customHeight="1" x14ac:dyDescent="0.25">
      <c r="A54" s="108">
        <v>47</v>
      </c>
      <c r="B54" s="62" t="s">
        <v>148</v>
      </c>
      <c r="C54" s="110">
        <v>324106430.26999998</v>
      </c>
      <c r="D54" s="111">
        <v>2.168476179986413E-2</v>
      </c>
      <c r="E54" s="111">
        <v>-9.8306018343769688E-2</v>
      </c>
      <c r="F54" s="110">
        <v>30808717.350000001</v>
      </c>
      <c r="G54" s="112">
        <v>97.337400000000002</v>
      </c>
      <c r="H54" s="111">
        <v>0.1009212289839336</v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</row>
    <row r="55" spans="1:60" ht="12.75" customHeight="1" x14ac:dyDescent="0.25">
      <c r="A55" s="108">
        <v>48</v>
      </c>
      <c r="B55" s="62" t="s">
        <v>149</v>
      </c>
      <c r="C55" s="110">
        <v>104250289.84999999</v>
      </c>
      <c r="D55" s="111">
        <v>6.9750010855409222E-3</v>
      </c>
      <c r="E55" s="111">
        <v>-5.5913083370965448E-2</v>
      </c>
      <c r="F55" s="110">
        <v>1514575.53</v>
      </c>
      <c r="G55" s="112">
        <v>684.09900000000005</v>
      </c>
      <c r="H55" s="111">
        <v>1.6381128177272861E-2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</row>
    <row r="56" spans="1:60" ht="12.75" customHeight="1" x14ac:dyDescent="0.25">
      <c r="A56" s="108">
        <v>49</v>
      </c>
      <c r="B56" s="62" t="s">
        <v>150</v>
      </c>
      <c r="C56" s="110">
        <v>260443375.59999999</v>
      </c>
      <c r="D56" s="111">
        <v>1.7425302415424816E-2</v>
      </c>
      <c r="E56" s="111">
        <v>0.22665123654487851</v>
      </c>
      <c r="F56" s="110">
        <v>33187246.129999999</v>
      </c>
      <c r="G56" s="112">
        <v>860.04369999999994</v>
      </c>
      <c r="H56" s="111">
        <v>0.15441162159611849</v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</row>
    <row r="57" spans="1:60" ht="12.75" customHeight="1" x14ac:dyDescent="0.25">
      <c r="A57" s="108">
        <v>50</v>
      </c>
      <c r="B57" s="62" t="s">
        <v>151</v>
      </c>
      <c r="C57" s="110">
        <v>63991095.270000003</v>
      </c>
      <c r="D57" s="111">
        <v>4.2814073669762811E-3</v>
      </c>
      <c r="E57" s="111">
        <v>-0.27772591613549275</v>
      </c>
      <c r="F57" s="110">
        <v>3900022.29</v>
      </c>
      <c r="G57" s="112">
        <v>58.338000000000001</v>
      </c>
      <c r="H57" s="111">
        <v>4.7548931585562997E-2</v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</row>
    <row r="58" spans="1:60" ht="12.75" customHeight="1" x14ac:dyDescent="0.25">
      <c r="A58" s="108">
        <v>51</v>
      </c>
      <c r="B58" s="121" t="s">
        <v>152</v>
      </c>
      <c r="C58" s="110">
        <v>95904959.670000002</v>
      </c>
      <c r="D58" s="111">
        <v>6.4166459275029862E-3</v>
      </c>
      <c r="E58" s="111">
        <v>-0.15278373033477746</v>
      </c>
      <c r="F58" s="110">
        <v>5323579.59</v>
      </c>
      <c r="G58" s="112">
        <v>963.95650000000001</v>
      </c>
      <c r="H58" s="111">
        <v>1.5578882380860358E-2</v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</row>
    <row r="59" spans="1:60" ht="12.75" customHeight="1" x14ac:dyDescent="0.25">
      <c r="A59" s="33" t="s">
        <v>153</v>
      </c>
      <c r="B59" s="122"/>
      <c r="C59" s="123">
        <v>2124670944.9100001</v>
      </c>
      <c r="D59" s="124">
        <v>0.14215386996513477</v>
      </c>
      <c r="E59" s="124"/>
      <c r="F59" s="35">
        <v>105283747.18000001</v>
      </c>
      <c r="G59" s="125"/>
      <c r="H59" s="125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</row>
    <row r="60" spans="1:60" ht="12.75" customHeight="1" x14ac:dyDescent="0.25">
      <c r="A60" s="102" t="s">
        <v>154</v>
      </c>
      <c r="B60" s="126"/>
      <c r="C60" s="127"/>
      <c r="D60" s="111"/>
      <c r="E60" s="111"/>
      <c r="F60" s="128"/>
      <c r="G60" s="129"/>
      <c r="H60" s="26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</row>
    <row r="61" spans="1:60" ht="12.75" customHeight="1" x14ac:dyDescent="0.25">
      <c r="A61" s="23">
        <v>1</v>
      </c>
      <c r="B61" s="130" t="s">
        <v>155</v>
      </c>
      <c r="C61" s="63">
        <v>10092933.6</v>
      </c>
      <c r="D61" s="26">
        <v>6.7528083535867926E-4</v>
      </c>
      <c r="E61" s="26">
        <v>-0.13605627338293677</v>
      </c>
      <c r="F61" s="63">
        <v>-125899.65</v>
      </c>
      <c r="G61" s="29">
        <v>68.654700000000005</v>
      </c>
      <c r="H61" s="26">
        <v>-1.6647807840497124E-2</v>
      </c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</row>
    <row r="62" spans="1:60" ht="12.75" customHeight="1" x14ac:dyDescent="0.25">
      <c r="A62" s="23">
        <v>2</v>
      </c>
      <c r="B62" s="62" t="s">
        <v>156</v>
      </c>
      <c r="C62" s="63">
        <v>11090865.390000001</v>
      </c>
      <c r="D62" s="26">
        <v>7.4204875829262025E-4</v>
      </c>
      <c r="E62" s="26">
        <v>-0.28526591800944878</v>
      </c>
      <c r="F62" s="63">
        <v>-839024.26</v>
      </c>
      <c r="G62" s="29">
        <v>58.480200000000004</v>
      </c>
      <c r="H62" s="26">
        <v>-6.1303961193847699E-2</v>
      </c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</row>
    <row r="63" spans="1:60" ht="12.75" customHeight="1" x14ac:dyDescent="0.25">
      <c r="A63" s="23">
        <v>3</v>
      </c>
      <c r="B63" s="62" t="s">
        <v>157</v>
      </c>
      <c r="C63" s="63">
        <v>8233086</v>
      </c>
      <c r="D63" s="26">
        <v>5.5084531534615934E-4</v>
      </c>
      <c r="E63" s="26">
        <v>9.1577098307337332E-2</v>
      </c>
      <c r="F63" s="63">
        <v>640989</v>
      </c>
      <c r="G63" s="29">
        <v>120.6469</v>
      </c>
      <c r="H63" s="26">
        <v>9.5514223890178787E-2</v>
      </c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</row>
    <row r="64" spans="1:60" ht="12.75" customHeight="1" x14ac:dyDescent="0.25">
      <c r="A64" s="23">
        <v>4</v>
      </c>
      <c r="B64" s="62" t="s">
        <v>158</v>
      </c>
      <c r="C64" s="63">
        <v>6458079.5999999996</v>
      </c>
      <c r="D64" s="26">
        <v>4.3208620604626245E-4</v>
      </c>
      <c r="E64" s="26">
        <v>0.2867686624485562</v>
      </c>
      <c r="F64" s="63">
        <v>539532.04</v>
      </c>
      <c r="G64" s="29">
        <v>108.509</v>
      </c>
      <c r="H64" s="26">
        <v>0.16220335479393214</v>
      </c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</row>
    <row r="65" spans="1:60" ht="12.75" customHeight="1" x14ac:dyDescent="0.25">
      <c r="A65" s="23">
        <v>5</v>
      </c>
      <c r="B65" s="62" t="s">
        <v>159</v>
      </c>
      <c r="C65" s="63">
        <v>9383076</v>
      </c>
      <c r="D65" s="26">
        <v>6.2778689037585418E-4</v>
      </c>
      <c r="E65" s="26">
        <v>-5.4501886849490373E-2</v>
      </c>
      <c r="F65" s="63">
        <v>-836839</v>
      </c>
      <c r="G65" s="29">
        <v>4.7</v>
      </c>
      <c r="H65" s="26">
        <v>-8.3177278401997526E-2</v>
      </c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</row>
    <row r="66" spans="1:60" ht="12.75" customHeight="1" x14ac:dyDescent="0.25">
      <c r="A66" s="23">
        <v>6</v>
      </c>
      <c r="B66" s="62" t="s">
        <v>160</v>
      </c>
      <c r="C66" s="63">
        <v>12134251.48</v>
      </c>
      <c r="D66" s="26">
        <v>8.1185786022278908E-4</v>
      </c>
      <c r="E66" s="26">
        <v>0.14914942828301753</v>
      </c>
      <c r="F66" s="63">
        <v>918830.15</v>
      </c>
      <c r="G66" s="29">
        <v>1.0900000000000001</v>
      </c>
      <c r="H66" s="26">
        <v>8.7932927437868111E-2</v>
      </c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</row>
    <row r="67" spans="1:60" ht="12.75" customHeight="1" x14ac:dyDescent="0.25">
      <c r="A67" s="23">
        <v>7</v>
      </c>
      <c r="B67" s="62" t="s">
        <v>161</v>
      </c>
      <c r="C67" s="63">
        <v>56788042.68</v>
      </c>
      <c r="D67" s="26">
        <v>3.7994777751569411E-3</v>
      </c>
      <c r="E67" s="26">
        <v>-0.30653701111692822</v>
      </c>
      <c r="F67" s="63">
        <v>-4426690.95</v>
      </c>
      <c r="G67" s="29">
        <v>764.77499999999998</v>
      </c>
      <c r="H67" s="26">
        <v>-6.4597477559635116E-2</v>
      </c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</row>
    <row r="68" spans="1:60" ht="12.75" customHeight="1" x14ac:dyDescent="0.25">
      <c r="A68" s="23">
        <v>8</v>
      </c>
      <c r="B68" s="62" t="s">
        <v>162</v>
      </c>
      <c r="C68" s="63">
        <v>5760165.8799999999</v>
      </c>
      <c r="D68" s="26">
        <v>3.8539138187245798E-4</v>
      </c>
      <c r="E68" s="26">
        <v>-0.59787753308042701</v>
      </c>
      <c r="F68" s="63">
        <v>41065.519999999997</v>
      </c>
      <c r="G68" s="29">
        <v>833.13660000000004</v>
      </c>
      <c r="H68" s="26">
        <v>3.854264741285438E-3</v>
      </c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</row>
    <row r="69" spans="1:60" ht="12.75" customHeight="1" x14ac:dyDescent="0.25">
      <c r="A69" s="23">
        <v>9</v>
      </c>
      <c r="B69" s="62" t="s">
        <v>163</v>
      </c>
      <c r="C69" s="63">
        <v>13301207.65</v>
      </c>
      <c r="D69" s="26">
        <v>8.8993457889896912E-4</v>
      </c>
      <c r="E69" s="26">
        <v>-0.24110428756546448</v>
      </c>
      <c r="F69" s="63">
        <v>759517.69</v>
      </c>
      <c r="G69" s="29">
        <v>899.29549999999995</v>
      </c>
      <c r="H69" s="26">
        <v>6.2365527631387911E-2</v>
      </c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</row>
    <row r="70" spans="1:60" s="119" customFormat="1" ht="12.75" customHeight="1" x14ac:dyDescent="0.25">
      <c r="A70" s="23">
        <v>10</v>
      </c>
      <c r="B70" s="66" t="s">
        <v>164</v>
      </c>
      <c r="C70" s="68">
        <v>57739442.359999999</v>
      </c>
      <c r="D70" s="131">
        <v>3.8631324068163012E-3</v>
      </c>
      <c r="E70" s="131">
        <v>7.0301832109728374E-2</v>
      </c>
      <c r="F70" s="68">
        <v>3132948.61</v>
      </c>
      <c r="G70" s="132">
        <v>77.147300000000001</v>
      </c>
      <c r="H70" s="131">
        <v>5.7243916009549041E-2</v>
      </c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</row>
    <row r="71" spans="1:60" ht="12.75" customHeight="1" x14ac:dyDescent="0.25">
      <c r="A71" s="23">
        <v>11</v>
      </c>
      <c r="B71" s="62" t="s">
        <v>165</v>
      </c>
      <c r="C71" s="63">
        <v>54697874.990000002</v>
      </c>
      <c r="D71" s="26">
        <v>3.6596323902885692E-3</v>
      </c>
      <c r="E71" s="26">
        <v>-0.28240383496714588</v>
      </c>
      <c r="F71" s="63">
        <v>-7421171.5800000001</v>
      </c>
      <c r="G71" s="29">
        <v>78.752799999999993</v>
      </c>
      <c r="H71" s="26">
        <v>-0.12554699948367476</v>
      </c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</row>
    <row r="72" spans="1:60" ht="12.75" customHeight="1" x14ac:dyDescent="0.25">
      <c r="A72" s="23">
        <v>12</v>
      </c>
      <c r="B72" s="62" t="s">
        <v>166</v>
      </c>
      <c r="C72" s="63">
        <v>13542771.470000001</v>
      </c>
      <c r="D72" s="26">
        <v>9.0609672011844904E-4</v>
      </c>
      <c r="E72" s="26">
        <v>8.1179351624730361E-2</v>
      </c>
      <c r="F72" s="63">
        <v>431561.83</v>
      </c>
      <c r="G72" s="29">
        <v>112.81319999999999</v>
      </c>
      <c r="H72" s="26">
        <v>3.6904137112688452E-2</v>
      </c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</row>
    <row r="73" spans="1:60" ht="12.75" customHeight="1" x14ac:dyDescent="0.25">
      <c r="A73" s="23">
        <v>13</v>
      </c>
      <c r="B73" s="62" t="s">
        <v>167</v>
      </c>
      <c r="C73" s="63">
        <v>5390497.2400000002</v>
      </c>
      <c r="D73" s="26">
        <v>3.6065822123568269E-4</v>
      </c>
      <c r="E73" s="26">
        <v>-6.6909977283146514E-3</v>
      </c>
      <c r="F73" s="63">
        <v>273219.86</v>
      </c>
      <c r="G73" s="29">
        <v>7.8266</v>
      </c>
      <c r="H73" s="26">
        <v>5.0634950465809354E-2</v>
      </c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</row>
    <row r="74" spans="1:60" ht="12.75" customHeight="1" x14ac:dyDescent="0.25">
      <c r="A74" s="23">
        <v>14</v>
      </c>
      <c r="B74" s="62" t="s">
        <v>168</v>
      </c>
      <c r="C74" s="63">
        <v>12348151.140000001</v>
      </c>
      <c r="D74" s="26">
        <v>8.2616909487588706E-4</v>
      </c>
      <c r="E74" s="26">
        <v>8.4894231135872522E-2</v>
      </c>
      <c r="F74" s="63">
        <v>966250.85</v>
      </c>
      <c r="G74" s="29">
        <v>1.0640000000000001</v>
      </c>
      <c r="H74" s="26">
        <v>8.4939329050678122E-2</v>
      </c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</row>
    <row r="75" spans="1:60" ht="12.75" customHeight="1" x14ac:dyDescent="0.25">
      <c r="A75" s="23">
        <v>15</v>
      </c>
      <c r="B75" s="130" t="s">
        <v>169</v>
      </c>
      <c r="C75" s="63">
        <v>9190894.8599999994</v>
      </c>
      <c r="D75" s="26">
        <v>6.1492876152029695E-4</v>
      </c>
      <c r="E75" s="26">
        <v>-0.23740670674911502</v>
      </c>
      <c r="F75" s="63">
        <v>61123.24</v>
      </c>
      <c r="G75" s="29">
        <v>76.694699999999997</v>
      </c>
      <c r="H75" s="26">
        <v>8.5171012663221475E-3</v>
      </c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</row>
    <row r="76" spans="1:60" ht="12.75" customHeight="1" x14ac:dyDescent="0.25">
      <c r="A76" s="23">
        <v>16</v>
      </c>
      <c r="B76" s="62" t="s">
        <v>170</v>
      </c>
      <c r="C76" s="63">
        <v>25781182</v>
      </c>
      <c r="D76" s="26">
        <v>1.7249234769060749E-3</v>
      </c>
      <c r="E76" s="26">
        <v>-6.8484798842228106E-2</v>
      </c>
      <c r="F76" s="63">
        <v>1029341</v>
      </c>
      <c r="G76" s="29">
        <v>93.414699999999996</v>
      </c>
      <c r="H76" s="26">
        <v>3.9119934948424702E-2</v>
      </c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</row>
    <row r="77" spans="1:60" ht="12.75" customHeight="1" x14ac:dyDescent="0.25">
      <c r="A77" s="23">
        <v>17</v>
      </c>
      <c r="B77" s="62" t="s">
        <v>171</v>
      </c>
      <c r="C77" s="63">
        <v>185400753.97</v>
      </c>
      <c r="D77" s="26">
        <v>1.2404478319067767E-2</v>
      </c>
      <c r="E77" s="26">
        <v>-0.19306747163270482</v>
      </c>
      <c r="F77" s="63">
        <v>-3903205.07</v>
      </c>
      <c r="G77" s="29">
        <v>92.175200000000004</v>
      </c>
      <c r="H77" s="26">
        <v>-2.1818675767686257E-2</v>
      </c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</row>
    <row r="78" spans="1:60" ht="12.75" customHeight="1" x14ac:dyDescent="0.25">
      <c r="A78" s="23">
        <v>18</v>
      </c>
      <c r="B78" s="62" t="s">
        <v>172</v>
      </c>
      <c r="C78" s="63">
        <v>156679579.33000001</v>
      </c>
      <c r="D78" s="26">
        <v>1.0482850814911621E-2</v>
      </c>
      <c r="E78" s="26">
        <v>-0.29844023237201306</v>
      </c>
      <c r="F78" s="63">
        <v>-5585287.2000000002</v>
      </c>
      <c r="G78" s="29">
        <v>903.31169999999997</v>
      </c>
      <c r="H78" s="26">
        <v>-4.3477326269438392E-2</v>
      </c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</row>
    <row r="79" spans="1:60" ht="12.75" customHeight="1" x14ac:dyDescent="0.25">
      <c r="A79" s="23">
        <v>19</v>
      </c>
      <c r="B79" s="62" t="s">
        <v>173</v>
      </c>
      <c r="C79" s="63">
        <v>21985608.899999999</v>
      </c>
      <c r="D79" s="26">
        <v>1.4709757274001302E-3</v>
      </c>
      <c r="E79" s="26">
        <v>-0.46179334548240725</v>
      </c>
      <c r="F79" s="63">
        <v>-995512.28</v>
      </c>
      <c r="G79" s="29">
        <v>704.8365</v>
      </c>
      <c r="H79" s="26">
        <v>-6.1343761715116324E-2</v>
      </c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</row>
    <row r="80" spans="1:60" ht="12.75" customHeight="1" x14ac:dyDescent="0.25">
      <c r="A80" s="23">
        <v>20</v>
      </c>
      <c r="B80" s="62" t="s">
        <v>174</v>
      </c>
      <c r="C80" s="63">
        <v>12921062.039999999</v>
      </c>
      <c r="D80" s="26">
        <v>8.6450044297254865E-4</v>
      </c>
      <c r="E80" s="26">
        <v>0.16098981881241933</v>
      </c>
      <c r="F80" s="63">
        <v>1791711.84</v>
      </c>
      <c r="G80" s="29">
        <v>417.86059999999998</v>
      </c>
      <c r="H80" s="26">
        <v>0.1609899490855542</v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</row>
    <row r="81" spans="1:60" ht="12.75" customHeight="1" x14ac:dyDescent="0.25">
      <c r="A81" s="23">
        <v>21</v>
      </c>
      <c r="B81" s="66" t="s">
        <v>175</v>
      </c>
      <c r="C81" s="63" t="s">
        <v>90</v>
      </c>
      <c r="D81" s="134" t="s">
        <v>90</v>
      </c>
      <c r="E81" s="134" t="s">
        <v>90</v>
      </c>
      <c r="F81" s="63" t="s">
        <v>90</v>
      </c>
      <c r="G81" s="29" t="s">
        <v>90</v>
      </c>
      <c r="H81" s="134" t="s">
        <v>90</v>
      </c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</row>
    <row r="82" spans="1:60" ht="12.75" customHeight="1" x14ac:dyDescent="0.25">
      <c r="A82" s="23">
        <v>22</v>
      </c>
      <c r="B82" s="71" t="s">
        <v>176</v>
      </c>
      <c r="C82" s="63">
        <v>21891892.079999998</v>
      </c>
      <c r="D82" s="26">
        <v>1.4647054818001037E-3</v>
      </c>
      <c r="E82" s="26">
        <v>0.53707585954714021</v>
      </c>
      <c r="F82" s="63">
        <v>535664.43999999994</v>
      </c>
      <c r="G82" s="29">
        <v>723.11779999999999</v>
      </c>
      <c r="H82" s="26">
        <v>3.3302796564963655E-2</v>
      </c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</row>
    <row r="83" spans="1:60" ht="12.75" customHeight="1" x14ac:dyDescent="0.25">
      <c r="A83" s="23">
        <v>23</v>
      </c>
      <c r="B83" s="71" t="s">
        <v>177</v>
      </c>
      <c r="C83" s="63">
        <v>459866590.26999998</v>
      </c>
      <c r="D83" s="26">
        <v>3.076797168576172E-2</v>
      </c>
      <c r="E83" s="26">
        <v>-0.12786421925779373</v>
      </c>
      <c r="F83" s="63">
        <v>36129675.759999998</v>
      </c>
      <c r="G83" s="29">
        <v>1026.9795999999999</v>
      </c>
      <c r="H83" s="26">
        <v>7.5934850903059209E-2</v>
      </c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</row>
    <row r="84" spans="1:60" ht="12.75" customHeight="1" x14ac:dyDescent="0.25">
      <c r="A84" s="33" t="s">
        <v>178</v>
      </c>
      <c r="B84" s="135"/>
      <c r="C84" s="123">
        <v>1170678008.9300001</v>
      </c>
      <c r="D84" s="124">
        <v>7.8325733145245879E-2</v>
      </c>
      <c r="E84" s="124"/>
      <c r="F84" s="136">
        <v>23117801.84</v>
      </c>
      <c r="G84" s="137"/>
      <c r="H84" s="137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</row>
    <row r="85" spans="1:60" ht="12.75" customHeight="1" x14ac:dyDescent="0.25">
      <c r="A85" s="138" t="s">
        <v>179</v>
      </c>
      <c r="B85" s="138"/>
      <c r="C85" s="127"/>
      <c r="D85" s="111"/>
      <c r="E85" s="111"/>
      <c r="F85" s="139"/>
      <c r="G85" s="129"/>
      <c r="H85" s="11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</row>
    <row r="86" spans="1:60" ht="12.75" customHeight="1" x14ac:dyDescent="0.25">
      <c r="A86" s="23">
        <v>1</v>
      </c>
      <c r="B86" s="66" t="s">
        <v>180</v>
      </c>
      <c r="C86" s="68" t="s">
        <v>90</v>
      </c>
      <c r="D86" s="140" t="s">
        <v>90</v>
      </c>
      <c r="E86" s="140" t="s">
        <v>90</v>
      </c>
      <c r="F86" s="68" t="s">
        <v>90</v>
      </c>
      <c r="G86" s="132" t="s">
        <v>90</v>
      </c>
      <c r="H86" s="140" t="s">
        <v>90</v>
      </c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</row>
    <row r="87" spans="1:60" ht="12.75" customHeight="1" x14ac:dyDescent="0.25">
      <c r="A87" s="23">
        <v>2</v>
      </c>
      <c r="B87" s="62" t="s">
        <v>181</v>
      </c>
      <c r="C87" s="63">
        <v>48850276.549999997</v>
      </c>
      <c r="D87" s="26">
        <v>3.2683912193959643E-3</v>
      </c>
      <c r="E87" s="26">
        <v>-0.31896170995770912</v>
      </c>
      <c r="F87" s="68">
        <v>2467332.8199999998</v>
      </c>
      <c r="G87" s="29">
        <v>86.520700000000005</v>
      </c>
      <c r="H87" s="131">
        <v>4.2920684667309687E-2</v>
      </c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</row>
    <row r="88" spans="1:60" ht="12.75" customHeight="1" x14ac:dyDescent="0.25">
      <c r="A88" s="23">
        <v>3</v>
      </c>
      <c r="B88" s="62" t="s">
        <v>182</v>
      </c>
      <c r="C88" s="63">
        <v>221073852</v>
      </c>
      <c r="D88" s="26">
        <v>1.4791233289647427E-2</v>
      </c>
      <c r="E88" s="26">
        <v>0.16242921356921355</v>
      </c>
      <c r="F88" s="68">
        <v>6130258</v>
      </c>
      <c r="G88" s="29">
        <v>115.3002</v>
      </c>
      <c r="H88" s="131">
        <v>3.4268957901828073E-2</v>
      </c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</row>
    <row r="89" spans="1:60" ht="12.75" customHeight="1" x14ac:dyDescent="0.25">
      <c r="A89" s="23">
        <v>4</v>
      </c>
      <c r="B89" s="66" t="s">
        <v>183</v>
      </c>
      <c r="C89" s="63">
        <v>124440582.90000001</v>
      </c>
      <c r="D89" s="26">
        <v>8.3258588735026437E-3</v>
      </c>
      <c r="E89" s="26">
        <v>23.337823781603674</v>
      </c>
      <c r="F89" s="68">
        <v>2144743.41</v>
      </c>
      <c r="G89" s="29">
        <v>104.8723</v>
      </c>
      <c r="H89" s="131">
        <v>3.1585273845602981E-2</v>
      </c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</row>
    <row r="90" spans="1:60" ht="12.75" customHeight="1" x14ac:dyDescent="0.25">
      <c r="A90" s="23">
        <v>5</v>
      </c>
      <c r="B90" s="141" t="s">
        <v>184</v>
      </c>
      <c r="C90" s="63">
        <v>533439419.99000001</v>
      </c>
      <c r="D90" s="26">
        <v>3.5690457444810357E-2</v>
      </c>
      <c r="E90" s="26">
        <v>0.10579468989656721</v>
      </c>
      <c r="F90" s="68">
        <v>16740380.68</v>
      </c>
      <c r="G90" s="29">
        <v>845.67309999999998</v>
      </c>
      <c r="H90" s="131">
        <v>3.4039152410627695E-2</v>
      </c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</row>
    <row r="91" spans="1:60" ht="12.75" customHeight="1" x14ac:dyDescent="0.25">
      <c r="A91" s="23">
        <v>6</v>
      </c>
      <c r="B91" s="71" t="s">
        <v>185</v>
      </c>
      <c r="C91" s="63">
        <v>1071605268.51</v>
      </c>
      <c r="D91" s="26">
        <v>7.1697142731048449E-2</v>
      </c>
      <c r="E91" s="26">
        <v>0.549498226631423</v>
      </c>
      <c r="F91" s="68">
        <v>23200106.940000001</v>
      </c>
      <c r="G91" s="29">
        <v>146.36779999999999</v>
      </c>
      <c r="H91" s="131">
        <v>3.0688022939261764E-2</v>
      </c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</row>
    <row r="92" spans="1:60" s="119" customFormat="1" ht="12.75" customHeight="1" x14ac:dyDescent="0.25">
      <c r="A92" s="142">
        <v>7</v>
      </c>
      <c r="B92" s="66" t="s">
        <v>186</v>
      </c>
      <c r="C92" s="68">
        <v>164243770.69999999</v>
      </c>
      <c r="D92" s="131">
        <v>1.0988942866002346E-2</v>
      </c>
      <c r="E92" s="131">
        <v>3.1941997621184451E-2</v>
      </c>
      <c r="F92" s="68">
        <v>3578906.32</v>
      </c>
      <c r="G92" s="132">
        <v>145.7364</v>
      </c>
      <c r="H92" s="131">
        <v>2.290970040513117E-2</v>
      </c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  <c r="AA92" s="118"/>
      <c r="AB92" s="118"/>
      <c r="AC92" s="118"/>
      <c r="AD92" s="118"/>
      <c r="AE92" s="118"/>
      <c r="AF92" s="118"/>
      <c r="AG92" s="118"/>
      <c r="AH92" s="118"/>
      <c r="AI92" s="118"/>
      <c r="AJ92" s="118"/>
      <c r="AK92" s="118"/>
      <c r="AL92" s="118"/>
      <c r="AM92" s="118"/>
      <c r="AN92" s="118"/>
      <c r="AO92" s="118"/>
      <c r="AP92" s="118"/>
      <c r="AQ92" s="118"/>
      <c r="AR92" s="118"/>
      <c r="AS92" s="118"/>
      <c r="AT92" s="118"/>
      <c r="AU92" s="118"/>
      <c r="AV92" s="118"/>
      <c r="AW92" s="118"/>
      <c r="AX92" s="118"/>
      <c r="AY92" s="118"/>
      <c r="AZ92" s="118"/>
      <c r="BA92" s="118"/>
      <c r="BB92" s="118"/>
      <c r="BC92" s="118"/>
      <c r="BD92" s="118"/>
      <c r="BE92" s="118"/>
      <c r="BF92" s="118"/>
      <c r="BG92" s="118"/>
      <c r="BH92" s="118"/>
    </row>
    <row r="93" spans="1:60" ht="12.75" customHeight="1" x14ac:dyDescent="0.25">
      <c r="A93" s="108">
        <v>8</v>
      </c>
      <c r="B93" s="62" t="s">
        <v>187</v>
      </c>
      <c r="C93" s="63">
        <v>13018195.91</v>
      </c>
      <c r="D93" s="26">
        <v>8.7099931074229421E-4</v>
      </c>
      <c r="E93" s="26">
        <v>1.0785736119007965</v>
      </c>
      <c r="F93" s="68">
        <v>311491.71999999997</v>
      </c>
      <c r="G93" s="29">
        <v>778.78689999999995</v>
      </c>
      <c r="H93" s="131">
        <v>3.195086516781271E-2</v>
      </c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</row>
    <row r="94" spans="1:60" ht="12.75" customHeight="1" x14ac:dyDescent="0.25">
      <c r="A94" s="108">
        <v>9</v>
      </c>
      <c r="B94" s="62" t="s">
        <v>188</v>
      </c>
      <c r="C94" s="63">
        <v>363462899.36000001</v>
      </c>
      <c r="D94" s="26">
        <v>2.4317957496689406E-2</v>
      </c>
      <c r="E94" s="26">
        <v>1.3221379082207263</v>
      </c>
      <c r="F94" s="68">
        <v>7527764.1100000003</v>
      </c>
      <c r="G94" s="29">
        <v>139.27209999999999</v>
      </c>
      <c r="H94" s="131">
        <v>2.7735223623311593E-2</v>
      </c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</row>
    <row r="95" spans="1:60" ht="12.75" customHeight="1" x14ac:dyDescent="0.25">
      <c r="A95" s="108">
        <v>10</v>
      </c>
      <c r="B95" s="62" t="s">
        <v>189</v>
      </c>
      <c r="C95" s="63">
        <v>181423443.05000001</v>
      </c>
      <c r="D95" s="26">
        <v>1.2138371164598942E-2</v>
      </c>
      <c r="E95" s="26">
        <v>0.55360708529009162</v>
      </c>
      <c r="F95" s="68">
        <v>5307868.21</v>
      </c>
      <c r="G95" s="29">
        <v>1266.2128</v>
      </c>
      <c r="H95" s="131">
        <v>4.0105169324649782E-2</v>
      </c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</row>
    <row r="96" spans="1:60" ht="12.75" customHeight="1" x14ac:dyDescent="0.25">
      <c r="A96" s="108">
        <v>11</v>
      </c>
      <c r="B96" s="141" t="s">
        <v>190</v>
      </c>
      <c r="C96" s="63">
        <v>7706235.1399999997</v>
      </c>
      <c r="D96" s="26">
        <v>5.1559567406740984E-4</v>
      </c>
      <c r="E96" s="26">
        <v>29.838632913013377</v>
      </c>
      <c r="F96" s="68">
        <v>184131.47</v>
      </c>
      <c r="G96" s="29">
        <v>102.70180000000001</v>
      </c>
      <c r="H96" s="131">
        <v>2.747419854415362E-2</v>
      </c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</row>
    <row r="97" spans="1:60" ht="12.75" customHeight="1" x14ac:dyDescent="0.25">
      <c r="A97" s="108">
        <v>12</v>
      </c>
      <c r="B97" s="62" t="s">
        <v>191</v>
      </c>
      <c r="C97" s="63">
        <v>382258124</v>
      </c>
      <c r="D97" s="26">
        <v>2.5575476420191808E-2</v>
      </c>
      <c r="E97" s="26">
        <v>0.76902938130371945</v>
      </c>
      <c r="F97" s="68">
        <v>8965681</v>
      </c>
      <c r="G97" s="29">
        <v>129.30459999999999</v>
      </c>
      <c r="H97" s="131">
        <v>3.0212106194915787E-2</v>
      </c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</row>
    <row r="98" spans="1:60" ht="12.75" customHeight="1" x14ac:dyDescent="0.25">
      <c r="A98" s="23">
        <v>13</v>
      </c>
      <c r="B98" s="113" t="s">
        <v>192</v>
      </c>
      <c r="C98" s="63">
        <v>33006157.969999999</v>
      </c>
      <c r="D98" s="26">
        <v>2.2083198809474116E-3</v>
      </c>
      <c r="E98" s="26">
        <v>-0.22506899954388562</v>
      </c>
      <c r="F98" s="68">
        <v>-145748.76</v>
      </c>
      <c r="G98" s="29">
        <v>730.45680000000004</v>
      </c>
      <c r="H98" s="131">
        <v>-4.445980606469206E-3</v>
      </c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</row>
    <row r="99" spans="1:60" ht="12.75" customHeight="1" x14ac:dyDescent="0.25">
      <c r="A99" s="23">
        <v>14</v>
      </c>
      <c r="B99" s="62" t="s">
        <v>193</v>
      </c>
      <c r="C99" s="63">
        <v>379559534.74000001</v>
      </c>
      <c r="D99" s="26">
        <v>2.5394923799714572E-2</v>
      </c>
      <c r="E99" s="26">
        <v>0.28102366896968611</v>
      </c>
      <c r="F99" s="68">
        <v>10604721.609999999</v>
      </c>
      <c r="G99" s="29">
        <v>1008.4395</v>
      </c>
      <c r="H99" s="131">
        <v>3.7407016110863597E-2</v>
      </c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</row>
    <row r="100" spans="1:60" ht="12.75" customHeight="1" x14ac:dyDescent="0.25">
      <c r="A100" s="23">
        <v>15</v>
      </c>
      <c r="B100" s="62" t="s">
        <v>194</v>
      </c>
      <c r="C100" s="63">
        <v>1329174533</v>
      </c>
      <c r="D100" s="26">
        <v>8.8930149008581857E-2</v>
      </c>
      <c r="E100" s="26">
        <v>0.39717976111188802</v>
      </c>
      <c r="F100" s="68">
        <v>34607614</v>
      </c>
      <c r="G100" s="29">
        <v>139.49629999999999</v>
      </c>
      <c r="H100" s="131">
        <v>3.0538738572351863E-2</v>
      </c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</row>
    <row r="101" spans="1:60" ht="12.75" customHeight="1" x14ac:dyDescent="0.25">
      <c r="A101" s="23">
        <v>16</v>
      </c>
      <c r="B101" s="66" t="s">
        <v>195</v>
      </c>
      <c r="C101" s="63">
        <v>1190148.5</v>
      </c>
      <c r="D101" s="26">
        <v>7.9628431646561028E-5</v>
      </c>
      <c r="E101" s="26">
        <v>-0.77154520594645459</v>
      </c>
      <c r="F101" s="68">
        <v>-119844.31</v>
      </c>
      <c r="G101" s="29">
        <v>80.839699999999993</v>
      </c>
      <c r="H101" s="131">
        <v>-2.1339573668561804E-2</v>
      </c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</row>
    <row r="102" spans="1:60" ht="12.75" customHeight="1" x14ac:dyDescent="0.25">
      <c r="A102" s="23">
        <v>17</v>
      </c>
      <c r="B102" s="62" t="s">
        <v>196</v>
      </c>
      <c r="C102" s="63">
        <v>814280353.87</v>
      </c>
      <c r="D102" s="26">
        <v>5.4480484997691314E-2</v>
      </c>
      <c r="E102" s="26">
        <v>-5.0083914366233662E-2</v>
      </c>
      <c r="F102" s="68">
        <v>24267310.969999999</v>
      </c>
      <c r="G102" s="29">
        <v>152.75409999999999</v>
      </c>
      <c r="H102" s="131">
        <v>2.6267717339528554E-2</v>
      </c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</row>
    <row r="103" spans="1:60" ht="12.75" customHeight="1" x14ac:dyDescent="0.25">
      <c r="A103" s="23">
        <v>18</v>
      </c>
      <c r="B103" s="62" t="s">
        <v>197</v>
      </c>
      <c r="C103" s="63">
        <v>210157826.94</v>
      </c>
      <c r="D103" s="26">
        <v>1.4060882450787942E-2</v>
      </c>
      <c r="E103" s="26">
        <v>0.90414025167239165</v>
      </c>
      <c r="F103" s="68">
        <v>4037426.89</v>
      </c>
      <c r="G103" s="29">
        <v>778.92859999999996</v>
      </c>
      <c r="H103" s="131">
        <v>2.6738510678795641E-2</v>
      </c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</row>
    <row r="104" spans="1:60" ht="12.75" customHeight="1" x14ac:dyDescent="0.25">
      <c r="A104" s="23">
        <v>19</v>
      </c>
      <c r="B104" s="66" t="s">
        <v>198</v>
      </c>
      <c r="C104" s="63" t="s">
        <v>90</v>
      </c>
      <c r="D104" s="134" t="s">
        <v>90</v>
      </c>
      <c r="E104" s="134" t="s">
        <v>90</v>
      </c>
      <c r="F104" s="68" t="s">
        <v>90</v>
      </c>
      <c r="G104" s="29" t="s">
        <v>90</v>
      </c>
      <c r="H104" s="140" t="s">
        <v>90</v>
      </c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</row>
    <row r="105" spans="1:60" ht="12.75" customHeight="1" x14ac:dyDescent="0.25">
      <c r="A105" s="23">
        <v>20</v>
      </c>
      <c r="B105" s="62" t="s">
        <v>199</v>
      </c>
      <c r="C105" s="63">
        <v>260487843.43000001</v>
      </c>
      <c r="D105" s="26">
        <v>1.7428277593364062E-2</v>
      </c>
      <c r="E105" s="26">
        <v>0.23016106676725781</v>
      </c>
      <c r="F105" s="68">
        <v>6923650.7699999996</v>
      </c>
      <c r="G105" s="29">
        <v>122.8318</v>
      </c>
      <c r="H105" s="131">
        <v>3.2150560855488404E-2</v>
      </c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</row>
    <row r="106" spans="1:60" ht="12.75" customHeight="1" x14ac:dyDescent="0.25">
      <c r="A106" s="23">
        <v>21</v>
      </c>
      <c r="B106" s="62" t="s">
        <v>200</v>
      </c>
      <c r="C106" s="63">
        <v>154957017.38</v>
      </c>
      <c r="D106" s="26">
        <v>1.0367600569675381E-2</v>
      </c>
      <c r="E106" s="26">
        <v>0.13597536736325838</v>
      </c>
      <c r="F106" s="68">
        <v>3963185.17</v>
      </c>
      <c r="G106" s="29">
        <v>1104.1746000000001</v>
      </c>
      <c r="H106" s="131">
        <v>2.7197259156610927E-2</v>
      </c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</row>
    <row r="107" spans="1:60" ht="12.75" customHeight="1" x14ac:dyDescent="0.25">
      <c r="A107" s="23">
        <v>22</v>
      </c>
      <c r="B107" s="71" t="s">
        <v>201</v>
      </c>
      <c r="C107" s="63">
        <v>2830185870.5300002</v>
      </c>
      <c r="D107" s="26">
        <v>0.18935726267651554</v>
      </c>
      <c r="E107" s="26">
        <v>0.14204947335482668</v>
      </c>
      <c r="F107" s="68">
        <v>71457501.579999998</v>
      </c>
      <c r="G107" s="29">
        <v>171.30719999999999</v>
      </c>
      <c r="H107" s="131">
        <v>2.6955704879842824E-2</v>
      </c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</row>
    <row r="108" spans="1:60" ht="12.75" customHeight="1" x14ac:dyDescent="0.25">
      <c r="A108" s="33" t="s">
        <v>202</v>
      </c>
      <c r="B108" s="122"/>
      <c r="C108" s="123">
        <v>9124521354.4699993</v>
      </c>
      <c r="D108" s="124">
        <v>0.61048795589962179</v>
      </c>
      <c r="E108" s="124"/>
      <c r="F108" s="35">
        <v>232154482.59999996</v>
      </c>
      <c r="G108" s="125"/>
      <c r="H108" s="125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</row>
    <row r="109" spans="1:60" ht="12.75" customHeight="1" x14ac:dyDescent="0.25">
      <c r="A109" s="102" t="s">
        <v>203</v>
      </c>
      <c r="B109" s="143"/>
      <c r="C109" s="127"/>
      <c r="D109" s="26"/>
      <c r="E109" s="111"/>
      <c r="F109" s="128"/>
      <c r="G109" s="129"/>
      <c r="H109" s="26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</row>
    <row r="110" spans="1:60" ht="12.75" customHeight="1" x14ac:dyDescent="0.25">
      <c r="A110" s="23">
        <v>1</v>
      </c>
      <c r="B110" s="144" t="s">
        <v>204</v>
      </c>
      <c r="C110" s="63">
        <v>26080880.469999999</v>
      </c>
      <c r="D110" s="26">
        <v>1.7449751924129833E-3</v>
      </c>
      <c r="E110" s="26">
        <v>0.47269349539793165</v>
      </c>
      <c r="F110" s="63">
        <v>1426289.93</v>
      </c>
      <c r="G110" s="145">
        <v>17808.4836</v>
      </c>
      <c r="H110" s="26">
        <v>7.4634216104955103E-2</v>
      </c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</row>
    <row r="111" spans="1:60" ht="12.75" customHeight="1" x14ac:dyDescent="0.25">
      <c r="A111" s="23">
        <v>2</v>
      </c>
      <c r="B111" s="144" t="s">
        <v>205</v>
      </c>
      <c r="C111" s="63">
        <v>66540584.049999997</v>
      </c>
      <c r="D111" s="26">
        <v>4.4519842261261299E-3</v>
      </c>
      <c r="E111" s="26">
        <v>-0.75559585341996205</v>
      </c>
      <c r="F111" s="63">
        <v>1583970.13</v>
      </c>
      <c r="G111" s="145">
        <v>983.91449999999998</v>
      </c>
      <c r="H111" s="26">
        <v>-1.0207518368583744E-2</v>
      </c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</row>
    <row r="112" spans="1:60" ht="12.75" customHeight="1" x14ac:dyDescent="0.25">
      <c r="A112" s="23">
        <v>3</v>
      </c>
      <c r="B112" s="144" t="s">
        <v>206</v>
      </c>
      <c r="C112" s="63">
        <v>93491332.849999994</v>
      </c>
      <c r="D112" s="26">
        <v>6.2551590893002934E-3</v>
      </c>
      <c r="E112" s="26">
        <v>2.7724700189310083E-2</v>
      </c>
      <c r="F112" s="63">
        <v>2522119</v>
      </c>
      <c r="G112" s="145">
        <v>8.8873999999999995</v>
      </c>
      <c r="H112" s="26">
        <v>2.7730237291271439E-2</v>
      </c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</row>
    <row r="113" spans="1:60" s="119" customFormat="1" ht="12.75" customHeight="1" x14ac:dyDescent="0.25">
      <c r="A113" s="146">
        <v>4</v>
      </c>
      <c r="B113" s="147" t="s">
        <v>207</v>
      </c>
      <c r="C113" s="68">
        <v>7718414.0499999998</v>
      </c>
      <c r="D113" s="131">
        <v>5.1641051986393404E-4</v>
      </c>
      <c r="E113" s="131">
        <v>2.7474976977287459E-4</v>
      </c>
      <c r="F113" s="68">
        <v>427014.77</v>
      </c>
      <c r="G113" s="148">
        <v>89.942999999999998</v>
      </c>
      <c r="H113" s="131">
        <v>5.6900824552559431E-2</v>
      </c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  <c r="AA113" s="133"/>
      <c r="AB113" s="133"/>
      <c r="AC113" s="133"/>
      <c r="AD113" s="133"/>
      <c r="AE113" s="133"/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3"/>
      <c r="AZ113" s="133"/>
      <c r="BA113" s="133"/>
      <c r="BB113" s="133"/>
      <c r="BC113" s="133"/>
      <c r="BD113" s="133"/>
      <c r="BE113" s="133"/>
      <c r="BF113" s="133"/>
      <c r="BG113" s="133"/>
      <c r="BH113" s="133"/>
    </row>
    <row r="114" spans="1:60" ht="12.75" customHeight="1" x14ac:dyDescent="0.25">
      <c r="A114" s="23">
        <v>5</v>
      </c>
      <c r="B114" s="144" t="s">
        <v>208</v>
      </c>
      <c r="C114" s="63">
        <v>21239520.469999999</v>
      </c>
      <c r="D114" s="26">
        <v>1.4210577116646609E-3</v>
      </c>
      <c r="E114" s="26">
        <v>7.3975389429790581E-2</v>
      </c>
      <c r="F114" s="63">
        <v>2310751.75</v>
      </c>
      <c r="G114" s="145">
        <v>1039.6872000000001</v>
      </c>
      <c r="H114" s="26">
        <v>0.10384873911572327</v>
      </c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</row>
    <row r="115" spans="1:60" ht="12.75" customHeight="1" x14ac:dyDescent="0.25">
      <c r="A115" s="23">
        <v>6</v>
      </c>
      <c r="B115" s="144" t="s">
        <v>209</v>
      </c>
      <c r="C115" s="63">
        <v>12949364</v>
      </c>
      <c r="D115" s="26">
        <v>8.6639402237656744E-4</v>
      </c>
      <c r="E115" s="26">
        <v>2.3212983353601058E-2</v>
      </c>
      <c r="F115" s="63">
        <v>1802562</v>
      </c>
      <c r="G115" s="145">
        <v>945.36800000000005</v>
      </c>
      <c r="H115" s="26">
        <v>0.15799385167010194</v>
      </c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</row>
    <row r="116" spans="1:60" ht="12.75" customHeight="1" x14ac:dyDescent="0.25">
      <c r="A116" s="23">
        <v>7</v>
      </c>
      <c r="B116" s="144" t="s">
        <v>210</v>
      </c>
      <c r="C116" s="63">
        <v>40345574.350000001</v>
      </c>
      <c r="D116" s="26">
        <v>2.6993730693020417E-3</v>
      </c>
      <c r="E116" s="26">
        <v>-0.53892234446278986</v>
      </c>
      <c r="F116" s="63">
        <v>-5031614.54</v>
      </c>
      <c r="G116" s="145">
        <v>848.28390000000002</v>
      </c>
      <c r="H116" s="26">
        <v>-0.13660039035400562</v>
      </c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</row>
    <row r="117" spans="1:60" ht="12.75" customHeight="1" x14ac:dyDescent="0.25">
      <c r="A117" s="23">
        <v>8</v>
      </c>
      <c r="B117" s="144" t="s">
        <v>211</v>
      </c>
      <c r="C117" s="63">
        <v>94045031.480000004</v>
      </c>
      <c r="D117" s="26">
        <v>6.2922050155118127E-3</v>
      </c>
      <c r="E117" s="26">
        <v>-0.46548136122564271</v>
      </c>
      <c r="F117" s="63">
        <v>-6131906.8200000003</v>
      </c>
      <c r="G117" s="145">
        <v>1235.2055</v>
      </c>
      <c r="H117" s="26">
        <v>-6.6878849050950817E-2</v>
      </c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</row>
    <row r="118" spans="1:60" ht="12.75" customHeight="1" x14ac:dyDescent="0.25">
      <c r="A118" s="23">
        <v>9</v>
      </c>
      <c r="B118" s="149" t="s">
        <v>212</v>
      </c>
      <c r="C118" s="63">
        <v>177763729.47999999</v>
      </c>
      <c r="D118" s="26">
        <v>1.1893513273457846E-2</v>
      </c>
      <c r="E118" s="26">
        <v>0.36888802782449875</v>
      </c>
      <c r="F118" s="63">
        <v>9618792.0800000001</v>
      </c>
      <c r="G118" s="145">
        <v>1318.2891999999999</v>
      </c>
      <c r="H118" s="26">
        <v>7.6258999853863224E-2</v>
      </c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</row>
    <row r="119" spans="1:60" ht="12.75" customHeight="1" x14ac:dyDescent="0.25">
      <c r="A119" s="33" t="s">
        <v>213</v>
      </c>
      <c r="B119" s="122"/>
      <c r="C119" s="123">
        <v>540174431.20000005</v>
      </c>
      <c r="D119" s="124">
        <v>3.6141072120016271E-2</v>
      </c>
      <c r="E119" s="150"/>
      <c r="F119" s="35">
        <v>8527978.3000000007</v>
      </c>
      <c r="G119" s="125"/>
      <c r="H119" s="125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</row>
    <row r="120" spans="1:60" ht="12.75" customHeight="1" x14ac:dyDescent="0.25">
      <c r="A120" s="102" t="s">
        <v>214</v>
      </c>
      <c r="B120" s="143"/>
      <c r="C120" s="127"/>
      <c r="D120" s="26"/>
      <c r="E120" s="111"/>
      <c r="F120" s="128"/>
      <c r="G120" s="129"/>
      <c r="H120" s="26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</row>
    <row r="121" spans="1:60" ht="12.75" customHeight="1" x14ac:dyDescent="0.25">
      <c r="A121" s="23">
        <v>1</v>
      </c>
      <c r="B121" s="151" t="s">
        <v>215</v>
      </c>
      <c r="C121" s="152">
        <v>97699618.329999998</v>
      </c>
      <c r="D121" s="131">
        <v>6.5367198967906156E-3</v>
      </c>
      <c r="E121" s="116">
        <v>77.419356838363186</v>
      </c>
      <c r="F121" s="153">
        <v>-9481342.75</v>
      </c>
      <c r="G121" s="154">
        <v>49.625500000000002</v>
      </c>
      <c r="H121" s="26">
        <v>-9.0108177484415047E-2</v>
      </c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</row>
    <row r="122" spans="1:60" ht="12.75" customHeight="1" x14ac:dyDescent="0.25">
      <c r="A122" s="23">
        <v>2</v>
      </c>
      <c r="B122" s="151" t="s">
        <v>216</v>
      </c>
      <c r="C122" s="152">
        <v>22561.17</v>
      </c>
      <c r="D122" s="131">
        <v>1.5094843905709608E-6</v>
      </c>
      <c r="E122" s="116">
        <v>-0.97536027180928786</v>
      </c>
      <c r="F122" s="153">
        <v>-2491518.5099999998</v>
      </c>
      <c r="G122" s="155">
        <v>1.3472</v>
      </c>
      <c r="H122" s="26">
        <v>-0.99395553477002918</v>
      </c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</row>
    <row r="123" spans="1:60" ht="12.75" customHeight="1" x14ac:dyDescent="0.25">
      <c r="A123" s="23">
        <v>3</v>
      </c>
      <c r="B123" s="66" t="s">
        <v>217</v>
      </c>
      <c r="C123" s="152">
        <v>45577284</v>
      </c>
      <c r="D123" s="131">
        <v>3.0494074005301859E-3</v>
      </c>
      <c r="E123" s="116">
        <v>8.6699128273736131E-2</v>
      </c>
      <c r="F123" s="156">
        <v>-24288101</v>
      </c>
      <c r="G123" s="154">
        <v>150.69999999999999</v>
      </c>
      <c r="H123" s="26">
        <v>-0.31089670309570627</v>
      </c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</row>
    <row r="124" spans="1:60" ht="12.75" customHeight="1" x14ac:dyDescent="0.25">
      <c r="A124" s="23">
        <v>4</v>
      </c>
      <c r="B124" s="66" t="s">
        <v>218</v>
      </c>
      <c r="C124" s="152">
        <v>82738612</v>
      </c>
      <c r="D124" s="131">
        <v>5.535734330777491E-3</v>
      </c>
      <c r="E124" s="116">
        <v>1.0176448120333828</v>
      </c>
      <c r="F124" s="157">
        <v>-5191898.5</v>
      </c>
      <c r="G124" s="154">
        <v>158.28</v>
      </c>
      <c r="H124" s="26">
        <v>-1.7797982108771915E-2</v>
      </c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</row>
    <row r="125" spans="1:60" ht="12.75" customHeight="1" x14ac:dyDescent="0.25">
      <c r="A125" s="23">
        <v>5</v>
      </c>
      <c r="B125" s="130" t="s">
        <v>219</v>
      </c>
      <c r="C125" s="68">
        <v>30507199</v>
      </c>
      <c r="D125" s="131">
        <v>2.0411237843844989E-3</v>
      </c>
      <c r="E125" s="116">
        <v>45.72926246457839</v>
      </c>
      <c r="F125" s="156">
        <v>-4908151</v>
      </c>
      <c r="G125" s="132">
        <v>3.65</v>
      </c>
      <c r="H125" s="26">
        <v>-0.86506419617078067</v>
      </c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</row>
    <row r="126" spans="1:60" ht="12.75" customHeight="1" x14ac:dyDescent="0.25">
      <c r="A126" s="23">
        <v>6</v>
      </c>
      <c r="B126" s="130" t="s">
        <v>220</v>
      </c>
      <c r="C126" s="68">
        <v>123201062</v>
      </c>
      <c r="D126" s="131">
        <v>8.242927117288917E-3</v>
      </c>
      <c r="E126" s="116">
        <v>-0.39654008751846848</v>
      </c>
      <c r="F126" s="156">
        <v>-83112481</v>
      </c>
      <c r="G126" s="132">
        <v>856.69770000000005</v>
      </c>
      <c r="H126" s="26">
        <v>-0.40263686987852304</v>
      </c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</row>
    <row r="127" spans="1:60" ht="12.75" customHeight="1" x14ac:dyDescent="0.25">
      <c r="A127" s="23">
        <v>7</v>
      </c>
      <c r="B127" s="158" t="s">
        <v>221</v>
      </c>
      <c r="C127" s="68">
        <v>38110527</v>
      </c>
      <c r="D127" s="131">
        <v>2.5498343225521173E-3</v>
      </c>
      <c r="E127" s="116">
        <v>0.57058037437980758</v>
      </c>
      <c r="F127" s="156">
        <v>-7876234</v>
      </c>
      <c r="G127" s="132">
        <v>224.55029999999999</v>
      </c>
      <c r="H127" s="26">
        <v>-0.17395392467926607</v>
      </c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</row>
    <row r="128" spans="1:60" ht="12.75" customHeight="1" x14ac:dyDescent="0.25">
      <c r="A128" s="33" t="s">
        <v>222</v>
      </c>
      <c r="B128" s="122"/>
      <c r="C128" s="123">
        <v>417856863.5</v>
      </c>
      <c r="D128" s="124">
        <v>2.7957256336714399E-2</v>
      </c>
      <c r="E128" s="124"/>
      <c r="F128" s="159">
        <v>-137349726.75999999</v>
      </c>
      <c r="G128" s="125"/>
      <c r="H128" s="125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</row>
    <row r="129" spans="1:60" ht="12.75" customHeight="1" x14ac:dyDescent="0.25">
      <c r="A129" s="102" t="s">
        <v>223</v>
      </c>
      <c r="B129" s="143"/>
      <c r="C129" s="160"/>
      <c r="D129" s="26"/>
      <c r="E129" s="111"/>
      <c r="F129" s="161"/>
      <c r="G129" s="129"/>
      <c r="H129" s="26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</row>
    <row r="130" spans="1:60" ht="12.75" customHeight="1" x14ac:dyDescent="0.25">
      <c r="A130" s="23">
        <v>1</v>
      </c>
      <c r="B130" s="162" t="s">
        <v>224</v>
      </c>
      <c r="C130" s="68">
        <v>136104385</v>
      </c>
      <c r="D130" s="26">
        <v>9.106240706743509E-3</v>
      </c>
      <c r="E130" s="26">
        <v>-7.7646358101311153E-2</v>
      </c>
      <c r="F130" s="68">
        <v>-25274202</v>
      </c>
      <c r="G130" s="163">
        <v>67.94</v>
      </c>
      <c r="H130" s="26">
        <v>-7.7706674341131737E-2</v>
      </c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</row>
    <row r="131" spans="1:60" ht="12.75" customHeight="1" x14ac:dyDescent="0.25">
      <c r="A131" s="23">
        <v>2</v>
      </c>
      <c r="B131" s="164" t="s">
        <v>225</v>
      </c>
      <c r="C131" s="68">
        <v>51233080</v>
      </c>
      <c r="D131" s="26">
        <v>3.427815779982744E-3</v>
      </c>
      <c r="E131" s="26">
        <v>-3.4224676732131164E-2</v>
      </c>
      <c r="F131" s="68">
        <v>-2070743.6</v>
      </c>
      <c r="G131" s="163">
        <v>66.484099999999998</v>
      </c>
      <c r="H131" s="26">
        <v>-3.4222835560720588E-2</v>
      </c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</row>
    <row r="132" spans="1:60" ht="12.75" customHeight="1" x14ac:dyDescent="0.25">
      <c r="A132" s="23">
        <v>3</v>
      </c>
      <c r="B132" s="144" t="s">
        <v>226</v>
      </c>
      <c r="C132" s="68">
        <v>1016316537.77</v>
      </c>
      <c r="D132" s="26">
        <v>6.7997978369159814E-2</v>
      </c>
      <c r="E132" s="26">
        <v>6.4713525573904501E-2</v>
      </c>
      <c r="F132" s="68">
        <v>15463913.59</v>
      </c>
      <c r="G132" s="163">
        <v>264.28719999999998</v>
      </c>
      <c r="H132" s="26">
        <v>6.4713804523903143E-2</v>
      </c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</row>
    <row r="133" spans="1:60" ht="12.75" customHeight="1" x14ac:dyDescent="0.25">
      <c r="A133" s="23">
        <v>4</v>
      </c>
      <c r="B133" s="162" t="s">
        <v>227</v>
      </c>
      <c r="C133" s="68">
        <v>170029307.16999999</v>
      </c>
      <c r="D133" s="26">
        <v>1.1376031700160504E-2</v>
      </c>
      <c r="E133" s="26">
        <v>-0.33695935915548741</v>
      </c>
      <c r="F133" s="68">
        <v>-62887340.219999999</v>
      </c>
      <c r="G133" s="163">
        <v>75.39</v>
      </c>
      <c r="H133" s="26">
        <v>-0.33693931398416888</v>
      </c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</row>
    <row r="134" spans="1:60" ht="12.75" customHeight="1" x14ac:dyDescent="0.25">
      <c r="A134" s="23">
        <v>5</v>
      </c>
      <c r="B134" s="144" t="s">
        <v>228</v>
      </c>
      <c r="C134" s="68">
        <v>175049560.87</v>
      </c>
      <c r="D134" s="26">
        <v>1.1711918296327997E-2</v>
      </c>
      <c r="E134" s="26">
        <v>3.653060316468127E-2</v>
      </c>
      <c r="F134" s="68">
        <v>-46141941.5</v>
      </c>
      <c r="G134" s="163">
        <v>57.46</v>
      </c>
      <c r="H134" s="26">
        <v>0.13858835651725915</v>
      </c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</row>
    <row r="135" spans="1:60" ht="12.75" customHeight="1" x14ac:dyDescent="0.25">
      <c r="A135" s="23">
        <v>6</v>
      </c>
      <c r="B135" s="144" t="s">
        <v>229</v>
      </c>
      <c r="C135" s="68">
        <v>3224686.33</v>
      </c>
      <c r="D135" s="26">
        <v>2.1575182845670499E-4</v>
      </c>
      <c r="E135" s="26">
        <v>-8.464373863659172E-2</v>
      </c>
      <c r="F135" s="68">
        <v>-298189.37</v>
      </c>
      <c r="G135" s="163">
        <v>4.78</v>
      </c>
      <c r="H135" s="26">
        <v>-8.548251320119378E-2</v>
      </c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</row>
    <row r="136" spans="1:60" ht="12.75" customHeight="1" x14ac:dyDescent="0.25">
      <c r="A136" s="23">
        <v>7</v>
      </c>
      <c r="B136" s="144" t="s">
        <v>230</v>
      </c>
      <c r="C136" s="165">
        <v>16416628.41</v>
      </c>
      <c r="D136" s="26">
        <v>1.0983758524357901E-3</v>
      </c>
      <c r="E136" s="26">
        <v>-0.30638338157184086</v>
      </c>
      <c r="F136" s="68">
        <v>-20273704.949999999</v>
      </c>
      <c r="G136" s="163">
        <v>32.44</v>
      </c>
      <c r="H136" s="26">
        <v>-0.30654125694741347</v>
      </c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</row>
    <row r="137" spans="1:60" ht="12.75" customHeight="1" x14ac:dyDescent="0.25">
      <c r="A137" s="33" t="s">
        <v>231</v>
      </c>
      <c r="B137" s="122"/>
      <c r="C137" s="123">
        <v>1568374185.55</v>
      </c>
      <c r="D137" s="124">
        <v>0.10493411253326707</v>
      </c>
      <c r="E137" s="124"/>
      <c r="F137" s="35">
        <v>-141482208.05000001</v>
      </c>
      <c r="G137" s="125"/>
      <c r="H137" s="125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</row>
    <row r="138" spans="1:60" ht="12.75" customHeight="1" x14ac:dyDescent="0.25">
      <c r="A138" s="33" t="s">
        <v>232</v>
      </c>
      <c r="B138" s="122"/>
      <c r="C138" s="123">
        <v>14946275788.559999</v>
      </c>
      <c r="D138" s="150">
        <v>1.0000000000000002</v>
      </c>
      <c r="E138" s="150"/>
      <c r="F138" s="35">
        <v>90252075.109999985</v>
      </c>
      <c r="G138" s="125"/>
      <c r="H138" s="125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</row>
    <row r="139" spans="1:60" ht="12.75" customHeight="1" x14ac:dyDescent="0.25">
      <c r="A139" s="9"/>
      <c r="B139" s="14"/>
      <c r="C139" s="166"/>
      <c r="D139" s="167"/>
      <c r="E139" s="9"/>
      <c r="F139" s="168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</row>
    <row r="140" spans="1:60" ht="12.75" customHeight="1" x14ac:dyDescent="0.25">
      <c r="C140" s="169"/>
      <c r="D140" s="170"/>
    </row>
    <row r="141" spans="1:60" ht="12.75" customHeight="1" x14ac:dyDescent="0.25">
      <c r="A141" s="171" t="s">
        <v>233</v>
      </c>
      <c r="B141" s="172"/>
      <c r="C141" s="172"/>
      <c r="D141" s="9"/>
      <c r="E141" s="168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</row>
    <row r="142" spans="1:60" ht="12.75" customHeight="1" x14ac:dyDescent="0.25">
      <c r="A142" s="175" t="s">
        <v>234</v>
      </c>
      <c r="B142" s="175"/>
      <c r="C142" s="173"/>
      <c r="D142" s="174"/>
      <c r="E142" s="173"/>
      <c r="F142" s="173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</row>
    <row r="143" spans="1:60" ht="12.75" customHeight="1" x14ac:dyDescent="0.25">
      <c r="A143" s="175" t="s">
        <v>235</v>
      </c>
      <c r="B143" s="175"/>
      <c r="C143" s="175"/>
      <c r="D143" s="175"/>
      <c r="E143" s="175"/>
      <c r="F143" s="175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</row>
    <row r="144" spans="1:60" ht="12.75" customHeight="1" x14ac:dyDescent="0.25">
      <c r="A144" s="175" t="s">
        <v>236</v>
      </c>
      <c r="B144" s="175"/>
      <c r="C144" s="175"/>
      <c r="D144" s="175"/>
      <c r="E144" s="175"/>
      <c r="F144" s="175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</row>
    <row r="145" spans="1:6" ht="12.75" customHeight="1" x14ac:dyDescent="0.25">
      <c r="A145" s="175" t="s">
        <v>237</v>
      </c>
      <c r="B145" s="175"/>
      <c r="C145" s="175"/>
      <c r="D145" s="175"/>
      <c r="E145" s="175"/>
      <c r="F145" s="175"/>
    </row>
    <row r="146" spans="1:6" ht="12.75" customHeight="1" x14ac:dyDescent="0.25">
      <c r="A146" s="175" t="s">
        <v>238</v>
      </c>
      <c r="B146" s="175"/>
      <c r="C146" s="175"/>
      <c r="D146" s="175"/>
      <c r="E146" s="175"/>
      <c r="F146" s="175"/>
    </row>
    <row r="147" spans="1:6" ht="12.75" customHeight="1" x14ac:dyDescent="0.25">
      <c r="A147" s="175" t="s">
        <v>239</v>
      </c>
      <c r="B147" s="175"/>
      <c r="C147" s="175"/>
      <c r="D147" s="175"/>
      <c r="E147" s="175"/>
      <c r="F147" s="175"/>
    </row>
    <row r="148" spans="1:6" ht="12.75" customHeight="1" x14ac:dyDescent="0.25">
      <c r="A148" s="175" t="s">
        <v>240</v>
      </c>
      <c r="B148" s="175"/>
      <c r="C148" s="175"/>
      <c r="D148" s="175"/>
      <c r="E148" s="175"/>
      <c r="F148" s="175"/>
    </row>
    <row r="149" spans="1:6" ht="12.75" customHeight="1" x14ac:dyDescent="0.25">
      <c r="A149" s="175" t="s">
        <v>241</v>
      </c>
      <c r="B149" s="175"/>
      <c r="C149" s="175"/>
      <c r="D149" s="175"/>
      <c r="E149" s="175"/>
      <c r="F149" s="175"/>
    </row>
    <row r="150" spans="1:6" ht="12.75" customHeight="1" x14ac:dyDescent="0.25">
      <c r="A150" s="175" t="s">
        <v>242</v>
      </c>
      <c r="B150" s="175"/>
      <c r="C150" s="175"/>
      <c r="D150" s="175"/>
      <c r="E150" s="175"/>
      <c r="F150" s="175"/>
    </row>
    <row r="170" spans="4:8" ht="12.75" customHeight="1" x14ac:dyDescent="0.25">
      <c r="D170" s="55"/>
      <c r="E170" s="55"/>
      <c r="F170" s="168"/>
      <c r="G170" s="55"/>
      <c r="H170" s="55"/>
    </row>
    <row r="171" spans="4:8" ht="12.75" customHeight="1" x14ac:dyDescent="0.25">
      <c r="D171" s="55"/>
      <c r="E171" s="55"/>
      <c r="F171" s="168"/>
      <c r="G171" s="55"/>
      <c r="H171" s="55"/>
    </row>
    <row r="172" spans="4:8" ht="12.75" customHeight="1" x14ac:dyDescent="0.25">
      <c r="D172" s="55"/>
      <c r="E172" s="55"/>
      <c r="F172" s="168"/>
      <c r="G172" s="55"/>
      <c r="H172" s="55"/>
    </row>
    <row r="173" spans="4:8" ht="12.75" customHeight="1" x14ac:dyDescent="0.25">
      <c r="D173" s="55"/>
      <c r="E173" s="55"/>
      <c r="F173" s="168"/>
      <c r="G173" s="55"/>
      <c r="H173" s="55"/>
    </row>
    <row r="174" spans="4:8" ht="12.75" customHeight="1" x14ac:dyDescent="0.25">
      <c r="D174" s="55"/>
      <c r="E174" s="55"/>
      <c r="F174" s="168"/>
      <c r="G174" s="55"/>
      <c r="H174" s="55"/>
    </row>
    <row r="175" spans="4:8" ht="12.75" customHeight="1" x14ac:dyDescent="0.25">
      <c r="D175" s="55"/>
      <c r="E175" s="55"/>
      <c r="F175" s="168"/>
      <c r="G175" s="55"/>
      <c r="H175" s="55"/>
    </row>
    <row r="176" spans="4:8" ht="12.75" customHeight="1" x14ac:dyDescent="0.25">
      <c r="D176" s="55"/>
      <c r="E176" s="55"/>
      <c r="F176" s="168"/>
      <c r="G176" s="55"/>
      <c r="H176" s="55"/>
    </row>
    <row r="177" spans="4:8" ht="12.75" customHeight="1" x14ac:dyDescent="0.25">
      <c r="D177" s="55"/>
      <c r="E177" s="55"/>
      <c r="F177" s="168"/>
      <c r="G177" s="55"/>
      <c r="H177" s="55"/>
    </row>
    <row r="178" spans="4:8" ht="12.75" customHeight="1" x14ac:dyDescent="0.25">
      <c r="D178" s="55"/>
      <c r="E178" s="55"/>
      <c r="F178" s="168"/>
      <c r="G178" s="55"/>
      <c r="H178" s="55"/>
    </row>
    <row r="179" spans="4:8" ht="12.75" customHeight="1" x14ac:dyDescent="0.25">
      <c r="D179" s="55"/>
      <c r="E179" s="55"/>
      <c r="F179" s="168"/>
      <c r="G179" s="55"/>
      <c r="H179" s="55"/>
    </row>
    <row r="180" spans="4:8" ht="12.75" customHeight="1" x14ac:dyDescent="0.25">
      <c r="D180" s="55"/>
      <c r="E180" s="55"/>
      <c r="F180" s="168"/>
      <c r="G180" s="55"/>
      <c r="H180" s="55"/>
    </row>
    <row r="181" spans="4:8" ht="12.75" customHeight="1" x14ac:dyDescent="0.25">
      <c r="D181" s="55"/>
      <c r="E181" s="55"/>
      <c r="F181" s="168"/>
      <c r="G181" s="55"/>
      <c r="H181" s="55"/>
    </row>
    <row r="182" spans="4:8" ht="12.75" customHeight="1" x14ac:dyDescent="0.25">
      <c r="D182" s="55"/>
      <c r="E182" s="55"/>
      <c r="F182" s="168"/>
      <c r="G182" s="55"/>
      <c r="H182" s="55"/>
    </row>
    <row r="183" spans="4:8" ht="12.75" customHeight="1" x14ac:dyDescent="0.25">
      <c r="D183" s="55"/>
      <c r="E183" s="55"/>
      <c r="F183" s="168"/>
      <c r="G183" s="55"/>
      <c r="H183" s="55"/>
    </row>
    <row r="184" spans="4:8" ht="12.75" customHeight="1" x14ac:dyDescent="0.25">
      <c r="D184" s="55"/>
      <c r="E184" s="55"/>
      <c r="F184" s="168"/>
      <c r="G184" s="55"/>
      <c r="H184" s="55"/>
    </row>
    <row r="185" spans="4:8" ht="12.75" customHeight="1" x14ac:dyDescent="0.25">
      <c r="D185" s="55"/>
      <c r="E185" s="55"/>
      <c r="F185" s="168"/>
      <c r="G185" s="55"/>
      <c r="H185" s="55"/>
    </row>
    <row r="186" spans="4:8" ht="12.75" customHeight="1" x14ac:dyDescent="0.25">
      <c r="D186" s="55"/>
      <c r="E186" s="55"/>
      <c r="F186" s="168"/>
      <c r="G186" s="55"/>
      <c r="H186" s="55"/>
    </row>
    <row r="187" spans="4:8" ht="12.75" customHeight="1" x14ac:dyDescent="0.25">
      <c r="D187" s="55"/>
      <c r="E187" s="55"/>
      <c r="F187" s="168"/>
      <c r="G187" s="55"/>
      <c r="H187" s="55"/>
    </row>
    <row r="188" spans="4:8" ht="12.75" customHeight="1" x14ac:dyDescent="0.25">
      <c r="D188" s="55"/>
      <c r="E188" s="55"/>
      <c r="F188" s="168"/>
      <c r="G188" s="55"/>
      <c r="H188" s="55"/>
    </row>
    <row r="189" spans="4:8" ht="12.75" customHeight="1" x14ac:dyDescent="0.25">
      <c r="D189" s="55"/>
      <c r="E189" s="55"/>
      <c r="F189" s="168"/>
      <c r="G189" s="55"/>
      <c r="H189" s="55"/>
    </row>
    <row r="190" spans="4:8" ht="12.75" customHeight="1" x14ac:dyDescent="0.25">
      <c r="D190" s="55"/>
      <c r="E190" s="55"/>
      <c r="F190" s="168"/>
      <c r="G190" s="55"/>
      <c r="H190" s="55"/>
    </row>
    <row r="191" spans="4:8" ht="12.75" customHeight="1" x14ac:dyDescent="0.25">
      <c r="D191" s="55"/>
      <c r="E191" s="55"/>
      <c r="F191" s="168"/>
      <c r="G191" s="55"/>
      <c r="H191" s="55"/>
    </row>
    <row r="192" spans="4:8" ht="12.75" customHeight="1" x14ac:dyDescent="0.25">
      <c r="D192" s="55"/>
      <c r="E192" s="55"/>
      <c r="F192" s="168"/>
      <c r="G192" s="55"/>
      <c r="H192" s="55"/>
    </row>
    <row r="193" spans="4:8" ht="12.75" customHeight="1" x14ac:dyDescent="0.25">
      <c r="D193" s="55"/>
      <c r="E193" s="55"/>
      <c r="F193" s="168"/>
      <c r="G193" s="55"/>
      <c r="H193" s="55"/>
    </row>
    <row r="194" spans="4:8" ht="12.75" customHeight="1" x14ac:dyDescent="0.25">
      <c r="D194" s="55"/>
      <c r="E194" s="55"/>
      <c r="F194" s="168"/>
      <c r="G194" s="55"/>
      <c r="H194" s="55"/>
    </row>
    <row r="195" spans="4:8" ht="12.75" customHeight="1" x14ac:dyDescent="0.25">
      <c r="D195" s="55"/>
      <c r="E195" s="55"/>
      <c r="F195" s="168"/>
      <c r="G195" s="55"/>
      <c r="H195" s="55"/>
    </row>
    <row r="196" spans="4:8" ht="12.75" customHeight="1" x14ac:dyDescent="0.25">
      <c r="D196" s="55"/>
      <c r="E196" s="55"/>
      <c r="F196" s="168"/>
      <c r="G196" s="55"/>
      <c r="H196" s="55"/>
    </row>
    <row r="197" spans="4:8" ht="12.75" customHeight="1" x14ac:dyDescent="0.25">
      <c r="D197" s="55"/>
      <c r="E197" s="55"/>
      <c r="F197" s="168"/>
      <c r="G197" s="55"/>
      <c r="H197" s="55"/>
    </row>
    <row r="198" spans="4:8" ht="12.75" customHeight="1" x14ac:dyDescent="0.25">
      <c r="D198" s="55"/>
      <c r="E198" s="55"/>
      <c r="F198" s="168"/>
      <c r="G198" s="55"/>
      <c r="H198" s="55"/>
    </row>
    <row r="199" spans="4:8" ht="12.75" customHeight="1" x14ac:dyDescent="0.25">
      <c r="D199" s="55"/>
      <c r="E199" s="55"/>
      <c r="F199" s="168"/>
      <c r="G199" s="55"/>
      <c r="H199" s="55"/>
    </row>
    <row r="200" spans="4:8" ht="12.75" customHeight="1" x14ac:dyDescent="0.25">
      <c r="D200" s="55"/>
      <c r="E200" s="55"/>
      <c r="F200" s="168"/>
      <c r="G200" s="55"/>
      <c r="H200" s="55"/>
    </row>
    <row r="201" spans="4:8" ht="12.75" customHeight="1" x14ac:dyDescent="0.25">
      <c r="D201" s="55"/>
      <c r="E201" s="55"/>
      <c r="F201" s="168"/>
      <c r="G201" s="55"/>
      <c r="H201" s="55"/>
    </row>
    <row r="202" spans="4:8" ht="12.75" customHeight="1" x14ac:dyDescent="0.25">
      <c r="D202" s="55"/>
      <c r="E202" s="55"/>
      <c r="F202" s="168"/>
      <c r="G202" s="55"/>
      <c r="H202" s="55"/>
    </row>
    <row r="203" spans="4:8" ht="12.75" customHeight="1" x14ac:dyDescent="0.25">
      <c r="D203" s="55"/>
      <c r="E203" s="55"/>
      <c r="F203" s="168"/>
      <c r="G203" s="55"/>
      <c r="H203" s="55"/>
    </row>
  </sheetData>
  <mergeCells count="1"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2"/>
  <sheetViews>
    <sheetView workbookViewId="0"/>
  </sheetViews>
  <sheetFormatPr defaultColWidth="11.42578125" defaultRowHeight="11.25" x14ac:dyDescent="0.2"/>
  <cols>
    <col min="1" max="1" width="5.5703125" style="32" customWidth="1"/>
    <col min="2" max="2" width="65.42578125" style="32" customWidth="1"/>
    <col min="3" max="3" width="12.140625" style="32" customWidth="1"/>
    <col min="4" max="5" width="11.28515625" style="32" customWidth="1"/>
    <col min="6" max="6" width="11" style="32" customWidth="1"/>
    <col min="7" max="7" width="12.7109375" style="32" bestFit="1" customWidth="1"/>
    <col min="8" max="8" width="11.140625" style="32" customWidth="1"/>
    <col min="9" max="9" width="10.28515625" style="32" customWidth="1"/>
    <col min="10" max="10" width="9" style="32" customWidth="1"/>
    <col min="11" max="11" width="9.7109375" style="32" customWidth="1"/>
    <col min="12" max="16384" width="11.42578125" style="32"/>
  </cols>
  <sheetData>
    <row r="1" spans="1:59" ht="12.75" x14ac:dyDescent="0.2">
      <c r="A1" s="176" t="s">
        <v>3</v>
      </c>
      <c r="B1" s="177"/>
      <c r="C1" s="56"/>
      <c r="D1" s="56"/>
      <c r="E1" s="56"/>
      <c r="F1" s="56"/>
      <c r="G1" s="56"/>
      <c r="H1" s="57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</row>
    <row r="2" spans="1:59" ht="12.75" customHeight="1" x14ac:dyDescent="0.2">
      <c r="A2" s="178" t="s">
        <v>243</v>
      </c>
      <c r="B2" s="178"/>
      <c r="C2" s="39"/>
      <c r="D2" s="39"/>
      <c r="E2" s="39"/>
      <c r="F2" s="39"/>
      <c r="G2" s="3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</row>
    <row r="3" spans="1:59" ht="12.75" x14ac:dyDescent="0.2">
      <c r="A3" s="179" t="s">
        <v>20</v>
      </c>
      <c r="B3" s="180"/>
      <c r="C3" s="10"/>
      <c r="D3" s="10"/>
      <c r="E3" s="10"/>
      <c r="F3" s="58"/>
      <c r="G3" s="10"/>
      <c r="H3" s="57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</row>
    <row r="4" spans="1:59" x14ac:dyDescent="0.2">
      <c r="A4" s="19"/>
      <c r="B4" s="38"/>
      <c r="C4" s="39"/>
      <c r="D4" s="39"/>
      <c r="E4" s="39"/>
      <c r="F4" s="39"/>
      <c r="H4" s="3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</row>
    <row r="5" spans="1:59" ht="48.75" customHeight="1" x14ac:dyDescent="0.2">
      <c r="A5" s="16" t="s">
        <v>263</v>
      </c>
      <c r="B5" s="16" t="s">
        <v>244</v>
      </c>
      <c r="C5" s="16" t="s">
        <v>57</v>
      </c>
      <c r="D5" s="16" t="s">
        <v>245</v>
      </c>
      <c r="E5" s="16" t="s">
        <v>246</v>
      </c>
      <c r="F5" s="16" t="s">
        <v>59</v>
      </c>
      <c r="G5" s="16" t="s">
        <v>60</v>
      </c>
      <c r="H5" s="16" t="s">
        <v>247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</row>
    <row r="6" spans="1:59" ht="12.75" customHeight="1" x14ac:dyDescent="0.2">
      <c r="A6" s="60">
        <v>1</v>
      </c>
      <c r="B6" s="60">
        <v>2</v>
      </c>
      <c r="C6" s="60">
        <v>3</v>
      </c>
      <c r="D6" s="60">
        <v>4</v>
      </c>
      <c r="E6" s="60"/>
      <c r="F6" s="60">
        <v>6</v>
      </c>
      <c r="G6" s="60">
        <v>7</v>
      </c>
      <c r="H6" s="60">
        <v>8</v>
      </c>
      <c r="I6" s="10"/>
      <c r="J6" s="181"/>
      <c r="K6" s="181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</row>
    <row r="7" spans="1:59" ht="12" customHeight="1" x14ac:dyDescent="0.2">
      <c r="A7" s="434" t="s">
        <v>248</v>
      </c>
      <c r="B7" s="434"/>
      <c r="C7" s="434"/>
      <c r="D7" s="434"/>
      <c r="E7" s="434"/>
      <c r="F7" s="434"/>
      <c r="G7" s="434"/>
      <c r="H7" s="434"/>
      <c r="I7" s="10"/>
      <c r="J7" s="182"/>
      <c r="K7" s="182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</row>
    <row r="8" spans="1:59" ht="12.75" customHeight="1" x14ac:dyDescent="0.2">
      <c r="A8" s="61">
        <v>1</v>
      </c>
      <c r="B8" s="113" t="s">
        <v>249</v>
      </c>
      <c r="C8" s="183">
        <v>166748192.40000001</v>
      </c>
      <c r="D8" s="114">
        <v>0.24774570914892513</v>
      </c>
      <c r="E8" s="114">
        <v>0.47796028350164793</v>
      </c>
      <c r="F8" s="183">
        <v>90000000</v>
      </c>
      <c r="G8" s="110">
        <v>144930291.59999999</v>
      </c>
      <c r="H8" s="184">
        <v>65506220.57</v>
      </c>
      <c r="I8" s="10"/>
      <c r="J8" s="185"/>
      <c r="K8" s="185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</row>
    <row r="9" spans="1:59" ht="12.75" customHeight="1" x14ac:dyDescent="0.2">
      <c r="A9" s="23">
        <v>2</v>
      </c>
      <c r="B9" s="71" t="s">
        <v>250</v>
      </c>
      <c r="C9" s="25">
        <v>88064926.549999997</v>
      </c>
      <c r="D9" s="114">
        <v>0.13084224401630007</v>
      </c>
      <c r="E9" s="114">
        <v>-8.7639616778925015E-3</v>
      </c>
      <c r="F9" s="25">
        <v>71844200</v>
      </c>
      <c r="G9" s="25">
        <v>83595104.140000001</v>
      </c>
      <c r="H9" s="25">
        <v>12269970.76</v>
      </c>
      <c r="I9" s="10"/>
      <c r="J9" s="185"/>
      <c r="K9" s="185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</row>
    <row r="10" spans="1:59" ht="12.75" customHeight="1" x14ac:dyDescent="0.2">
      <c r="A10" s="23">
        <v>3</v>
      </c>
      <c r="B10" s="62" t="s">
        <v>251</v>
      </c>
      <c r="C10" s="25">
        <v>160011548.66</v>
      </c>
      <c r="D10" s="114">
        <v>0.23773675758772086</v>
      </c>
      <c r="E10" s="114">
        <v>0.12437916112794717</v>
      </c>
      <c r="F10" s="25">
        <v>56000000</v>
      </c>
      <c r="G10" s="25">
        <v>147224886.97999999</v>
      </c>
      <c r="H10" s="25">
        <v>18534562.030000001</v>
      </c>
      <c r="I10" s="10"/>
      <c r="J10" s="10"/>
      <c r="K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</row>
    <row r="11" spans="1:59" ht="12.75" customHeight="1" x14ac:dyDescent="0.2">
      <c r="A11" s="186">
        <v>4</v>
      </c>
      <c r="B11" s="62" t="s">
        <v>252</v>
      </c>
      <c r="C11" s="187">
        <v>154402733.74000001</v>
      </c>
      <c r="D11" s="114">
        <v>0.2294034748705856</v>
      </c>
      <c r="E11" s="114">
        <v>-0.115542169151593</v>
      </c>
      <c r="F11" s="187">
        <v>110000000</v>
      </c>
      <c r="G11" s="187">
        <v>149969222.00999999</v>
      </c>
      <c r="H11" s="187">
        <v>42467556.549999997</v>
      </c>
      <c r="I11" s="10"/>
      <c r="J11" s="10"/>
      <c r="K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</row>
    <row r="12" spans="1:59" s="78" customFormat="1" ht="12.75" customHeight="1" x14ac:dyDescent="0.2">
      <c r="A12" s="434" t="s">
        <v>253</v>
      </c>
      <c r="B12" s="434"/>
      <c r="C12" s="188">
        <v>569227401.35000002</v>
      </c>
      <c r="D12" s="124">
        <v>0.84572818562353169</v>
      </c>
      <c r="E12" s="124">
        <v>9.7726783317252958E-2</v>
      </c>
      <c r="F12" s="188">
        <v>327844200</v>
      </c>
      <c r="G12" s="188">
        <v>525719504.73000002</v>
      </c>
      <c r="H12" s="188">
        <v>138778309.91</v>
      </c>
      <c r="I12" s="189"/>
      <c r="J12" s="39"/>
      <c r="K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</row>
    <row r="13" spans="1:59" ht="12" customHeight="1" x14ac:dyDescent="0.2">
      <c r="A13" s="434" t="s">
        <v>254</v>
      </c>
      <c r="B13" s="434"/>
      <c r="C13" s="434"/>
      <c r="D13" s="434"/>
      <c r="E13" s="434"/>
      <c r="F13" s="434"/>
      <c r="G13" s="434"/>
      <c r="H13" s="434"/>
      <c r="I13" s="10"/>
      <c r="J13" s="10"/>
      <c r="K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</row>
    <row r="14" spans="1:59" ht="12.75" customHeight="1" x14ac:dyDescent="0.2">
      <c r="A14" s="61">
        <v>5</v>
      </c>
      <c r="B14" s="113" t="s">
        <v>255</v>
      </c>
      <c r="C14" s="183">
        <v>36752440.840000004</v>
      </c>
      <c r="D14" s="114">
        <v>5.4604846912029964E-2</v>
      </c>
      <c r="E14" s="114">
        <v>0.37365363188961159</v>
      </c>
      <c r="F14" s="183">
        <v>15000000</v>
      </c>
      <c r="G14" s="183">
        <v>21185886.73</v>
      </c>
      <c r="H14" s="184">
        <v>8505193.9100000001</v>
      </c>
      <c r="I14" s="10"/>
      <c r="J14" s="10"/>
      <c r="K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</row>
    <row r="15" spans="1:59" ht="12.75" customHeight="1" x14ac:dyDescent="0.2">
      <c r="A15" s="23">
        <v>6</v>
      </c>
      <c r="B15" s="67" t="s">
        <v>256</v>
      </c>
      <c r="C15" s="183">
        <v>14988504.199999999</v>
      </c>
      <c r="D15" s="114">
        <v>2.2269132568483799E-2</v>
      </c>
      <c r="E15" s="114">
        <v>3.3139174770966874E-2</v>
      </c>
      <c r="F15" s="183">
        <v>15000000</v>
      </c>
      <c r="G15" s="183">
        <v>14378711.08</v>
      </c>
      <c r="H15" s="183">
        <v>503382.88</v>
      </c>
      <c r="I15" s="10"/>
      <c r="J15" s="10"/>
      <c r="K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</row>
    <row r="16" spans="1:59" ht="12.75" customHeight="1" x14ac:dyDescent="0.2">
      <c r="A16" s="23">
        <v>7</v>
      </c>
      <c r="B16" s="71" t="s">
        <v>257</v>
      </c>
      <c r="C16" s="25">
        <v>18227676.780000001</v>
      </c>
      <c r="D16" s="114">
        <v>2.7081725114991389E-2</v>
      </c>
      <c r="E16" s="114">
        <v>0.19200188259593429</v>
      </c>
      <c r="F16" s="25">
        <v>15000000</v>
      </c>
      <c r="G16" s="25">
        <v>17101090.120000001</v>
      </c>
      <c r="H16" s="25">
        <v>1999244.64</v>
      </c>
      <c r="I16" s="10"/>
      <c r="J16" s="10"/>
      <c r="K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</row>
    <row r="17" spans="1:59" ht="12.75" customHeight="1" x14ac:dyDescent="0.2">
      <c r="A17" s="186">
        <v>8</v>
      </c>
      <c r="B17" s="62" t="s">
        <v>252</v>
      </c>
      <c r="C17" s="187">
        <v>33865855.369999997</v>
      </c>
      <c r="D17" s="114">
        <v>5.0316109780963257E-2</v>
      </c>
      <c r="E17" s="114">
        <v>0.19058699501217635</v>
      </c>
      <c r="F17" s="187">
        <v>33445300</v>
      </c>
      <c r="G17" s="187">
        <v>31870042.670000002</v>
      </c>
      <c r="H17" s="190">
        <v>7133951.2999999998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</row>
    <row r="18" spans="1:59" s="78" customFormat="1" ht="12.75" customHeight="1" x14ac:dyDescent="0.2">
      <c r="A18" s="434" t="s">
        <v>258</v>
      </c>
      <c r="B18" s="434"/>
      <c r="C18" s="188">
        <v>103834477.19</v>
      </c>
      <c r="D18" s="124">
        <v>0.15427181437646839</v>
      </c>
      <c r="E18" s="124">
        <v>0.22159217350242114</v>
      </c>
      <c r="F18" s="188">
        <v>78445300</v>
      </c>
      <c r="G18" s="188">
        <v>84535730.600000009</v>
      </c>
      <c r="H18" s="188">
        <v>18141772.73</v>
      </c>
      <c r="I18" s="18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</row>
    <row r="19" spans="1:59" s="78" customFormat="1" ht="12.75" customHeight="1" x14ac:dyDescent="0.2">
      <c r="A19" s="434" t="s">
        <v>259</v>
      </c>
      <c r="B19" s="434"/>
      <c r="C19" s="188">
        <v>673061878.53999996</v>
      </c>
      <c r="D19" s="124">
        <v>1</v>
      </c>
      <c r="E19" s="124">
        <v>0.11517101285983629</v>
      </c>
      <c r="F19" s="188">
        <v>406289500</v>
      </c>
      <c r="G19" s="188">
        <v>610255235.33000004</v>
      </c>
      <c r="H19" s="188">
        <v>156920082.63999999</v>
      </c>
      <c r="I19" s="18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</row>
    <row r="20" spans="1:59" s="78" customFormat="1" ht="12.75" customHeight="1" x14ac:dyDescent="0.2">
      <c r="A20" s="191"/>
      <c r="B20" s="191"/>
      <c r="C20" s="192"/>
      <c r="D20" s="193"/>
      <c r="E20" s="194"/>
      <c r="F20" s="42"/>
      <c r="G20" s="42"/>
      <c r="H20" s="42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</row>
    <row r="21" spans="1:59" ht="12.75" customHeight="1" x14ac:dyDescent="0.2">
      <c r="D21" s="195"/>
      <c r="E21" s="195"/>
    </row>
    <row r="22" spans="1:59" s="199" customFormat="1" ht="12.75" customHeight="1" x14ac:dyDescent="0.2">
      <c r="A22" s="196" t="s">
        <v>260</v>
      </c>
      <c r="B22" s="196"/>
      <c r="C22" s="196"/>
      <c r="D22" s="197"/>
      <c r="E22" s="197"/>
      <c r="F22" s="198"/>
      <c r="G22" s="198"/>
    </row>
    <row r="23" spans="1:59" ht="12.75" customHeight="1" x14ac:dyDescent="0.2">
      <c r="A23" s="200" t="s">
        <v>261</v>
      </c>
      <c r="C23" s="201"/>
      <c r="D23" s="202"/>
      <c r="E23" s="201"/>
      <c r="G23" s="86"/>
    </row>
    <row r="24" spans="1:59" ht="12.75" customHeight="1" x14ac:dyDescent="0.2">
      <c r="A24" s="200" t="s">
        <v>262</v>
      </c>
      <c r="C24" s="201"/>
      <c r="D24" s="201"/>
      <c r="E24" s="201"/>
      <c r="G24" s="86"/>
    </row>
    <row r="25" spans="1:59" ht="12.75" customHeight="1" x14ac:dyDescent="0.2">
      <c r="C25" s="85"/>
      <c r="D25" s="85"/>
      <c r="E25" s="85"/>
      <c r="G25" s="85"/>
      <c r="H25" s="85"/>
    </row>
    <row r="26" spans="1:59" ht="12.75" customHeight="1" x14ac:dyDescent="0.2">
      <c r="C26" s="203"/>
      <c r="D26" s="204"/>
      <c r="G26" s="204"/>
      <c r="H26" s="205"/>
    </row>
    <row r="27" spans="1:59" ht="12.75" customHeight="1" x14ac:dyDescent="0.2">
      <c r="C27" s="206"/>
      <c r="D27" s="204"/>
      <c r="E27" s="85"/>
      <c r="G27" s="204"/>
      <c r="H27" s="205"/>
    </row>
    <row r="28" spans="1:59" ht="12.75" customHeight="1" x14ac:dyDescent="0.2">
      <c r="E28" s="204"/>
    </row>
    <row r="29" spans="1:59" ht="12.75" customHeight="1" x14ac:dyDescent="0.2">
      <c r="D29" s="204"/>
      <c r="G29" s="204"/>
      <c r="H29" s="205"/>
    </row>
    <row r="30" spans="1:59" ht="12.75" customHeight="1" x14ac:dyDescent="0.2">
      <c r="D30" s="204"/>
      <c r="G30" s="204"/>
      <c r="H30" s="205"/>
    </row>
    <row r="31" spans="1:59" ht="12.75" customHeight="1" x14ac:dyDescent="0.2">
      <c r="D31" s="204"/>
      <c r="G31" s="204"/>
      <c r="H31" s="205"/>
    </row>
    <row r="32" spans="1:59" ht="12.75" customHeight="1" x14ac:dyDescent="0.2">
      <c r="D32" s="204"/>
      <c r="G32" s="204"/>
    </row>
  </sheetData>
  <mergeCells count="5">
    <mergeCell ref="A7:H7"/>
    <mergeCell ref="A12:B12"/>
    <mergeCell ref="A13:H13"/>
    <mergeCell ref="A18:B18"/>
    <mergeCell ref="A19:B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7"/>
  <sheetViews>
    <sheetView workbookViewId="0">
      <pane ySplit="5" topLeftCell="A6" activePane="bottomLeft" state="frozen"/>
      <selection pane="bottomLeft"/>
    </sheetView>
  </sheetViews>
  <sheetFormatPr defaultColWidth="9.140625" defaultRowHeight="12.75" customHeight="1" x14ac:dyDescent="0.25"/>
  <cols>
    <col min="1" max="1" width="5.7109375" style="272" customWidth="1"/>
    <col min="2" max="2" width="53.42578125" style="210" customWidth="1"/>
    <col min="3" max="3" width="16.7109375" style="209" customWidth="1"/>
    <col min="4" max="4" width="14.42578125" style="210" bestFit="1" customWidth="1"/>
    <col min="5" max="5" width="12.42578125" style="210" customWidth="1"/>
    <col min="6" max="6" width="11.42578125" style="210" bestFit="1" customWidth="1"/>
    <col min="7" max="7" width="13" style="210" customWidth="1"/>
    <col min="8" max="8" width="10" style="210" customWidth="1"/>
    <col min="9" max="16384" width="9.140625" style="210"/>
  </cols>
  <sheetData>
    <row r="1" spans="1:29" ht="12.75" customHeight="1" x14ac:dyDescent="0.25">
      <c r="A1" s="207" t="s">
        <v>4</v>
      </c>
      <c r="B1" s="208"/>
    </row>
    <row r="2" spans="1:29" s="32" customFormat="1" ht="12.75" customHeight="1" x14ac:dyDescent="0.2">
      <c r="A2" s="178" t="s">
        <v>264</v>
      </c>
      <c r="B2" s="178"/>
      <c r="C2" s="211"/>
      <c r="D2" s="39"/>
      <c r="E2" s="39"/>
      <c r="F2" s="39"/>
      <c r="G2" s="3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s="32" customFormat="1" ht="12.75" customHeight="1" x14ac:dyDescent="0.2">
      <c r="A3" s="439" t="s">
        <v>20</v>
      </c>
      <c r="B3" s="439"/>
      <c r="C3" s="211"/>
      <c r="D3" s="39"/>
      <c r="E3" s="39"/>
      <c r="F3" s="39"/>
      <c r="G3" s="3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ht="12.75" customHeight="1" x14ac:dyDescent="0.25">
      <c r="A4" s="212"/>
      <c r="B4" s="213"/>
      <c r="C4" s="214"/>
      <c r="D4" s="213"/>
      <c r="E4" s="213"/>
      <c r="F4" s="213"/>
      <c r="G4" s="440"/>
      <c r="H4" s="440"/>
    </row>
    <row r="5" spans="1:29" ht="56.25" x14ac:dyDescent="0.25">
      <c r="A5" s="215" t="s">
        <v>265</v>
      </c>
      <c r="B5" s="216" t="s">
        <v>266</v>
      </c>
      <c r="C5" s="217" t="s">
        <v>267</v>
      </c>
      <c r="D5" s="218" t="s">
        <v>268</v>
      </c>
      <c r="E5" s="218" t="s">
        <v>97</v>
      </c>
      <c r="F5" s="218" t="s">
        <v>269</v>
      </c>
      <c r="G5" s="218" t="s">
        <v>270</v>
      </c>
      <c r="H5" s="219" t="s">
        <v>271</v>
      </c>
    </row>
    <row r="6" spans="1:29" ht="12.75" customHeight="1" x14ac:dyDescent="0.25">
      <c r="A6" s="220">
        <v>1</v>
      </c>
      <c r="B6" s="220">
        <v>2</v>
      </c>
      <c r="C6" s="221">
        <v>4</v>
      </c>
      <c r="D6" s="222">
        <v>5</v>
      </c>
      <c r="E6" s="222">
        <v>6</v>
      </c>
      <c r="F6" s="222">
        <v>7</v>
      </c>
      <c r="G6" s="222">
        <v>8</v>
      </c>
      <c r="H6" s="222">
        <v>9</v>
      </c>
    </row>
    <row r="7" spans="1:29" ht="12.75" customHeight="1" x14ac:dyDescent="0.2">
      <c r="A7" s="436" t="s">
        <v>272</v>
      </c>
      <c r="B7" s="437"/>
      <c r="C7" s="437"/>
      <c r="D7" s="437"/>
      <c r="E7" s="437"/>
      <c r="F7" s="437"/>
      <c r="G7" s="437"/>
      <c r="H7" s="437"/>
    </row>
    <row r="8" spans="1:29" ht="12.75" customHeight="1" x14ac:dyDescent="0.2">
      <c r="A8" s="223">
        <v>1</v>
      </c>
      <c r="B8" s="224" t="s">
        <v>273</v>
      </c>
      <c r="C8" s="225">
        <v>20539030314</v>
      </c>
      <c r="D8" s="226">
        <v>0.38345559342556729</v>
      </c>
      <c r="E8" s="226">
        <v>0.23928430072055229</v>
      </c>
      <c r="F8" s="225">
        <v>959637608</v>
      </c>
      <c r="G8" s="227">
        <v>181.10339999999999</v>
      </c>
      <c r="H8" s="228">
        <v>0.121754884745101</v>
      </c>
      <c r="I8" s="229"/>
    </row>
    <row r="9" spans="1:29" ht="12.75" customHeight="1" x14ac:dyDescent="0.2">
      <c r="A9" s="230">
        <v>2</v>
      </c>
      <c r="B9" s="231" t="s">
        <v>274</v>
      </c>
      <c r="C9" s="232">
        <v>6853093045.6400003</v>
      </c>
      <c r="D9" s="226">
        <v>0.12794454365381072</v>
      </c>
      <c r="E9" s="226">
        <v>0.27948266276296369</v>
      </c>
      <c r="F9" s="233">
        <v>520554563.04000002</v>
      </c>
      <c r="G9" s="234">
        <v>182.5308</v>
      </c>
      <c r="H9" s="235">
        <v>0.15120859659501601</v>
      </c>
      <c r="I9" s="236"/>
    </row>
    <row r="10" spans="1:29" ht="12.75" customHeight="1" x14ac:dyDescent="0.2">
      <c r="A10" s="230">
        <v>3</v>
      </c>
      <c r="B10" s="231" t="s">
        <v>275</v>
      </c>
      <c r="C10" s="233">
        <v>8353031531.0699997</v>
      </c>
      <c r="D10" s="226">
        <v>0.15594780345913664</v>
      </c>
      <c r="E10" s="226">
        <v>0.21914203999409129</v>
      </c>
      <c r="F10" s="233">
        <v>383743241.99000001</v>
      </c>
      <c r="G10" s="234">
        <v>162.09639999999999</v>
      </c>
      <c r="H10" s="235">
        <v>9.3404150980814005E-2</v>
      </c>
      <c r="I10" s="236"/>
    </row>
    <row r="11" spans="1:29" ht="12.75" customHeight="1" x14ac:dyDescent="0.2">
      <c r="A11" s="237">
        <v>4</v>
      </c>
      <c r="B11" s="238" t="s">
        <v>276</v>
      </c>
      <c r="C11" s="239">
        <v>15388570447.26</v>
      </c>
      <c r="D11" s="226">
        <v>0.2872985395422028</v>
      </c>
      <c r="E11" s="226">
        <v>0.2525197698254863</v>
      </c>
      <c r="F11" s="239">
        <v>738329427.41999996</v>
      </c>
      <c r="G11" s="240">
        <v>176.6198</v>
      </c>
      <c r="H11" s="241">
        <v>0.127982255749925</v>
      </c>
      <c r="I11" s="236"/>
    </row>
    <row r="12" spans="1:29" s="246" customFormat="1" ht="12.75" customHeight="1" x14ac:dyDescent="0.2">
      <c r="A12" s="436" t="s">
        <v>277</v>
      </c>
      <c r="B12" s="441"/>
      <c r="C12" s="242">
        <v>51133725337.970001</v>
      </c>
      <c r="D12" s="243">
        <v>0.9546464800807174</v>
      </c>
      <c r="E12" s="243">
        <v>0.24512630941895747</v>
      </c>
      <c r="F12" s="242">
        <v>2602264840.4499998</v>
      </c>
      <c r="G12" s="244"/>
      <c r="H12" s="245"/>
      <c r="I12" s="236"/>
    </row>
    <row r="13" spans="1:29" ht="12.75" customHeight="1" x14ac:dyDescent="0.2">
      <c r="A13" s="436" t="s">
        <v>278</v>
      </c>
      <c r="B13" s="437"/>
      <c r="C13" s="247"/>
      <c r="D13" s="248"/>
      <c r="E13" s="248"/>
      <c r="F13" s="247"/>
      <c r="G13" s="249"/>
      <c r="H13" s="250"/>
      <c r="I13" s="236"/>
    </row>
    <row r="14" spans="1:29" ht="12.75" customHeight="1" x14ac:dyDescent="0.25">
      <c r="A14" s="223">
        <v>5</v>
      </c>
      <c r="B14" s="224" t="s">
        <v>279</v>
      </c>
      <c r="C14" s="225">
        <v>178857870</v>
      </c>
      <c r="D14" s="226">
        <v>3.3392058744338132E-3</v>
      </c>
      <c r="E14" s="226">
        <v>0.26763786252165461</v>
      </c>
      <c r="F14" s="225">
        <v>14066095</v>
      </c>
      <c r="G14" s="227">
        <v>193.83600000000001</v>
      </c>
      <c r="H14" s="251">
        <v>0.18142328361265547</v>
      </c>
      <c r="I14" s="236"/>
    </row>
    <row r="15" spans="1:29" ht="12.75" customHeight="1" x14ac:dyDescent="0.25">
      <c r="A15" s="230">
        <v>6</v>
      </c>
      <c r="B15" s="231" t="s">
        <v>280</v>
      </c>
      <c r="C15" s="233">
        <v>830130396</v>
      </c>
      <c r="D15" s="226">
        <v>1.5498207011350787E-2</v>
      </c>
      <c r="E15" s="226">
        <v>0.22397054694166688</v>
      </c>
      <c r="F15" s="233">
        <v>37380547</v>
      </c>
      <c r="G15" s="234">
        <v>212.71430000000001</v>
      </c>
      <c r="H15" s="251">
        <v>0.11215254758354444</v>
      </c>
      <c r="I15" s="236"/>
    </row>
    <row r="16" spans="1:29" ht="12.75" customHeight="1" x14ac:dyDescent="0.25">
      <c r="A16" s="230">
        <v>7</v>
      </c>
      <c r="B16" s="231" t="s">
        <v>281</v>
      </c>
      <c r="C16" s="232">
        <v>128628502.31</v>
      </c>
      <c r="D16" s="226">
        <v>2.4014433948764753E-3</v>
      </c>
      <c r="E16" s="226">
        <v>0.15679887935523709</v>
      </c>
      <c r="F16" s="233">
        <v>9009601.7699999996</v>
      </c>
      <c r="G16" s="234">
        <v>131.25309999999999</v>
      </c>
      <c r="H16" s="251">
        <v>0.11840306891074785</v>
      </c>
      <c r="I16" s="236"/>
    </row>
    <row r="17" spans="1:9" ht="12.75" customHeight="1" x14ac:dyDescent="0.25">
      <c r="A17" s="230">
        <v>8</v>
      </c>
      <c r="B17" s="231" t="s">
        <v>282</v>
      </c>
      <c r="C17" s="233">
        <v>129008762.44</v>
      </c>
      <c r="D17" s="226">
        <v>2.4085427014930026E-3</v>
      </c>
      <c r="E17" s="226">
        <v>0.28990955238629307</v>
      </c>
      <c r="F17" s="233">
        <v>11051871.09</v>
      </c>
      <c r="G17" s="234">
        <v>153.42150000000001</v>
      </c>
      <c r="H17" s="251">
        <v>0.18291429545119853</v>
      </c>
      <c r="I17" s="236"/>
    </row>
    <row r="18" spans="1:9" ht="12.75" customHeight="1" x14ac:dyDescent="0.25">
      <c r="A18" s="230">
        <v>9</v>
      </c>
      <c r="B18" s="231" t="s">
        <v>283</v>
      </c>
      <c r="C18" s="233">
        <v>59714949.729999997</v>
      </c>
      <c r="D18" s="226">
        <v>1.1148545542331229E-3</v>
      </c>
      <c r="E18" s="226">
        <v>0.39216770730989253</v>
      </c>
      <c r="F18" s="233">
        <v>5445964.29</v>
      </c>
      <c r="G18" s="234">
        <v>157.80000000000001</v>
      </c>
      <c r="H18" s="251">
        <v>0.16383745766512076</v>
      </c>
      <c r="I18" s="236"/>
    </row>
    <row r="19" spans="1:9" ht="12.75" customHeight="1" x14ac:dyDescent="0.25">
      <c r="A19" s="237">
        <v>10</v>
      </c>
      <c r="B19" s="238" t="s">
        <v>284</v>
      </c>
      <c r="C19" s="239">
        <v>661075294.12</v>
      </c>
      <c r="D19" s="226">
        <v>1.234201495057816E-2</v>
      </c>
      <c r="E19" s="226">
        <v>0.16241972699470705</v>
      </c>
      <c r="F19" s="239">
        <v>24916619.390000001</v>
      </c>
      <c r="G19" s="240">
        <v>168.017</v>
      </c>
      <c r="H19" s="251">
        <v>0.11719150515019711</v>
      </c>
      <c r="I19" s="236"/>
    </row>
    <row r="20" spans="1:9" s="246" customFormat="1" ht="12.75" customHeight="1" x14ac:dyDescent="0.2">
      <c r="A20" s="436" t="s">
        <v>285</v>
      </c>
      <c r="B20" s="441"/>
      <c r="C20" s="242">
        <v>1987415774.5999999</v>
      </c>
      <c r="D20" s="243">
        <v>3.710426848696536E-2</v>
      </c>
      <c r="E20" s="243">
        <v>0.21026715358708362</v>
      </c>
      <c r="F20" s="242">
        <v>101870698.54000001</v>
      </c>
      <c r="G20" s="244"/>
      <c r="H20" s="245"/>
      <c r="I20" s="236"/>
    </row>
    <row r="21" spans="1:9" ht="12.75" customHeight="1" x14ac:dyDescent="0.2">
      <c r="A21" s="436" t="s">
        <v>286</v>
      </c>
      <c r="B21" s="437"/>
      <c r="C21" s="247"/>
      <c r="D21" s="248"/>
      <c r="E21" s="248"/>
      <c r="F21" s="247"/>
      <c r="G21" s="249"/>
      <c r="H21" s="250"/>
      <c r="I21" s="236"/>
    </row>
    <row r="22" spans="1:9" ht="12.75" customHeight="1" x14ac:dyDescent="0.25">
      <c r="A22" s="223">
        <v>11</v>
      </c>
      <c r="B22" s="224" t="s">
        <v>287</v>
      </c>
      <c r="C22" s="225">
        <v>2914974</v>
      </c>
      <c r="D22" s="226">
        <v>5.4421414638460305E-5</v>
      </c>
      <c r="E22" s="226">
        <v>5.3931878495449066</v>
      </c>
      <c r="F22" s="225">
        <v>156106</v>
      </c>
      <c r="G22" s="227">
        <v>117.4696</v>
      </c>
      <c r="H22" s="252">
        <v>0.17484755533463819</v>
      </c>
      <c r="I22" s="236"/>
    </row>
    <row r="23" spans="1:9" ht="12.75" customHeight="1" x14ac:dyDescent="0.25">
      <c r="A23" s="223">
        <v>12</v>
      </c>
      <c r="B23" s="224" t="s">
        <v>288</v>
      </c>
      <c r="C23" s="225">
        <v>25027089</v>
      </c>
      <c r="D23" s="226">
        <v>4.6724587857821336E-4</v>
      </c>
      <c r="E23" s="226">
        <v>6.6664799892698856E-2</v>
      </c>
      <c r="F23" s="225">
        <v>1410997</v>
      </c>
      <c r="G23" s="227">
        <v>203.8066</v>
      </c>
      <c r="H23" s="252">
        <v>0.12275167718684338</v>
      </c>
      <c r="I23" s="236"/>
    </row>
    <row r="24" spans="1:9" ht="12.75" customHeight="1" x14ac:dyDescent="0.25">
      <c r="A24" s="223">
        <v>13</v>
      </c>
      <c r="B24" s="231" t="s">
        <v>289</v>
      </c>
      <c r="C24" s="233">
        <v>43475913</v>
      </c>
      <c r="D24" s="226">
        <v>8.1167814469653126E-4</v>
      </c>
      <c r="E24" s="226">
        <v>0.25239770430167324</v>
      </c>
      <c r="F24" s="233">
        <v>2295775</v>
      </c>
      <c r="G24" s="234">
        <v>198.69030000000001</v>
      </c>
      <c r="H24" s="253">
        <v>0.12525867488234327</v>
      </c>
      <c r="I24" s="236"/>
    </row>
    <row r="25" spans="1:9" ht="12.75" customHeight="1" x14ac:dyDescent="0.25">
      <c r="A25" s="223">
        <v>14</v>
      </c>
      <c r="B25" s="231" t="s">
        <v>290</v>
      </c>
      <c r="C25" s="233">
        <v>13637650</v>
      </c>
      <c r="D25" s="226">
        <v>2.5460954552054263E-4</v>
      </c>
      <c r="E25" s="226">
        <v>0.21241132825567866</v>
      </c>
      <c r="F25" s="233">
        <v>796249</v>
      </c>
      <c r="G25" s="234">
        <v>214.08580000000001</v>
      </c>
      <c r="H25" s="253">
        <v>0.12867244870684355</v>
      </c>
      <c r="I25" s="236"/>
    </row>
    <row r="26" spans="1:9" ht="12.75" customHeight="1" x14ac:dyDescent="0.25">
      <c r="A26" s="223">
        <v>15</v>
      </c>
      <c r="B26" s="231" t="s">
        <v>291</v>
      </c>
      <c r="C26" s="254">
        <v>29913764</v>
      </c>
      <c r="D26" s="255">
        <v>5.5847817306125093E-4</v>
      </c>
      <c r="E26" s="255" t="s">
        <v>90</v>
      </c>
      <c r="F26" s="254">
        <v>-19300</v>
      </c>
      <c r="G26" s="256">
        <v>99.677800000000005</v>
      </c>
      <c r="H26" s="252" t="s">
        <v>90</v>
      </c>
      <c r="I26" s="236"/>
    </row>
    <row r="27" spans="1:9" ht="12.75" customHeight="1" x14ac:dyDescent="0.25">
      <c r="A27" s="223">
        <v>16</v>
      </c>
      <c r="B27" s="231" t="s">
        <v>292</v>
      </c>
      <c r="C27" s="233">
        <v>45997929</v>
      </c>
      <c r="D27" s="226">
        <v>8.5876318849480572E-4</v>
      </c>
      <c r="E27" s="226">
        <v>0.39433676749691032</v>
      </c>
      <c r="F27" s="233">
        <v>2762593</v>
      </c>
      <c r="G27" s="234">
        <v>155.6397</v>
      </c>
      <c r="H27" s="253">
        <v>0.14085863631798962</v>
      </c>
      <c r="I27" s="236"/>
    </row>
    <row r="28" spans="1:9" ht="12.75" customHeight="1" x14ac:dyDescent="0.25">
      <c r="A28" s="223">
        <v>17</v>
      </c>
      <c r="B28" s="257" t="s">
        <v>293</v>
      </c>
      <c r="C28" s="233">
        <v>48690535.659999996</v>
      </c>
      <c r="D28" s="226">
        <v>9.0903309261818359E-4</v>
      </c>
      <c r="E28" s="226">
        <v>0.20562268253221253</v>
      </c>
      <c r="F28" s="233">
        <v>3362744.01</v>
      </c>
      <c r="G28" s="234">
        <v>115.2766</v>
      </c>
      <c r="H28" s="253">
        <v>0.11867548332126775</v>
      </c>
      <c r="I28" s="236"/>
    </row>
    <row r="29" spans="1:9" ht="12.75" customHeight="1" x14ac:dyDescent="0.25">
      <c r="A29" s="223">
        <v>18</v>
      </c>
      <c r="B29" s="231" t="s">
        <v>294</v>
      </c>
      <c r="C29" s="233">
        <v>102177.2</v>
      </c>
      <c r="D29" s="226">
        <v>1.9076080156450403E-6</v>
      </c>
      <c r="E29" s="226">
        <v>0.48744704700624514</v>
      </c>
      <c r="F29" s="233">
        <v>3961.75</v>
      </c>
      <c r="G29" s="234">
        <v>138.43129999999999</v>
      </c>
      <c r="H29" s="253">
        <v>0.16922376534998251</v>
      </c>
      <c r="I29" s="236"/>
    </row>
    <row r="30" spans="1:9" ht="12.75" customHeight="1" x14ac:dyDescent="0.25">
      <c r="A30" s="223">
        <v>19</v>
      </c>
      <c r="B30" s="258" t="s">
        <v>295</v>
      </c>
      <c r="C30" s="233">
        <v>15329198.42</v>
      </c>
      <c r="D30" s="226">
        <v>2.8619008721520345E-4</v>
      </c>
      <c r="E30" s="226">
        <v>8.3375543606626329E-2</v>
      </c>
      <c r="F30" s="259">
        <v>437466.14</v>
      </c>
      <c r="G30" s="234">
        <v>176.8099</v>
      </c>
      <c r="H30" s="253">
        <v>8.7006025537063367E-2</v>
      </c>
      <c r="I30" s="236"/>
    </row>
    <row r="31" spans="1:9" ht="12.75" customHeight="1" x14ac:dyDescent="0.25">
      <c r="A31" s="223">
        <v>20</v>
      </c>
      <c r="B31" s="231" t="s">
        <v>296</v>
      </c>
      <c r="C31" s="233">
        <v>128499623.83</v>
      </c>
      <c r="D31" s="226">
        <v>2.3990372844967414E-3</v>
      </c>
      <c r="E31" s="226">
        <v>0.22831937152305737</v>
      </c>
      <c r="F31" s="233">
        <v>9998681.8399999999</v>
      </c>
      <c r="G31" s="234">
        <v>121.033</v>
      </c>
      <c r="H31" s="253">
        <v>0.13097090272657863</v>
      </c>
      <c r="I31" s="236"/>
    </row>
    <row r="32" spans="1:9" ht="12.75" customHeight="1" x14ac:dyDescent="0.25">
      <c r="A32" s="223">
        <v>21</v>
      </c>
      <c r="B32" s="231" t="s">
        <v>297</v>
      </c>
      <c r="C32" s="233">
        <v>21241635.609999999</v>
      </c>
      <c r="D32" s="226">
        <v>3.9657295712788301E-4</v>
      </c>
      <c r="E32" s="226">
        <v>0.71487419411559261</v>
      </c>
      <c r="F32" s="233">
        <v>1385093.58</v>
      </c>
      <c r="G32" s="234">
        <v>131.50190000000001</v>
      </c>
      <c r="H32" s="253">
        <v>0.11827619577289204</v>
      </c>
      <c r="I32" s="236"/>
    </row>
    <row r="33" spans="1:9" ht="12.75" customHeight="1" x14ac:dyDescent="0.25">
      <c r="A33" s="223">
        <v>22</v>
      </c>
      <c r="B33" s="231" t="s">
        <v>298</v>
      </c>
      <c r="C33" s="233">
        <v>9876890.8000000007</v>
      </c>
      <c r="D33" s="226">
        <v>1.8439765485578737E-4</v>
      </c>
      <c r="E33" s="226">
        <v>0.21460722449035316</v>
      </c>
      <c r="F33" s="233">
        <v>253949.11</v>
      </c>
      <c r="G33" s="234">
        <v>190.67949999999999</v>
      </c>
      <c r="H33" s="253">
        <v>0.13114775493158104</v>
      </c>
      <c r="I33" s="236"/>
    </row>
    <row r="34" spans="1:9" ht="12.75" customHeight="1" x14ac:dyDescent="0.25">
      <c r="A34" s="223">
        <v>23</v>
      </c>
      <c r="B34" s="231" t="s">
        <v>299</v>
      </c>
      <c r="C34" s="233">
        <v>19243283.940000001</v>
      </c>
      <c r="D34" s="226">
        <v>3.5926451978795149E-4</v>
      </c>
      <c r="E34" s="226">
        <v>8.0523377070029795E-2</v>
      </c>
      <c r="F34" s="233">
        <v>488501.31</v>
      </c>
      <c r="G34" s="234">
        <v>162.88570000000001</v>
      </c>
      <c r="H34" s="253">
        <v>8.6155930738644207E-2</v>
      </c>
    </row>
    <row r="35" spans="1:9" ht="12.75" customHeight="1" x14ac:dyDescent="0.25">
      <c r="A35" s="223">
        <v>24</v>
      </c>
      <c r="B35" s="231" t="s">
        <v>300</v>
      </c>
      <c r="C35" s="233">
        <v>1018142</v>
      </c>
      <c r="D35" s="226">
        <v>1.9008309488465849E-5</v>
      </c>
      <c r="E35" s="226">
        <v>0.24535747049110146</v>
      </c>
      <c r="F35" s="233">
        <v>37124.71</v>
      </c>
      <c r="G35" s="234">
        <v>135.3212</v>
      </c>
      <c r="H35" s="253">
        <v>0.12938203353730807</v>
      </c>
    </row>
    <row r="36" spans="1:9" ht="12.75" customHeight="1" x14ac:dyDescent="0.25">
      <c r="A36" s="223">
        <v>25</v>
      </c>
      <c r="B36" s="231" t="s">
        <v>301</v>
      </c>
      <c r="C36" s="233">
        <v>2159973.9700000002</v>
      </c>
      <c r="D36" s="226">
        <v>4.0325861921804868E-5</v>
      </c>
      <c r="E36" s="226">
        <v>0.14081404929432417</v>
      </c>
      <c r="F36" s="233">
        <v>147023.18</v>
      </c>
      <c r="G36" s="234">
        <v>117.48390000000001</v>
      </c>
      <c r="H36" s="253">
        <v>0.11968659727788329</v>
      </c>
    </row>
    <row r="37" spans="1:9" ht="12.75" customHeight="1" x14ac:dyDescent="0.25">
      <c r="A37" s="223">
        <v>26</v>
      </c>
      <c r="B37" s="231" t="s">
        <v>302</v>
      </c>
      <c r="C37" s="233">
        <v>28931697.960000001</v>
      </c>
      <c r="D37" s="226">
        <v>5.4014338751421319E-4</v>
      </c>
      <c r="E37" s="226">
        <v>0.23266779115615113</v>
      </c>
      <c r="F37" s="233">
        <v>861411.93</v>
      </c>
      <c r="G37" s="234">
        <v>153.0812</v>
      </c>
      <c r="H37" s="253">
        <v>0.12560119706322437</v>
      </c>
    </row>
    <row r="38" spans="1:9" ht="12.75" customHeight="1" x14ac:dyDescent="0.25">
      <c r="A38" s="223">
        <v>27</v>
      </c>
      <c r="B38" s="231" t="s">
        <v>303</v>
      </c>
      <c r="C38" s="254">
        <v>5794140.8700000001</v>
      </c>
      <c r="D38" s="255">
        <v>1.081743242855405E-4</v>
      </c>
      <c r="E38" s="255" t="s">
        <v>90</v>
      </c>
      <c r="F38" s="254">
        <v>139662.76</v>
      </c>
      <c r="G38" s="256">
        <v>105.2653</v>
      </c>
      <c r="H38" s="255" t="s">
        <v>90</v>
      </c>
    </row>
    <row r="39" spans="1:9" s="246" customFormat="1" ht="12.75" customHeight="1" x14ac:dyDescent="0.25">
      <c r="A39" s="436" t="s">
        <v>304</v>
      </c>
      <c r="B39" s="436"/>
      <c r="C39" s="242">
        <v>441854619.25999999</v>
      </c>
      <c r="D39" s="243">
        <v>8.2492514323172245E-3</v>
      </c>
      <c r="E39" s="243">
        <v>0.35289862384504928</v>
      </c>
      <c r="F39" s="242">
        <v>24518040.32</v>
      </c>
      <c r="G39" s="216"/>
      <c r="H39" s="260"/>
    </row>
    <row r="40" spans="1:9" s="246" customFormat="1" ht="12.75" customHeight="1" x14ac:dyDescent="0.25">
      <c r="A40" s="436" t="s">
        <v>305</v>
      </c>
      <c r="B40" s="436"/>
      <c r="C40" s="261">
        <v>53562995731.830002</v>
      </c>
      <c r="D40" s="243">
        <v>1</v>
      </c>
      <c r="E40" s="243">
        <v>0.24461406212222953</v>
      </c>
      <c r="F40" s="261">
        <v>2728653579.3099999</v>
      </c>
      <c r="G40" s="216"/>
      <c r="H40" s="260"/>
    </row>
    <row r="41" spans="1:9" s="246" customFormat="1" ht="12.75" customHeight="1" x14ac:dyDescent="0.25">
      <c r="A41" s="262"/>
      <c r="B41" s="262"/>
      <c r="C41" s="263"/>
      <c r="D41" s="264"/>
      <c r="E41" s="264"/>
      <c r="F41" s="265"/>
      <c r="G41" s="266"/>
      <c r="H41" s="267"/>
    </row>
    <row r="42" spans="1:9" s="246" customFormat="1" ht="12.75" customHeight="1" x14ac:dyDescent="0.25">
      <c r="A42" s="262"/>
      <c r="B42" s="262"/>
      <c r="C42" s="263"/>
      <c r="D42" s="268"/>
      <c r="E42" s="264"/>
      <c r="F42" s="265"/>
      <c r="G42" s="266"/>
      <c r="H42" s="267"/>
    </row>
    <row r="43" spans="1:9" s="199" customFormat="1" ht="12.75" customHeight="1" x14ac:dyDescent="0.2">
      <c r="A43" s="196" t="s">
        <v>260</v>
      </c>
      <c r="B43" s="269"/>
      <c r="C43" s="270"/>
      <c r="D43" s="197"/>
      <c r="E43" s="197"/>
      <c r="F43" s="197"/>
      <c r="G43" s="197"/>
    </row>
    <row r="44" spans="1:9" s="246" customFormat="1" ht="12.75" customHeight="1" x14ac:dyDescent="0.2">
      <c r="A44" s="438" t="s">
        <v>306</v>
      </c>
      <c r="B44" s="438"/>
      <c r="C44" s="438"/>
      <c r="D44" s="271"/>
      <c r="E44" s="197"/>
      <c r="F44" s="265"/>
      <c r="G44" s="210"/>
      <c r="H44" s="210"/>
    </row>
    <row r="45" spans="1:9" s="246" customFormat="1" ht="12.75" customHeight="1" x14ac:dyDescent="0.25">
      <c r="A45" s="438" t="s">
        <v>307</v>
      </c>
      <c r="B45" s="438"/>
      <c r="C45" s="438"/>
      <c r="D45" s="264"/>
      <c r="E45" s="264"/>
    </row>
    <row r="46" spans="1:9" ht="12.75" customHeight="1" x14ac:dyDescent="0.25">
      <c r="A46" s="435" t="s">
        <v>308</v>
      </c>
      <c r="B46" s="435"/>
      <c r="C46" s="435"/>
      <c r="D46" s="435"/>
    </row>
    <row r="47" spans="1:9" ht="12.75" customHeight="1" x14ac:dyDescent="0.25">
      <c r="A47" s="435" t="s">
        <v>309</v>
      </c>
      <c r="B47" s="435"/>
      <c r="C47" s="435"/>
    </row>
    <row r="50" spans="4:4" s="210" customFormat="1" ht="12.75" customHeight="1" x14ac:dyDescent="0.25">
      <c r="D50" s="236"/>
    </row>
    <row r="51" spans="4:4" s="210" customFormat="1" ht="12.75" customHeight="1" x14ac:dyDescent="0.25">
      <c r="D51" s="236"/>
    </row>
    <row r="52" spans="4:4" s="210" customFormat="1" ht="12.75" customHeight="1" x14ac:dyDescent="0.25">
      <c r="D52" s="236"/>
    </row>
    <row r="53" spans="4:4" s="210" customFormat="1" ht="12.75" customHeight="1" x14ac:dyDescent="0.25">
      <c r="D53" s="236"/>
    </row>
    <row r="55" spans="4:4" s="210" customFormat="1" ht="12.75" customHeight="1" x14ac:dyDescent="0.25">
      <c r="D55" s="236"/>
    </row>
    <row r="56" spans="4:4" s="210" customFormat="1" ht="12.75" customHeight="1" x14ac:dyDescent="0.25">
      <c r="D56" s="236"/>
    </row>
    <row r="57" spans="4:4" s="210" customFormat="1" ht="12.75" customHeight="1" x14ac:dyDescent="0.25">
      <c r="D57" s="236"/>
    </row>
    <row r="58" spans="4:4" s="210" customFormat="1" ht="12.75" customHeight="1" x14ac:dyDescent="0.25">
      <c r="D58" s="236"/>
    </row>
    <row r="59" spans="4:4" s="210" customFormat="1" ht="12.75" customHeight="1" x14ac:dyDescent="0.25">
      <c r="D59" s="236"/>
    </row>
    <row r="60" spans="4:4" s="210" customFormat="1" ht="12.75" customHeight="1" x14ac:dyDescent="0.25">
      <c r="D60" s="236"/>
    </row>
    <row r="64" spans="4:4" s="210" customFormat="1" ht="12.75" customHeight="1" x14ac:dyDescent="0.25">
      <c r="D64" s="236"/>
    </row>
    <row r="65" spans="4:4" s="210" customFormat="1" ht="12.75" customHeight="1" x14ac:dyDescent="0.25">
      <c r="D65" s="236"/>
    </row>
    <row r="66" spans="4:4" s="210" customFormat="1" ht="12.75" customHeight="1" x14ac:dyDescent="0.25">
      <c r="D66" s="236"/>
    </row>
    <row r="67" spans="4:4" s="210" customFormat="1" ht="12.75" customHeight="1" x14ac:dyDescent="0.25">
      <c r="D67" s="236"/>
    </row>
    <row r="68" spans="4:4" s="210" customFormat="1" ht="12.75" customHeight="1" x14ac:dyDescent="0.25">
      <c r="D68" s="236"/>
    </row>
    <row r="69" spans="4:4" s="210" customFormat="1" ht="12.75" customHeight="1" x14ac:dyDescent="0.25">
      <c r="D69" s="236"/>
    </row>
    <row r="70" spans="4:4" s="210" customFormat="1" ht="12.75" customHeight="1" x14ac:dyDescent="0.25">
      <c r="D70" s="236"/>
    </row>
    <row r="71" spans="4:4" s="210" customFormat="1" ht="12.75" customHeight="1" x14ac:dyDescent="0.25">
      <c r="D71" s="236"/>
    </row>
    <row r="72" spans="4:4" s="210" customFormat="1" ht="12.75" customHeight="1" x14ac:dyDescent="0.25">
      <c r="D72" s="236"/>
    </row>
    <row r="73" spans="4:4" s="210" customFormat="1" ht="12.75" customHeight="1" x14ac:dyDescent="0.25">
      <c r="D73" s="236"/>
    </row>
    <row r="74" spans="4:4" s="210" customFormat="1" ht="12.75" customHeight="1" x14ac:dyDescent="0.25">
      <c r="D74" s="236"/>
    </row>
    <row r="75" spans="4:4" s="210" customFormat="1" ht="12.75" customHeight="1" x14ac:dyDescent="0.25">
      <c r="D75" s="236"/>
    </row>
    <row r="76" spans="4:4" s="210" customFormat="1" ht="12.75" customHeight="1" x14ac:dyDescent="0.25">
      <c r="D76" s="236"/>
    </row>
    <row r="77" spans="4:4" s="210" customFormat="1" ht="12.75" customHeight="1" x14ac:dyDescent="0.25">
      <c r="D77" s="236"/>
    </row>
  </sheetData>
  <mergeCells count="13">
    <mergeCell ref="A20:B20"/>
    <mergeCell ref="A3:B3"/>
    <mergeCell ref="G4:H4"/>
    <mergeCell ref="A7:H7"/>
    <mergeCell ref="A12:B12"/>
    <mergeCell ref="A13:B13"/>
    <mergeCell ref="A47:C47"/>
    <mergeCell ref="A21:B21"/>
    <mergeCell ref="A39:B39"/>
    <mergeCell ref="A40:B40"/>
    <mergeCell ref="A44:C44"/>
    <mergeCell ref="A45:C45"/>
    <mergeCell ref="A46:D4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6"/>
  <sheetViews>
    <sheetView workbookViewId="0"/>
  </sheetViews>
  <sheetFormatPr defaultRowHeight="12.75" customHeight="1" x14ac:dyDescent="0.25"/>
  <cols>
    <col min="1" max="1" width="6" style="274" customWidth="1"/>
    <col min="2" max="2" width="32.5703125" style="274" customWidth="1"/>
    <col min="3" max="11" width="13.7109375" style="274" customWidth="1"/>
    <col min="12" max="256" width="9.140625" style="274"/>
    <col min="257" max="257" width="7.5703125" style="274" customWidth="1"/>
    <col min="258" max="258" width="30.5703125" style="274" customWidth="1"/>
    <col min="259" max="267" width="13.7109375" style="274" customWidth="1"/>
    <col min="268" max="512" width="9.140625" style="274"/>
    <col min="513" max="513" width="7.5703125" style="274" customWidth="1"/>
    <col min="514" max="514" width="30.5703125" style="274" customWidth="1"/>
    <col min="515" max="523" width="13.7109375" style="274" customWidth="1"/>
    <col min="524" max="768" width="9.140625" style="274"/>
    <col min="769" max="769" width="7.5703125" style="274" customWidth="1"/>
    <col min="770" max="770" width="30.5703125" style="274" customWidth="1"/>
    <col min="771" max="779" width="13.7109375" style="274" customWidth="1"/>
    <col min="780" max="1024" width="9.140625" style="274"/>
    <col min="1025" max="1025" width="7.5703125" style="274" customWidth="1"/>
    <col min="1026" max="1026" width="30.5703125" style="274" customWidth="1"/>
    <col min="1027" max="1035" width="13.7109375" style="274" customWidth="1"/>
    <col min="1036" max="1280" width="9.140625" style="274"/>
    <col min="1281" max="1281" width="7.5703125" style="274" customWidth="1"/>
    <col min="1282" max="1282" width="30.5703125" style="274" customWidth="1"/>
    <col min="1283" max="1291" width="13.7109375" style="274" customWidth="1"/>
    <col min="1292" max="1536" width="9.140625" style="274"/>
    <col min="1537" max="1537" width="7.5703125" style="274" customWidth="1"/>
    <col min="1538" max="1538" width="30.5703125" style="274" customWidth="1"/>
    <col min="1539" max="1547" width="13.7109375" style="274" customWidth="1"/>
    <col min="1548" max="1792" width="9.140625" style="274"/>
    <col min="1793" max="1793" width="7.5703125" style="274" customWidth="1"/>
    <col min="1794" max="1794" width="30.5703125" style="274" customWidth="1"/>
    <col min="1795" max="1803" width="13.7109375" style="274" customWidth="1"/>
    <col min="1804" max="2048" width="9.140625" style="274"/>
    <col min="2049" max="2049" width="7.5703125" style="274" customWidth="1"/>
    <col min="2050" max="2050" width="30.5703125" style="274" customWidth="1"/>
    <col min="2051" max="2059" width="13.7109375" style="274" customWidth="1"/>
    <col min="2060" max="2304" width="9.140625" style="274"/>
    <col min="2305" max="2305" width="7.5703125" style="274" customWidth="1"/>
    <col min="2306" max="2306" width="30.5703125" style="274" customWidth="1"/>
    <col min="2307" max="2315" width="13.7109375" style="274" customWidth="1"/>
    <col min="2316" max="2560" width="9.140625" style="274"/>
    <col min="2561" max="2561" width="7.5703125" style="274" customWidth="1"/>
    <col min="2562" max="2562" width="30.5703125" style="274" customWidth="1"/>
    <col min="2563" max="2571" width="13.7109375" style="274" customWidth="1"/>
    <col min="2572" max="2816" width="9.140625" style="274"/>
    <col min="2817" max="2817" width="7.5703125" style="274" customWidth="1"/>
    <col min="2818" max="2818" width="30.5703125" style="274" customWidth="1"/>
    <col min="2819" max="2827" width="13.7109375" style="274" customWidth="1"/>
    <col min="2828" max="3072" width="9.140625" style="274"/>
    <col min="3073" max="3073" width="7.5703125" style="274" customWidth="1"/>
    <col min="3074" max="3074" width="30.5703125" style="274" customWidth="1"/>
    <col min="3075" max="3083" width="13.7109375" style="274" customWidth="1"/>
    <col min="3084" max="3328" width="9.140625" style="274"/>
    <col min="3329" max="3329" width="7.5703125" style="274" customWidth="1"/>
    <col min="3330" max="3330" width="30.5703125" style="274" customWidth="1"/>
    <col min="3331" max="3339" width="13.7109375" style="274" customWidth="1"/>
    <col min="3340" max="3584" width="9.140625" style="274"/>
    <col min="3585" max="3585" width="7.5703125" style="274" customWidth="1"/>
    <col min="3586" max="3586" width="30.5703125" style="274" customWidth="1"/>
    <col min="3587" max="3595" width="13.7109375" style="274" customWidth="1"/>
    <col min="3596" max="3840" width="9.140625" style="274"/>
    <col min="3841" max="3841" width="7.5703125" style="274" customWidth="1"/>
    <col min="3842" max="3842" width="30.5703125" style="274" customWidth="1"/>
    <col min="3843" max="3851" width="13.7109375" style="274" customWidth="1"/>
    <col min="3852" max="4096" width="9.140625" style="274"/>
    <col min="4097" max="4097" width="7.5703125" style="274" customWidth="1"/>
    <col min="4098" max="4098" width="30.5703125" style="274" customWidth="1"/>
    <col min="4099" max="4107" width="13.7109375" style="274" customWidth="1"/>
    <col min="4108" max="4352" width="9.140625" style="274"/>
    <col min="4353" max="4353" width="7.5703125" style="274" customWidth="1"/>
    <col min="4354" max="4354" width="30.5703125" style="274" customWidth="1"/>
    <col min="4355" max="4363" width="13.7109375" style="274" customWidth="1"/>
    <col min="4364" max="4608" width="9.140625" style="274"/>
    <col min="4609" max="4609" width="7.5703125" style="274" customWidth="1"/>
    <col min="4610" max="4610" width="30.5703125" style="274" customWidth="1"/>
    <col min="4611" max="4619" width="13.7109375" style="274" customWidth="1"/>
    <col min="4620" max="4864" width="9.140625" style="274"/>
    <col min="4865" max="4865" width="7.5703125" style="274" customWidth="1"/>
    <col min="4866" max="4866" width="30.5703125" style="274" customWidth="1"/>
    <col min="4867" max="4875" width="13.7109375" style="274" customWidth="1"/>
    <col min="4876" max="5120" width="9.140625" style="274"/>
    <col min="5121" max="5121" width="7.5703125" style="274" customWidth="1"/>
    <col min="5122" max="5122" width="30.5703125" style="274" customWidth="1"/>
    <col min="5123" max="5131" width="13.7109375" style="274" customWidth="1"/>
    <col min="5132" max="5376" width="9.140625" style="274"/>
    <col min="5377" max="5377" width="7.5703125" style="274" customWidth="1"/>
    <col min="5378" max="5378" width="30.5703125" style="274" customWidth="1"/>
    <col min="5379" max="5387" width="13.7109375" style="274" customWidth="1"/>
    <col min="5388" max="5632" width="9.140625" style="274"/>
    <col min="5633" max="5633" width="7.5703125" style="274" customWidth="1"/>
    <col min="5634" max="5634" width="30.5703125" style="274" customWidth="1"/>
    <col min="5635" max="5643" width="13.7109375" style="274" customWidth="1"/>
    <col min="5644" max="5888" width="9.140625" style="274"/>
    <col min="5889" max="5889" width="7.5703125" style="274" customWidth="1"/>
    <col min="5890" max="5890" width="30.5703125" style="274" customWidth="1"/>
    <col min="5891" max="5899" width="13.7109375" style="274" customWidth="1"/>
    <col min="5900" max="6144" width="9.140625" style="274"/>
    <col min="6145" max="6145" width="7.5703125" style="274" customWidth="1"/>
    <col min="6146" max="6146" width="30.5703125" style="274" customWidth="1"/>
    <col min="6147" max="6155" width="13.7109375" style="274" customWidth="1"/>
    <col min="6156" max="6400" width="9.140625" style="274"/>
    <col min="6401" max="6401" width="7.5703125" style="274" customWidth="1"/>
    <col min="6402" max="6402" width="30.5703125" style="274" customWidth="1"/>
    <col min="6403" max="6411" width="13.7109375" style="274" customWidth="1"/>
    <col min="6412" max="6656" width="9.140625" style="274"/>
    <col min="6657" max="6657" width="7.5703125" style="274" customWidth="1"/>
    <col min="6658" max="6658" width="30.5703125" style="274" customWidth="1"/>
    <col min="6659" max="6667" width="13.7109375" style="274" customWidth="1"/>
    <col min="6668" max="6912" width="9.140625" style="274"/>
    <col min="6913" max="6913" width="7.5703125" style="274" customWidth="1"/>
    <col min="6914" max="6914" width="30.5703125" style="274" customWidth="1"/>
    <col min="6915" max="6923" width="13.7109375" style="274" customWidth="1"/>
    <col min="6924" max="7168" width="9.140625" style="274"/>
    <col min="7169" max="7169" width="7.5703125" style="274" customWidth="1"/>
    <col min="7170" max="7170" width="30.5703125" style="274" customWidth="1"/>
    <col min="7171" max="7179" width="13.7109375" style="274" customWidth="1"/>
    <col min="7180" max="7424" width="9.140625" style="274"/>
    <col min="7425" max="7425" width="7.5703125" style="274" customWidth="1"/>
    <col min="7426" max="7426" width="30.5703125" style="274" customWidth="1"/>
    <col min="7427" max="7435" width="13.7109375" style="274" customWidth="1"/>
    <col min="7436" max="7680" width="9.140625" style="274"/>
    <col min="7681" max="7681" width="7.5703125" style="274" customWidth="1"/>
    <col min="7682" max="7682" width="30.5703125" style="274" customWidth="1"/>
    <col min="7683" max="7691" width="13.7109375" style="274" customWidth="1"/>
    <col min="7692" max="7936" width="9.140625" style="274"/>
    <col min="7937" max="7937" width="7.5703125" style="274" customWidth="1"/>
    <col min="7938" max="7938" width="30.5703125" style="274" customWidth="1"/>
    <col min="7939" max="7947" width="13.7109375" style="274" customWidth="1"/>
    <col min="7948" max="8192" width="9.140625" style="274"/>
    <col min="8193" max="8193" width="7.5703125" style="274" customWidth="1"/>
    <col min="8194" max="8194" width="30.5703125" style="274" customWidth="1"/>
    <col min="8195" max="8203" width="13.7109375" style="274" customWidth="1"/>
    <col min="8204" max="8448" width="9.140625" style="274"/>
    <col min="8449" max="8449" width="7.5703125" style="274" customWidth="1"/>
    <col min="8450" max="8450" width="30.5703125" style="274" customWidth="1"/>
    <col min="8451" max="8459" width="13.7109375" style="274" customWidth="1"/>
    <col min="8460" max="8704" width="9.140625" style="274"/>
    <col min="8705" max="8705" width="7.5703125" style="274" customWidth="1"/>
    <col min="8706" max="8706" width="30.5703125" style="274" customWidth="1"/>
    <col min="8707" max="8715" width="13.7109375" style="274" customWidth="1"/>
    <col min="8716" max="8960" width="9.140625" style="274"/>
    <col min="8961" max="8961" width="7.5703125" style="274" customWidth="1"/>
    <col min="8962" max="8962" width="30.5703125" style="274" customWidth="1"/>
    <col min="8963" max="8971" width="13.7109375" style="274" customWidth="1"/>
    <col min="8972" max="9216" width="9.140625" style="274"/>
    <col min="9217" max="9217" width="7.5703125" style="274" customWidth="1"/>
    <col min="9218" max="9218" width="30.5703125" style="274" customWidth="1"/>
    <col min="9219" max="9227" width="13.7109375" style="274" customWidth="1"/>
    <col min="9228" max="9472" width="9.140625" style="274"/>
    <col min="9473" max="9473" width="7.5703125" style="274" customWidth="1"/>
    <col min="9474" max="9474" width="30.5703125" style="274" customWidth="1"/>
    <col min="9475" max="9483" width="13.7109375" style="274" customWidth="1"/>
    <col min="9484" max="9728" width="9.140625" style="274"/>
    <col min="9729" max="9729" width="7.5703125" style="274" customWidth="1"/>
    <col min="9730" max="9730" width="30.5703125" style="274" customWidth="1"/>
    <col min="9731" max="9739" width="13.7109375" style="274" customWidth="1"/>
    <col min="9740" max="9984" width="9.140625" style="274"/>
    <col min="9985" max="9985" width="7.5703125" style="274" customWidth="1"/>
    <col min="9986" max="9986" width="30.5703125" style="274" customWidth="1"/>
    <col min="9987" max="9995" width="13.7109375" style="274" customWidth="1"/>
    <col min="9996" max="10240" width="9.140625" style="274"/>
    <col min="10241" max="10241" width="7.5703125" style="274" customWidth="1"/>
    <col min="10242" max="10242" width="30.5703125" style="274" customWidth="1"/>
    <col min="10243" max="10251" width="13.7109375" style="274" customWidth="1"/>
    <col min="10252" max="10496" width="9.140625" style="274"/>
    <col min="10497" max="10497" width="7.5703125" style="274" customWidth="1"/>
    <col min="10498" max="10498" width="30.5703125" style="274" customWidth="1"/>
    <col min="10499" max="10507" width="13.7109375" style="274" customWidth="1"/>
    <col min="10508" max="10752" width="9.140625" style="274"/>
    <col min="10753" max="10753" width="7.5703125" style="274" customWidth="1"/>
    <col min="10754" max="10754" width="30.5703125" style="274" customWidth="1"/>
    <col min="10755" max="10763" width="13.7109375" style="274" customWidth="1"/>
    <col min="10764" max="11008" width="9.140625" style="274"/>
    <col min="11009" max="11009" width="7.5703125" style="274" customWidth="1"/>
    <col min="11010" max="11010" width="30.5703125" style="274" customWidth="1"/>
    <col min="11011" max="11019" width="13.7109375" style="274" customWidth="1"/>
    <col min="11020" max="11264" width="9.140625" style="274"/>
    <col min="11265" max="11265" width="7.5703125" style="274" customWidth="1"/>
    <col min="11266" max="11266" width="30.5703125" style="274" customWidth="1"/>
    <col min="11267" max="11275" width="13.7109375" style="274" customWidth="1"/>
    <col min="11276" max="11520" width="9.140625" style="274"/>
    <col min="11521" max="11521" width="7.5703125" style="274" customWidth="1"/>
    <col min="11522" max="11522" width="30.5703125" style="274" customWidth="1"/>
    <col min="11523" max="11531" width="13.7109375" style="274" customWidth="1"/>
    <col min="11532" max="11776" width="9.140625" style="274"/>
    <col min="11777" max="11777" width="7.5703125" style="274" customWidth="1"/>
    <col min="11778" max="11778" width="30.5703125" style="274" customWidth="1"/>
    <col min="11779" max="11787" width="13.7109375" style="274" customWidth="1"/>
    <col min="11788" max="12032" width="9.140625" style="274"/>
    <col min="12033" max="12033" width="7.5703125" style="274" customWidth="1"/>
    <col min="12034" max="12034" width="30.5703125" style="274" customWidth="1"/>
    <col min="12035" max="12043" width="13.7109375" style="274" customWidth="1"/>
    <col min="12044" max="12288" width="9.140625" style="274"/>
    <col min="12289" max="12289" width="7.5703125" style="274" customWidth="1"/>
    <col min="12290" max="12290" width="30.5703125" style="274" customWidth="1"/>
    <col min="12291" max="12299" width="13.7109375" style="274" customWidth="1"/>
    <col min="12300" max="12544" width="9.140625" style="274"/>
    <col min="12545" max="12545" width="7.5703125" style="274" customWidth="1"/>
    <col min="12546" max="12546" width="30.5703125" style="274" customWidth="1"/>
    <col min="12547" max="12555" width="13.7109375" style="274" customWidth="1"/>
    <col min="12556" max="12800" width="9.140625" style="274"/>
    <col min="12801" max="12801" width="7.5703125" style="274" customWidth="1"/>
    <col min="12802" max="12802" width="30.5703125" style="274" customWidth="1"/>
    <col min="12803" max="12811" width="13.7109375" style="274" customWidth="1"/>
    <col min="12812" max="13056" width="9.140625" style="274"/>
    <col min="13057" max="13057" width="7.5703125" style="274" customWidth="1"/>
    <col min="13058" max="13058" width="30.5703125" style="274" customWidth="1"/>
    <col min="13059" max="13067" width="13.7109375" style="274" customWidth="1"/>
    <col min="13068" max="13312" width="9.140625" style="274"/>
    <col min="13313" max="13313" width="7.5703125" style="274" customWidth="1"/>
    <col min="13314" max="13314" width="30.5703125" style="274" customWidth="1"/>
    <col min="13315" max="13323" width="13.7109375" style="274" customWidth="1"/>
    <col min="13324" max="13568" width="9.140625" style="274"/>
    <col min="13569" max="13569" width="7.5703125" style="274" customWidth="1"/>
    <col min="13570" max="13570" width="30.5703125" style="274" customWidth="1"/>
    <col min="13571" max="13579" width="13.7109375" style="274" customWidth="1"/>
    <col min="13580" max="13824" width="9.140625" style="274"/>
    <col min="13825" max="13825" width="7.5703125" style="274" customWidth="1"/>
    <col min="13826" max="13826" width="30.5703125" style="274" customWidth="1"/>
    <col min="13827" max="13835" width="13.7109375" style="274" customWidth="1"/>
    <col min="13836" max="14080" width="9.140625" style="274"/>
    <col min="14081" max="14081" width="7.5703125" style="274" customWidth="1"/>
    <col min="14082" max="14082" width="30.5703125" style="274" customWidth="1"/>
    <col min="14083" max="14091" width="13.7109375" style="274" customWidth="1"/>
    <col min="14092" max="14336" width="9.140625" style="274"/>
    <col min="14337" max="14337" width="7.5703125" style="274" customWidth="1"/>
    <col min="14338" max="14338" width="30.5703125" style="274" customWidth="1"/>
    <col min="14339" max="14347" width="13.7109375" style="274" customWidth="1"/>
    <col min="14348" max="14592" width="9.140625" style="274"/>
    <col min="14593" max="14593" width="7.5703125" style="274" customWidth="1"/>
    <col min="14594" max="14594" width="30.5703125" style="274" customWidth="1"/>
    <col min="14595" max="14603" width="13.7109375" style="274" customWidth="1"/>
    <col min="14604" max="14848" width="9.140625" style="274"/>
    <col min="14849" max="14849" width="7.5703125" style="274" customWidth="1"/>
    <col min="14850" max="14850" width="30.5703125" style="274" customWidth="1"/>
    <col min="14851" max="14859" width="13.7109375" style="274" customWidth="1"/>
    <col min="14860" max="15104" width="9.140625" style="274"/>
    <col min="15105" max="15105" width="7.5703125" style="274" customWidth="1"/>
    <col min="15106" max="15106" width="30.5703125" style="274" customWidth="1"/>
    <col min="15107" max="15115" width="13.7109375" style="274" customWidth="1"/>
    <col min="15116" max="15360" width="9.140625" style="274"/>
    <col min="15361" max="15361" width="7.5703125" style="274" customWidth="1"/>
    <col min="15362" max="15362" width="30.5703125" style="274" customWidth="1"/>
    <col min="15363" max="15371" width="13.7109375" style="274" customWidth="1"/>
    <col min="15372" max="15616" width="9.140625" style="274"/>
    <col min="15617" max="15617" width="7.5703125" style="274" customWidth="1"/>
    <col min="15618" max="15618" width="30.5703125" style="274" customWidth="1"/>
    <col min="15619" max="15627" width="13.7109375" style="274" customWidth="1"/>
    <col min="15628" max="15872" width="9.140625" style="274"/>
    <col min="15873" max="15873" width="7.5703125" style="274" customWidth="1"/>
    <col min="15874" max="15874" width="30.5703125" style="274" customWidth="1"/>
    <col min="15875" max="15883" width="13.7109375" style="274" customWidth="1"/>
    <col min="15884" max="16128" width="9.140625" style="274"/>
    <col min="16129" max="16129" width="7.5703125" style="274" customWidth="1"/>
    <col min="16130" max="16130" width="30.5703125" style="274" customWidth="1"/>
    <col min="16131" max="16139" width="13.7109375" style="274" customWidth="1"/>
    <col min="16140" max="16384" width="9.140625" style="274"/>
  </cols>
  <sheetData>
    <row r="1" spans="1:69" ht="12.75" customHeight="1" x14ac:dyDescent="0.25">
      <c r="A1" s="273" t="s">
        <v>6</v>
      </c>
    </row>
    <row r="2" spans="1:69" ht="12.75" customHeight="1" x14ac:dyDescent="0.2">
      <c r="A2" s="275" t="s">
        <v>14</v>
      </c>
    </row>
    <row r="3" spans="1:69" ht="12.75" customHeight="1" x14ac:dyDescent="0.25">
      <c r="A3" s="276" t="s">
        <v>20</v>
      </c>
    </row>
    <row r="4" spans="1:69" ht="12.75" customHeight="1" x14ac:dyDescent="0.25">
      <c r="A4" s="276"/>
    </row>
    <row r="5" spans="1:69" s="173" customFormat="1" ht="56.25" x14ac:dyDescent="0.25">
      <c r="A5" s="277" t="s">
        <v>21</v>
      </c>
      <c r="B5" s="98" t="s">
        <v>310</v>
      </c>
      <c r="C5" s="98" t="s">
        <v>311</v>
      </c>
      <c r="D5" s="98" t="s">
        <v>312</v>
      </c>
      <c r="E5" s="98" t="s">
        <v>313</v>
      </c>
      <c r="F5" s="98" t="s">
        <v>314</v>
      </c>
      <c r="G5" s="98" t="s">
        <v>315</v>
      </c>
      <c r="H5" s="98" t="s">
        <v>316</v>
      </c>
      <c r="I5" s="98" t="s">
        <v>317</v>
      </c>
      <c r="J5" s="98" t="s">
        <v>318</v>
      </c>
      <c r="K5" s="278" t="s">
        <v>32</v>
      </c>
      <c r="L5" s="279"/>
      <c r="M5" s="279"/>
      <c r="N5" s="279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0"/>
      <c r="BK5" s="280"/>
      <c r="BL5" s="280"/>
      <c r="BM5" s="280"/>
      <c r="BN5" s="280"/>
      <c r="BO5" s="280"/>
      <c r="BP5" s="280"/>
      <c r="BQ5" s="280"/>
    </row>
    <row r="6" spans="1:69" s="285" customFormat="1" ht="12.75" customHeight="1" x14ac:dyDescent="0.25">
      <c r="A6" s="281">
        <v>1</v>
      </c>
      <c r="B6" s="282">
        <v>2</v>
      </c>
      <c r="C6" s="282">
        <v>3</v>
      </c>
      <c r="D6" s="282">
        <v>4</v>
      </c>
      <c r="E6" s="282">
        <v>5</v>
      </c>
      <c r="F6" s="282">
        <v>6</v>
      </c>
      <c r="G6" s="282">
        <v>7</v>
      </c>
      <c r="H6" s="282">
        <v>8</v>
      </c>
      <c r="I6" s="282">
        <v>9</v>
      </c>
      <c r="J6" s="282">
        <v>10</v>
      </c>
      <c r="K6" s="283">
        <v>11</v>
      </c>
      <c r="L6" s="284"/>
    </row>
    <row r="7" spans="1:69" s="276" customFormat="1" ht="12.75" customHeight="1" x14ac:dyDescent="0.25">
      <c r="A7" s="286">
        <v>1</v>
      </c>
      <c r="B7" s="287" t="s">
        <v>319</v>
      </c>
      <c r="C7" s="288">
        <v>1505766143.9400001</v>
      </c>
      <c r="D7" s="289">
        <f>+C7/$C$24</f>
        <v>8.6787864796097167E-2</v>
      </c>
      <c r="E7" s="288">
        <v>203282854.78999999</v>
      </c>
      <c r="F7" s="289">
        <f>+E7/$E$24</f>
        <v>8.2596562116247413E-2</v>
      </c>
      <c r="G7" s="288">
        <v>40211791.880000003</v>
      </c>
      <c r="H7" s="288">
        <v>269109823.69</v>
      </c>
      <c r="I7" s="288">
        <v>198761897.11000001</v>
      </c>
      <c r="J7" s="288">
        <v>54562453.100000001</v>
      </c>
      <c r="K7" s="290" t="s">
        <v>320</v>
      </c>
      <c r="L7" s="291"/>
      <c r="M7" s="291"/>
    </row>
    <row r="8" spans="1:69" s="276" customFormat="1" ht="12.75" customHeight="1" x14ac:dyDescent="0.25">
      <c r="A8" s="292">
        <v>2</v>
      </c>
      <c r="B8" s="293" t="s">
        <v>321</v>
      </c>
      <c r="C8" s="294">
        <v>2341183477.23</v>
      </c>
      <c r="D8" s="295">
        <f t="shared" ref="D8:D25" si="0">+C8/$C$24</f>
        <v>0.13493882559547718</v>
      </c>
      <c r="E8" s="294">
        <v>410014651.69999999</v>
      </c>
      <c r="F8" s="295">
        <f t="shared" ref="F8:F25" si="1">+E8/$E$24</f>
        <v>0.16659447587301665</v>
      </c>
      <c r="G8" s="294">
        <v>15431866.83</v>
      </c>
      <c r="H8" s="294">
        <v>178280188.05000001</v>
      </c>
      <c r="I8" s="294">
        <v>178280188.05000001</v>
      </c>
      <c r="J8" s="294">
        <v>89892791.439999998</v>
      </c>
      <c r="K8" s="296" t="s">
        <v>320</v>
      </c>
      <c r="L8" s="291"/>
      <c r="M8" s="291"/>
    </row>
    <row r="9" spans="1:69" s="276" customFormat="1" ht="12.75" customHeight="1" x14ac:dyDescent="0.25">
      <c r="A9" s="292">
        <v>3</v>
      </c>
      <c r="B9" s="293" t="s">
        <v>322</v>
      </c>
      <c r="C9" s="294">
        <v>1858078646.29</v>
      </c>
      <c r="D9" s="295">
        <f t="shared" si="0"/>
        <v>0.10709410553804921</v>
      </c>
      <c r="E9" s="294">
        <v>200420612.69</v>
      </c>
      <c r="F9" s="295">
        <f t="shared" si="1"/>
        <v>8.1433594596686504E-2</v>
      </c>
      <c r="G9" s="294">
        <v>-22232656.190000001</v>
      </c>
      <c r="H9" s="294">
        <v>160841461.40000001</v>
      </c>
      <c r="I9" s="294">
        <v>160841461.40000001</v>
      </c>
      <c r="J9" s="294">
        <v>75924676.319999993</v>
      </c>
      <c r="K9" s="296" t="s">
        <v>320</v>
      </c>
      <c r="L9" s="291"/>
      <c r="M9" s="291"/>
    </row>
    <row r="10" spans="1:69" s="276" customFormat="1" ht="12.75" customHeight="1" x14ac:dyDescent="0.25">
      <c r="A10" s="292">
        <v>4</v>
      </c>
      <c r="B10" s="293" t="s">
        <v>323</v>
      </c>
      <c r="C10" s="294">
        <v>2113557713.26</v>
      </c>
      <c r="D10" s="295">
        <f t="shared" si="0"/>
        <v>0.12181915617865448</v>
      </c>
      <c r="E10" s="294">
        <v>363819427.42000002</v>
      </c>
      <c r="F10" s="295">
        <f t="shared" si="1"/>
        <v>0.1478247339995141</v>
      </c>
      <c r="G10" s="294">
        <v>8381031.7199999997</v>
      </c>
      <c r="H10" s="294">
        <v>129592883.72</v>
      </c>
      <c r="I10" s="294">
        <v>124592883.72</v>
      </c>
      <c r="J10" s="294">
        <v>90183138.700000003</v>
      </c>
      <c r="K10" s="296" t="s">
        <v>320</v>
      </c>
      <c r="L10" s="291"/>
      <c r="M10" s="291"/>
    </row>
    <row r="11" spans="1:69" s="276" customFormat="1" ht="12.75" customHeight="1" x14ac:dyDescent="0.25">
      <c r="A11" s="292">
        <v>5</v>
      </c>
      <c r="B11" s="293" t="s">
        <v>324</v>
      </c>
      <c r="C11" s="294">
        <v>173718930.83000001</v>
      </c>
      <c r="D11" s="295">
        <f t="shared" si="0"/>
        <v>1.0012640503356512E-2</v>
      </c>
      <c r="E11" s="294">
        <v>20767106.68</v>
      </c>
      <c r="F11" s="295">
        <f t="shared" si="1"/>
        <v>8.4379551765018622E-3</v>
      </c>
      <c r="G11" s="294">
        <v>-1496890.35</v>
      </c>
      <c r="H11" s="294">
        <v>33442223.899999999</v>
      </c>
      <c r="I11" s="294">
        <v>33442223.899999999</v>
      </c>
      <c r="J11" s="294">
        <v>1745412.64</v>
      </c>
      <c r="K11" s="296" t="s">
        <v>320</v>
      </c>
      <c r="L11" s="291"/>
      <c r="M11" s="291"/>
    </row>
    <row r="12" spans="1:69" s="276" customFormat="1" ht="12.75" customHeight="1" x14ac:dyDescent="0.25">
      <c r="A12" s="292">
        <v>6</v>
      </c>
      <c r="B12" s="293" t="s">
        <v>325</v>
      </c>
      <c r="C12" s="294">
        <v>488101720.37</v>
      </c>
      <c r="D12" s="295">
        <f t="shared" si="0"/>
        <v>2.8132725845044601E-2</v>
      </c>
      <c r="E12" s="294">
        <v>115725893.69</v>
      </c>
      <c r="F12" s="295">
        <f t="shared" si="1"/>
        <v>4.7020989431197917E-2</v>
      </c>
      <c r="G12" s="294">
        <v>8288903.1699999999</v>
      </c>
      <c r="H12" s="294">
        <v>53064153.75</v>
      </c>
      <c r="I12" s="294">
        <v>51815648.560000002</v>
      </c>
      <c r="J12" s="294">
        <v>18360501.489999998</v>
      </c>
      <c r="K12" s="296" t="s">
        <v>320</v>
      </c>
      <c r="L12" s="291"/>
      <c r="M12" s="291"/>
    </row>
    <row r="13" spans="1:69" s="276" customFormat="1" ht="12.75" customHeight="1" x14ac:dyDescent="0.25">
      <c r="A13" s="292">
        <v>7</v>
      </c>
      <c r="B13" s="293" t="s">
        <v>326</v>
      </c>
      <c r="C13" s="294">
        <v>663798740.83000004</v>
      </c>
      <c r="D13" s="295">
        <f t="shared" si="0"/>
        <v>3.8259377528725436E-2</v>
      </c>
      <c r="E13" s="294">
        <v>117278558.17</v>
      </c>
      <c r="F13" s="295">
        <f t="shared" si="1"/>
        <v>4.7651857923774396E-2</v>
      </c>
      <c r="G13" s="294">
        <v>2980762.89</v>
      </c>
      <c r="H13" s="294">
        <v>49065223.490000002</v>
      </c>
      <c r="I13" s="294">
        <v>49065223.490000002</v>
      </c>
      <c r="J13" s="294">
        <v>27649193.48</v>
      </c>
      <c r="K13" s="296" t="s">
        <v>320</v>
      </c>
      <c r="L13" s="291"/>
      <c r="M13" s="291"/>
    </row>
    <row r="14" spans="1:69" s="276" customFormat="1" ht="12.75" customHeight="1" x14ac:dyDescent="0.25">
      <c r="A14" s="292">
        <v>8</v>
      </c>
      <c r="B14" s="293" t="s">
        <v>327</v>
      </c>
      <c r="C14" s="294">
        <v>2403492453.8400002</v>
      </c>
      <c r="D14" s="295">
        <f t="shared" si="0"/>
        <v>0.13853012897241601</v>
      </c>
      <c r="E14" s="294">
        <v>250732764.63999999</v>
      </c>
      <c r="F14" s="295">
        <f t="shared" si="1"/>
        <v>0.10187609963742483</v>
      </c>
      <c r="G14" s="294">
        <v>18758922.899999999</v>
      </c>
      <c r="H14" s="294">
        <v>182872262.34999999</v>
      </c>
      <c r="I14" s="294">
        <v>182872262.34999999</v>
      </c>
      <c r="J14" s="294">
        <v>92757892.049999997</v>
      </c>
      <c r="K14" s="296" t="s">
        <v>320</v>
      </c>
      <c r="L14" s="291"/>
      <c r="M14" s="291"/>
    </row>
    <row r="15" spans="1:69" s="276" customFormat="1" ht="12.75" customHeight="1" x14ac:dyDescent="0.25">
      <c r="A15" s="292">
        <v>9</v>
      </c>
      <c r="B15" s="293" t="s">
        <v>328</v>
      </c>
      <c r="C15" s="294">
        <v>875989815.60000002</v>
      </c>
      <c r="D15" s="295">
        <f t="shared" si="0"/>
        <v>5.0489437543151626E-2</v>
      </c>
      <c r="E15" s="294">
        <v>115234290.27</v>
      </c>
      <c r="F15" s="295">
        <f t="shared" si="1"/>
        <v>4.6821244339765901E-2</v>
      </c>
      <c r="G15" s="294">
        <v>14423749.960000001</v>
      </c>
      <c r="H15" s="294">
        <v>119430664.98999999</v>
      </c>
      <c r="I15" s="294">
        <v>101938564.40000001</v>
      </c>
      <c r="J15" s="294">
        <v>36258000.140000001</v>
      </c>
      <c r="K15" s="296" t="s">
        <v>320</v>
      </c>
      <c r="L15" s="291"/>
      <c r="M15" s="291"/>
    </row>
    <row r="16" spans="1:69" s="276" customFormat="1" ht="12.75" customHeight="1" x14ac:dyDescent="0.25">
      <c r="A16" s="292">
        <v>10</v>
      </c>
      <c r="B16" s="293" t="s">
        <v>329</v>
      </c>
      <c r="C16" s="294">
        <v>43498774.840000004</v>
      </c>
      <c r="D16" s="295">
        <f t="shared" si="0"/>
        <v>2.5071395082184966E-3</v>
      </c>
      <c r="E16" s="294">
        <v>15849456.029999999</v>
      </c>
      <c r="F16" s="295">
        <f t="shared" si="1"/>
        <v>6.4398474767731646E-3</v>
      </c>
      <c r="G16" s="294">
        <v>-5111311.38</v>
      </c>
      <c r="H16" s="294">
        <v>24033182.969999999</v>
      </c>
      <c r="I16" s="294">
        <v>24033182.969999999</v>
      </c>
      <c r="J16" s="294">
        <v>2065701.78</v>
      </c>
      <c r="K16" s="296" t="s">
        <v>320</v>
      </c>
      <c r="L16" s="291"/>
      <c r="M16" s="291"/>
    </row>
    <row r="17" spans="1:13" s="276" customFormat="1" ht="12.75" customHeight="1" x14ac:dyDescent="0.25">
      <c r="A17" s="292">
        <v>11</v>
      </c>
      <c r="B17" s="293" t="s">
        <v>330</v>
      </c>
      <c r="C17" s="294">
        <v>1421952364.1900001</v>
      </c>
      <c r="D17" s="295">
        <f t="shared" si="0"/>
        <v>8.195708877269714E-2</v>
      </c>
      <c r="E17" s="294">
        <v>170535556.43000001</v>
      </c>
      <c r="F17" s="295">
        <f t="shared" si="1"/>
        <v>6.9290893687273342E-2</v>
      </c>
      <c r="G17" s="294">
        <v>-1100525.77</v>
      </c>
      <c r="H17" s="294">
        <v>139176668.34</v>
      </c>
      <c r="I17" s="294">
        <v>135619812.72</v>
      </c>
      <c r="J17" s="294">
        <v>37325558.899999999</v>
      </c>
      <c r="K17" s="296" t="s">
        <v>320</v>
      </c>
      <c r="L17" s="291"/>
      <c r="M17" s="291"/>
    </row>
    <row r="18" spans="1:13" s="276" customFormat="1" ht="12.75" customHeight="1" x14ac:dyDescent="0.25">
      <c r="A18" s="292">
        <v>12</v>
      </c>
      <c r="B18" s="293" t="s">
        <v>331</v>
      </c>
      <c r="C18" s="294">
        <v>2122065865.0599999</v>
      </c>
      <c r="D18" s="295">
        <f t="shared" si="0"/>
        <v>0.12230954064576101</v>
      </c>
      <c r="E18" s="294">
        <v>254797065.36000001</v>
      </c>
      <c r="F18" s="295">
        <f t="shared" si="1"/>
        <v>0.1035274797659919</v>
      </c>
      <c r="G18" s="294">
        <v>28985793.539999999</v>
      </c>
      <c r="H18" s="294">
        <v>187815521.72999999</v>
      </c>
      <c r="I18" s="294">
        <v>164826501.15000001</v>
      </c>
      <c r="J18" s="294">
        <v>85943520.549999997</v>
      </c>
      <c r="K18" s="296" t="s">
        <v>320</v>
      </c>
      <c r="L18" s="291"/>
      <c r="M18" s="291"/>
    </row>
    <row r="19" spans="1:13" s="276" customFormat="1" ht="12.75" customHeight="1" x14ac:dyDescent="0.25">
      <c r="A19" s="292">
        <v>13</v>
      </c>
      <c r="B19" s="293" t="s">
        <v>332</v>
      </c>
      <c r="C19" s="294">
        <v>108985686.91</v>
      </c>
      <c r="D19" s="295">
        <f t="shared" si="0"/>
        <v>6.2816095967633554E-3</v>
      </c>
      <c r="E19" s="294">
        <v>42063416.359999999</v>
      </c>
      <c r="F19" s="295">
        <f t="shared" si="1"/>
        <v>1.7090932660255159E-2</v>
      </c>
      <c r="G19" s="294">
        <v>7637129.5099999998</v>
      </c>
      <c r="H19" s="294">
        <v>40244236.93</v>
      </c>
      <c r="I19" s="294">
        <v>40244236.93</v>
      </c>
      <c r="J19" s="294">
        <v>11264075.039999999</v>
      </c>
      <c r="K19" s="296" t="s">
        <v>320</v>
      </c>
      <c r="L19" s="291"/>
      <c r="M19" s="291"/>
    </row>
    <row r="20" spans="1:13" s="276" customFormat="1" ht="12.75" customHeight="1" x14ac:dyDescent="0.25">
      <c r="A20" s="292">
        <v>14</v>
      </c>
      <c r="B20" s="293" t="s">
        <v>333</v>
      </c>
      <c r="C20" s="294">
        <v>418020167.00999999</v>
      </c>
      <c r="D20" s="295">
        <f t="shared" si="0"/>
        <v>2.4093434350687223E-2</v>
      </c>
      <c r="E20" s="294">
        <v>68940968.640000001</v>
      </c>
      <c r="F20" s="295">
        <f t="shared" si="1"/>
        <v>2.8011644191589451E-2</v>
      </c>
      <c r="G20" s="294">
        <v>10867536.93</v>
      </c>
      <c r="H20" s="294">
        <v>49898568.789999999</v>
      </c>
      <c r="I20" s="294">
        <v>49898568.789999999</v>
      </c>
      <c r="J20" s="294">
        <v>14504452.619999999</v>
      </c>
      <c r="K20" s="296" t="s">
        <v>320</v>
      </c>
      <c r="L20" s="291"/>
      <c r="M20" s="291"/>
    </row>
    <row r="21" spans="1:13" s="276" customFormat="1" ht="12.75" customHeight="1" x14ac:dyDescent="0.25">
      <c r="A21" s="292">
        <v>15</v>
      </c>
      <c r="B21" s="293" t="s">
        <v>334</v>
      </c>
      <c r="C21" s="294">
        <v>710272964.26999998</v>
      </c>
      <c r="D21" s="295">
        <f t="shared" si="0"/>
        <v>4.0938013010501179E-2</v>
      </c>
      <c r="E21" s="294">
        <v>93748881.060000002</v>
      </c>
      <c r="F21" s="295">
        <f t="shared" si="1"/>
        <v>3.8091433169807572E-2</v>
      </c>
      <c r="G21" s="294">
        <v>5081219.91</v>
      </c>
      <c r="H21" s="294">
        <v>43546025.359999999</v>
      </c>
      <c r="I21" s="294">
        <v>43546025.359999999</v>
      </c>
      <c r="J21" s="294">
        <v>22199057.510000002</v>
      </c>
      <c r="K21" s="296" t="s">
        <v>320</v>
      </c>
      <c r="L21" s="291"/>
      <c r="M21" s="291"/>
    </row>
    <row r="22" spans="1:13" s="276" customFormat="1" ht="12.75" customHeight="1" x14ac:dyDescent="0.25">
      <c r="A22" s="292">
        <v>16</v>
      </c>
      <c r="B22" s="293" t="s">
        <v>335</v>
      </c>
      <c r="C22" s="294">
        <v>58825350.229999997</v>
      </c>
      <c r="D22" s="295">
        <f t="shared" si="0"/>
        <v>3.3905175534002002E-3</v>
      </c>
      <c r="E22" s="294">
        <v>11124199.130000001</v>
      </c>
      <c r="F22" s="295">
        <f t="shared" si="1"/>
        <v>4.5199119492085648E-3</v>
      </c>
      <c r="G22" s="294">
        <v>-6813897.1600000001</v>
      </c>
      <c r="H22" s="294">
        <v>34268880.460000001</v>
      </c>
      <c r="I22" s="294">
        <v>34268880.460000001</v>
      </c>
      <c r="J22" s="294">
        <v>1398478.25</v>
      </c>
      <c r="K22" s="296" t="s">
        <v>320</v>
      </c>
      <c r="L22" s="291"/>
      <c r="M22" s="291"/>
    </row>
    <row r="23" spans="1:13" s="276" customFormat="1" ht="12.75" customHeight="1" x14ac:dyDescent="0.25">
      <c r="A23" s="297">
        <v>17</v>
      </c>
      <c r="B23" s="298" t="s">
        <v>336</v>
      </c>
      <c r="C23" s="299">
        <v>42653043.189999998</v>
      </c>
      <c r="D23" s="300">
        <f>+C23/$C$24</f>
        <v>2.4583940609992335E-3</v>
      </c>
      <c r="E23" s="299">
        <v>6818243.0800000001</v>
      </c>
      <c r="F23" s="300">
        <f>+E23/$E$24</f>
        <v>2.7703440049711343E-3</v>
      </c>
      <c r="G23" s="299">
        <v>-5463058.5899999999</v>
      </c>
      <c r="H23" s="299">
        <v>36718067.079999998</v>
      </c>
      <c r="I23" s="299">
        <v>36718067.079999998</v>
      </c>
      <c r="J23" s="299">
        <v>502747.43</v>
      </c>
      <c r="K23" s="301" t="s">
        <v>320</v>
      </c>
      <c r="L23" s="291"/>
      <c r="M23" s="291"/>
    </row>
    <row r="24" spans="1:13" s="276" customFormat="1" ht="12.75" customHeight="1" x14ac:dyDescent="0.25">
      <c r="A24" s="443"/>
      <c r="B24" s="380" t="s">
        <v>337</v>
      </c>
      <c r="C24" s="381">
        <f>SUM(C7:C23)</f>
        <v>17349961857.889999</v>
      </c>
      <c r="D24" s="382">
        <f>+C24/$C$24</f>
        <v>1</v>
      </c>
      <c r="E24" s="381">
        <f>SUM(E7:E23)</f>
        <v>2461153946.1400003</v>
      </c>
      <c r="F24" s="382">
        <f>+E24/$E$24</f>
        <v>1</v>
      </c>
      <c r="G24" s="381">
        <f>SUM(G7:G23)</f>
        <v>118830369.80000001</v>
      </c>
      <c r="H24" s="302"/>
      <c r="I24" s="302"/>
      <c r="J24" s="302"/>
      <c r="K24" s="302"/>
      <c r="M24" s="291"/>
    </row>
    <row r="25" spans="1:13" s="276" customFormat="1" ht="12.75" customHeight="1" x14ac:dyDescent="0.25">
      <c r="A25" s="443"/>
      <c r="B25" s="380" t="s">
        <v>338</v>
      </c>
      <c r="C25" s="381"/>
      <c r="D25" s="383">
        <f t="shared" si="0"/>
        <v>0</v>
      </c>
      <c r="E25" s="381"/>
      <c r="F25" s="383">
        <f t="shared" si="1"/>
        <v>0</v>
      </c>
      <c r="G25" s="381"/>
      <c r="H25" s="303"/>
      <c r="I25" s="303"/>
      <c r="J25" s="303"/>
      <c r="K25" s="303"/>
      <c r="M25" s="291"/>
    </row>
    <row r="26" spans="1:13" s="276" customFormat="1" ht="12.75" customHeight="1" x14ac:dyDescent="0.25">
      <c r="A26" s="444"/>
      <c r="B26" s="380" t="s">
        <v>43</v>
      </c>
      <c r="C26" s="381">
        <f>SUM(C7:C23)</f>
        <v>17349961857.889999</v>
      </c>
      <c r="D26" s="382"/>
      <c r="E26" s="381">
        <f>SUM(E7:E23)</f>
        <v>2461153946.1400003</v>
      </c>
      <c r="F26" s="382"/>
      <c r="G26" s="381">
        <f>SUM(G7:G23)</f>
        <v>118830369.80000001</v>
      </c>
      <c r="H26" s="304"/>
      <c r="I26" s="304"/>
      <c r="J26" s="304"/>
      <c r="K26" s="304"/>
      <c r="M26" s="291"/>
    </row>
    <row r="27" spans="1:13" s="276" customFormat="1" ht="12.75" customHeight="1" x14ac:dyDescent="0.25">
      <c r="A27" s="305"/>
    </row>
    <row r="28" spans="1:13" s="276" customFormat="1" ht="12.75" customHeight="1" x14ac:dyDescent="0.25"/>
    <row r="29" spans="1:13" s="276" customFormat="1" ht="12.75" customHeight="1" x14ac:dyDescent="0.25">
      <c r="A29" s="445" t="s">
        <v>260</v>
      </c>
      <c r="B29" s="445"/>
      <c r="C29" s="445"/>
      <c r="D29" s="445"/>
      <c r="E29" s="445"/>
      <c r="F29" s="445"/>
      <c r="G29" s="445"/>
      <c r="H29" s="306"/>
    </row>
    <row r="30" spans="1:13" s="276" customFormat="1" ht="12.75" customHeight="1" x14ac:dyDescent="0.25">
      <c r="A30" s="307"/>
      <c r="B30" s="308" t="s">
        <v>339</v>
      </c>
      <c r="C30" s="309"/>
      <c r="D30" s="309"/>
      <c r="E30" s="309"/>
      <c r="F30" s="309"/>
      <c r="G30" s="309"/>
    </row>
    <row r="31" spans="1:13" s="276" customFormat="1" ht="12.75" customHeight="1" x14ac:dyDescent="0.25">
      <c r="A31" s="307"/>
      <c r="B31" s="310" t="s">
        <v>340</v>
      </c>
      <c r="C31" s="309"/>
      <c r="D31" s="309"/>
      <c r="E31" s="309"/>
      <c r="F31" s="309"/>
      <c r="G31" s="309"/>
    </row>
    <row r="32" spans="1:13" s="276" customFormat="1" ht="12.75" customHeight="1" x14ac:dyDescent="0.25">
      <c r="A32" s="307"/>
      <c r="B32" s="310" t="s">
        <v>341</v>
      </c>
      <c r="C32" s="309"/>
      <c r="D32" s="309"/>
      <c r="E32" s="309"/>
      <c r="F32" s="309"/>
      <c r="G32" s="309"/>
    </row>
    <row r="33" spans="1:11" s="276" customFormat="1" ht="12.75" customHeight="1" x14ac:dyDescent="0.25">
      <c r="A33" s="307"/>
      <c r="B33" s="310" t="s">
        <v>342</v>
      </c>
      <c r="C33" s="309"/>
      <c r="D33" s="309"/>
      <c r="E33" s="309"/>
      <c r="F33" s="309"/>
      <c r="G33" s="309"/>
    </row>
    <row r="34" spans="1:11" s="276" customFormat="1" ht="24" customHeight="1" x14ac:dyDescent="0.25">
      <c r="A34" s="307"/>
      <c r="B34" s="446" t="s">
        <v>343</v>
      </c>
      <c r="C34" s="442"/>
      <c r="D34" s="442"/>
      <c r="E34" s="442"/>
      <c r="F34" s="442"/>
      <c r="G34" s="442"/>
      <c r="H34" s="442"/>
      <c r="I34" s="442"/>
      <c r="J34" s="442"/>
      <c r="K34" s="442"/>
    </row>
    <row r="35" spans="1:11" s="276" customFormat="1" ht="21.75" customHeight="1" x14ac:dyDescent="0.25">
      <c r="A35" s="307"/>
      <c r="B35" s="446" t="s">
        <v>344</v>
      </c>
      <c r="C35" s="442"/>
      <c r="D35" s="442"/>
      <c r="E35" s="442"/>
      <c r="F35" s="442"/>
      <c r="G35" s="442"/>
      <c r="H35" s="442"/>
      <c r="I35" s="442"/>
      <c r="J35" s="442"/>
      <c r="K35" s="442"/>
    </row>
    <row r="36" spans="1:11" s="276" customFormat="1" ht="12.75" customHeight="1" x14ac:dyDescent="0.25">
      <c r="A36" s="307"/>
      <c r="B36" s="446" t="s">
        <v>345</v>
      </c>
      <c r="C36" s="442"/>
      <c r="D36" s="442"/>
      <c r="E36" s="442"/>
      <c r="F36" s="442"/>
      <c r="G36" s="442"/>
      <c r="H36" s="442"/>
      <c r="I36" s="442"/>
      <c r="J36" s="442"/>
      <c r="K36" s="442"/>
    </row>
    <row r="37" spans="1:11" s="276" customFormat="1" ht="21" customHeight="1" x14ac:dyDescent="0.25">
      <c r="A37" s="307"/>
      <c r="B37" s="446" t="s">
        <v>346</v>
      </c>
      <c r="C37" s="442"/>
      <c r="D37" s="442"/>
      <c r="E37" s="442"/>
      <c r="F37" s="442"/>
      <c r="G37" s="442"/>
      <c r="H37" s="442"/>
      <c r="I37" s="442"/>
      <c r="J37" s="442"/>
      <c r="K37" s="442"/>
    </row>
    <row r="38" spans="1:11" s="276" customFormat="1" ht="12.75" customHeight="1" x14ac:dyDescent="0.25">
      <c r="B38" s="442" t="s">
        <v>347</v>
      </c>
      <c r="C38" s="442"/>
      <c r="D38" s="442"/>
      <c r="E38" s="442"/>
      <c r="F38" s="442"/>
      <c r="G38" s="442"/>
      <c r="H38" s="442"/>
      <c r="I38" s="442"/>
      <c r="J38" s="442"/>
      <c r="K38" s="442"/>
    </row>
    <row r="39" spans="1:11" s="276" customFormat="1" ht="12.75" customHeight="1" x14ac:dyDescent="0.25">
      <c r="B39" s="442" t="s">
        <v>348</v>
      </c>
      <c r="C39" s="442"/>
      <c r="D39" s="442"/>
      <c r="E39" s="442"/>
      <c r="F39" s="442"/>
      <c r="G39" s="442"/>
      <c r="H39" s="442"/>
      <c r="I39" s="442"/>
      <c r="J39" s="442"/>
      <c r="K39" s="442"/>
    </row>
    <row r="40" spans="1:11" s="276" customFormat="1" ht="12.75" customHeight="1" x14ac:dyDescent="0.25">
      <c r="B40" s="442" t="s">
        <v>349</v>
      </c>
      <c r="C40" s="442"/>
      <c r="D40" s="442"/>
      <c r="E40" s="442"/>
      <c r="F40" s="442"/>
      <c r="G40" s="442"/>
      <c r="H40" s="442"/>
      <c r="I40" s="442"/>
      <c r="J40" s="442"/>
      <c r="K40" s="442"/>
    </row>
    <row r="41" spans="1:11" s="276" customFormat="1" ht="12.75" customHeight="1" x14ac:dyDescent="0.25">
      <c r="B41" s="311"/>
      <c r="C41" s="311"/>
      <c r="D41" s="311"/>
      <c r="E41" s="311"/>
      <c r="F41" s="311"/>
      <c r="G41" s="311"/>
      <c r="H41" s="311"/>
      <c r="I41" s="311"/>
      <c r="J41" s="311"/>
      <c r="K41" s="311"/>
    </row>
    <row r="42" spans="1:11" s="276" customFormat="1" ht="12.75" customHeight="1" x14ac:dyDescent="0.25">
      <c r="A42" s="312"/>
      <c r="B42" s="442"/>
      <c r="C42" s="442"/>
      <c r="D42" s="442"/>
      <c r="E42" s="442"/>
      <c r="F42" s="442"/>
      <c r="G42" s="442"/>
      <c r="H42" s="442"/>
      <c r="I42" s="442"/>
      <c r="J42" s="442"/>
      <c r="K42" s="442"/>
    </row>
    <row r="44" spans="1:11" ht="12.75" customHeight="1" x14ac:dyDescent="0.25">
      <c r="B44" s="313"/>
    </row>
    <row r="45" spans="1:11" ht="12.75" customHeight="1" x14ac:dyDescent="0.25">
      <c r="B45" s="313"/>
    </row>
    <row r="46" spans="1:11" ht="12.75" customHeight="1" x14ac:dyDescent="0.25">
      <c r="B46" s="313"/>
    </row>
  </sheetData>
  <mergeCells count="10">
    <mergeCell ref="B38:K38"/>
    <mergeCell ref="B39:K39"/>
    <mergeCell ref="B40:K40"/>
    <mergeCell ref="B42:K42"/>
    <mergeCell ref="A24:A26"/>
    <mergeCell ref="A29:G29"/>
    <mergeCell ref="B34:K34"/>
    <mergeCell ref="B35:K35"/>
    <mergeCell ref="B36:K36"/>
    <mergeCell ref="B37:K37"/>
  </mergeCells>
  <pageMargins left="0.7" right="0.7" top="0.75" bottom="0.75" header="0.3" footer="0.3"/>
  <ignoredErrors>
    <ignoredError sqref="C24 C26:G26 G24" formulaRange="1"/>
    <ignoredError sqref="D24:F24" formula="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/>
  </sheetViews>
  <sheetFormatPr defaultRowHeight="12.75" x14ac:dyDescent="0.25"/>
  <cols>
    <col min="1" max="1" width="6" style="319" customWidth="1"/>
    <col min="2" max="2" width="31.85546875" style="319" customWidth="1"/>
    <col min="3" max="3" width="15.42578125" style="319" customWidth="1"/>
    <col min="4" max="11" width="13.7109375" style="319" customWidth="1"/>
    <col min="12" max="12" width="10.140625" style="319" bestFit="1" customWidth="1"/>
    <col min="13" max="255" width="9.140625" style="319"/>
    <col min="256" max="256" width="7.5703125" style="319" customWidth="1"/>
    <col min="257" max="257" width="31.85546875" style="319" customWidth="1"/>
    <col min="258" max="258" width="15.42578125" style="319" customWidth="1"/>
    <col min="259" max="266" width="13.7109375" style="319" customWidth="1"/>
    <col min="267" max="267" width="10.140625" style="319" bestFit="1" customWidth="1"/>
    <col min="268" max="511" width="9.140625" style="319"/>
    <col min="512" max="512" width="7.5703125" style="319" customWidth="1"/>
    <col min="513" max="513" width="31.85546875" style="319" customWidth="1"/>
    <col min="514" max="514" width="15.42578125" style="319" customWidth="1"/>
    <col min="515" max="522" width="13.7109375" style="319" customWidth="1"/>
    <col min="523" max="523" width="10.140625" style="319" bestFit="1" customWidth="1"/>
    <col min="524" max="767" width="9.140625" style="319"/>
    <col min="768" max="768" width="7.5703125" style="319" customWidth="1"/>
    <col min="769" max="769" width="31.85546875" style="319" customWidth="1"/>
    <col min="770" max="770" width="15.42578125" style="319" customWidth="1"/>
    <col min="771" max="778" width="13.7109375" style="319" customWidth="1"/>
    <col min="779" max="779" width="10.140625" style="319" bestFit="1" customWidth="1"/>
    <col min="780" max="1023" width="9.140625" style="319"/>
    <col min="1024" max="1024" width="7.5703125" style="319" customWidth="1"/>
    <col min="1025" max="1025" width="31.85546875" style="319" customWidth="1"/>
    <col min="1026" max="1026" width="15.42578125" style="319" customWidth="1"/>
    <col min="1027" max="1034" width="13.7109375" style="319" customWidth="1"/>
    <col min="1035" max="1035" width="10.140625" style="319" bestFit="1" customWidth="1"/>
    <col min="1036" max="1279" width="9.140625" style="319"/>
    <col min="1280" max="1280" width="7.5703125" style="319" customWidth="1"/>
    <col min="1281" max="1281" width="31.85546875" style="319" customWidth="1"/>
    <col min="1282" max="1282" width="15.42578125" style="319" customWidth="1"/>
    <col min="1283" max="1290" width="13.7109375" style="319" customWidth="1"/>
    <col min="1291" max="1291" width="10.140625" style="319" bestFit="1" customWidth="1"/>
    <col min="1292" max="1535" width="9.140625" style="319"/>
    <col min="1536" max="1536" width="7.5703125" style="319" customWidth="1"/>
    <col min="1537" max="1537" width="31.85546875" style="319" customWidth="1"/>
    <col min="1538" max="1538" width="15.42578125" style="319" customWidth="1"/>
    <col min="1539" max="1546" width="13.7109375" style="319" customWidth="1"/>
    <col min="1547" max="1547" width="10.140625" style="319" bestFit="1" customWidth="1"/>
    <col min="1548" max="1791" width="9.140625" style="319"/>
    <col min="1792" max="1792" width="7.5703125" style="319" customWidth="1"/>
    <col min="1793" max="1793" width="31.85546875" style="319" customWidth="1"/>
    <col min="1794" max="1794" width="15.42578125" style="319" customWidth="1"/>
    <col min="1795" max="1802" width="13.7109375" style="319" customWidth="1"/>
    <col min="1803" max="1803" width="10.140625" style="319" bestFit="1" customWidth="1"/>
    <col min="1804" max="2047" width="9.140625" style="319"/>
    <col min="2048" max="2048" width="7.5703125" style="319" customWidth="1"/>
    <col min="2049" max="2049" width="31.85546875" style="319" customWidth="1"/>
    <col min="2050" max="2050" width="15.42578125" style="319" customWidth="1"/>
    <col min="2051" max="2058" width="13.7109375" style="319" customWidth="1"/>
    <col min="2059" max="2059" width="10.140625" style="319" bestFit="1" customWidth="1"/>
    <col min="2060" max="2303" width="9.140625" style="319"/>
    <col min="2304" max="2304" width="7.5703125" style="319" customWidth="1"/>
    <col min="2305" max="2305" width="31.85546875" style="319" customWidth="1"/>
    <col min="2306" max="2306" width="15.42578125" style="319" customWidth="1"/>
    <col min="2307" max="2314" width="13.7109375" style="319" customWidth="1"/>
    <col min="2315" max="2315" width="10.140625" style="319" bestFit="1" customWidth="1"/>
    <col min="2316" max="2559" width="9.140625" style="319"/>
    <col min="2560" max="2560" width="7.5703125" style="319" customWidth="1"/>
    <col min="2561" max="2561" width="31.85546875" style="319" customWidth="1"/>
    <col min="2562" max="2562" width="15.42578125" style="319" customWidth="1"/>
    <col min="2563" max="2570" width="13.7109375" style="319" customWidth="1"/>
    <col min="2571" max="2571" width="10.140625" style="319" bestFit="1" customWidth="1"/>
    <col min="2572" max="2815" width="9.140625" style="319"/>
    <col min="2816" max="2816" width="7.5703125" style="319" customWidth="1"/>
    <col min="2817" max="2817" width="31.85546875" style="319" customWidth="1"/>
    <col min="2818" max="2818" width="15.42578125" style="319" customWidth="1"/>
    <col min="2819" max="2826" width="13.7109375" style="319" customWidth="1"/>
    <col min="2827" max="2827" width="10.140625" style="319" bestFit="1" customWidth="1"/>
    <col min="2828" max="3071" width="9.140625" style="319"/>
    <col min="3072" max="3072" width="7.5703125" style="319" customWidth="1"/>
    <col min="3073" max="3073" width="31.85546875" style="319" customWidth="1"/>
    <col min="3074" max="3074" width="15.42578125" style="319" customWidth="1"/>
    <col min="3075" max="3082" width="13.7109375" style="319" customWidth="1"/>
    <col min="3083" max="3083" width="10.140625" style="319" bestFit="1" customWidth="1"/>
    <col min="3084" max="3327" width="9.140625" style="319"/>
    <col min="3328" max="3328" width="7.5703125" style="319" customWidth="1"/>
    <col min="3329" max="3329" width="31.85546875" style="319" customWidth="1"/>
    <col min="3330" max="3330" width="15.42578125" style="319" customWidth="1"/>
    <col min="3331" max="3338" width="13.7109375" style="319" customWidth="1"/>
    <col min="3339" max="3339" width="10.140625" style="319" bestFit="1" customWidth="1"/>
    <col min="3340" max="3583" width="9.140625" style="319"/>
    <col min="3584" max="3584" width="7.5703125" style="319" customWidth="1"/>
    <col min="3585" max="3585" width="31.85546875" style="319" customWidth="1"/>
    <col min="3586" max="3586" width="15.42578125" style="319" customWidth="1"/>
    <col min="3587" max="3594" width="13.7109375" style="319" customWidth="1"/>
    <col min="3595" max="3595" width="10.140625" style="319" bestFit="1" customWidth="1"/>
    <col min="3596" max="3839" width="9.140625" style="319"/>
    <col min="3840" max="3840" width="7.5703125" style="319" customWidth="1"/>
    <col min="3841" max="3841" width="31.85546875" style="319" customWidth="1"/>
    <col min="3842" max="3842" width="15.42578125" style="319" customWidth="1"/>
    <col min="3843" max="3850" width="13.7109375" style="319" customWidth="1"/>
    <col min="3851" max="3851" width="10.140625" style="319" bestFit="1" customWidth="1"/>
    <col min="3852" max="4095" width="9.140625" style="319"/>
    <col min="4096" max="4096" width="7.5703125" style="319" customWidth="1"/>
    <col min="4097" max="4097" width="31.85546875" style="319" customWidth="1"/>
    <col min="4098" max="4098" width="15.42578125" style="319" customWidth="1"/>
    <col min="4099" max="4106" width="13.7109375" style="319" customWidth="1"/>
    <col min="4107" max="4107" width="10.140625" style="319" bestFit="1" customWidth="1"/>
    <col min="4108" max="4351" width="9.140625" style="319"/>
    <col min="4352" max="4352" width="7.5703125" style="319" customWidth="1"/>
    <col min="4353" max="4353" width="31.85546875" style="319" customWidth="1"/>
    <col min="4354" max="4354" width="15.42578125" style="319" customWidth="1"/>
    <col min="4355" max="4362" width="13.7109375" style="319" customWidth="1"/>
    <col min="4363" max="4363" width="10.140625" style="319" bestFit="1" customWidth="1"/>
    <col min="4364" max="4607" width="9.140625" style="319"/>
    <col min="4608" max="4608" width="7.5703125" style="319" customWidth="1"/>
    <col min="4609" max="4609" width="31.85546875" style="319" customWidth="1"/>
    <col min="4610" max="4610" width="15.42578125" style="319" customWidth="1"/>
    <col min="4611" max="4618" width="13.7109375" style="319" customWidth="1"/>
    <col min="4619" max="4619" width="10.140625" style="319" bestFit="1" customWidth="1"/>
    <col min="4620" max="4863" width="9.140625" style="319"/>
    <col min="4864" max="4864" width="7.5703125" style="319" customWidth="1"/>
    <col min="4865" max="4865" width="31.85546875" style="319" customWidth="1"/>
    <col min="4866" max="4866" width="15.42578125" style="319" customWidth="1"/>
    <col min="4867" max="4874" width="13.7109375" style="319" customWidth="1"/>
    <col min="4875" max="4875" width="10.140625" style="319" bestFit="1" customWidth="1"/>
    <col min="4876" max="5119" width="9.140625" style="319"/>
    <col min="5120" max="5120" width="7.5703125" style="319" customWidth="1"/>
    <col min="5121" max="5121" width="31.85546875" style="319" customWidth="1"/>
    <col min="5122" max="5122" width="15.42578125" style="319" customWidth="1"/>
    <col min="5123" max="5130" width="13.7109375" style="319" customWidth="1"/>
    <col min="5131" max="5131" width="10.140625" style="319" bestFit="1" customWidth="1"/>
    <col min="5132" max="5375" width="9.140625" style="319"/>
    <col min="5376" max="5376" width="7.5703125" style="319" customWidth="1"/>
    <col min="5377" max="5377" width="31.85546875" style="319" customWidth="1"/>
    <col min="5378" max="5378" width="15.42578125" style="319" customWidth="1"/>
    <col min="5379" max="5386" width="13.7109375" style="319" customWidth="1"/>
    <col min="5387" max="5387" width="10.140625" style="319" bestFit="1" customWidth="1"/>
    <col min="5388" max="5631" width="9.140625" style="319"/>
    <col min="5632" max="5632" width="7.5703125" style="319" customWidth="1"/>
    <col min="5633" max="5633" width="31.85546875" style="319" customWidth="1"/>
    <col min="5634" max="5634" width="15.42578125" style="319" customWidth="1"/>
    <col min="5635" max="5642" width="13.7109375" style="319" customWidth="1"/>
    <col min="5643" max="5643" width="10.140625" style="319" bestFit="1" customWidth="1"/>
    <col min="5644" max="5887" width="9.140625" style="319"/>
    <col min="5888" max="5888" width="7.5703125" style="319" customWidth="1"/>
    <col min="5889" max="5889" width="31.85546875" style="319" customWidth="1"/>
    <col min="5890" max="5890" width="15.42578125" style="319" customWidth="1"/>
    <col min="5891" max="5898" width="13.7109375" style="319" customWidth="1"/>
    <col min="5899" max="5899" width="10.140625" style="319" bestFit="1" customWidth="1"/>
    <col min="5900" max="6143" width="9.140625" style="319"/>
    <col min="6144" max="6144" width="7.5703125" style="319" customWidth="1"/>
    <col min="6145" max="6145" width="31.85546875" style="319" customWidth="1"/>
    <col min="6146" max="6146" width="15.42578125" style="319" customWidth="1"/>
    <col min="6147" max="6154" width="13.7109375" style="319" customWidth="1"/>
    <col min="6155" max="6155" width="10.140625" style="319" bestFit="1" customWidth="1"/>
    <col min="6156" max="6399" width="9.140625" style="319"/>
    <col min="6400" max="6400" width="7.5703125" style="319" customWidth="1"/>
    <col min="6401" max="6401" width="31.85546875" style="319" customWidth="1"/>
    <col min="6402" max="6402" width="15.42578125" style="319" customWidth="1"/>
    <col min="6403" max="6410" width="13.7109375" style="319" customWidth="1"/>
    <col min="6411" max="6411" width="10.140625" style="319" bestFit="1" customWidth="1"/>
    <col min="6412" max="6655" width="9.140625" style="319"/>
    <col min="6656" max="6656" width="7.5703125" style="319" customWidth="1"/>
    <col min="6657" max="6657" width="31.85546875" style="319" customWidth="1"/>
    <col min="6658" max="6658" width="15.42578125" style="319" customWidth="1"/>
    <col min="6659" max="6666" width="13.7109375" style="319" customWidth="1"/>
    <col min="6667" max="6667" width="10.140625" style="319" bestFit="1" customWidth="1"/>
    <col min="6668" max="6911" width="9.140625" style="319"/>
    <col min="6912" max="6912" width="7.5703125" style="319" customWidth="1"/>
    <col min="6913" max="6913" width="31.85546875" style="319" customWidth="1"/>
    <col min="6914" max="6914" width="15.42578125" style="319" customWidth="1"/>
    <col min="6915" max="6922" width="13.7109375" style="319" customWidth="1"/>
    <col min="6923" max="6923" width="10.140625" style="319" bestFit="1" customWidth="1"/>
    <col min="6924" max="7167" width="9.140625" style="319"/>
    <col min="7168" max="7168" width="7.5703125" style="319" customWidth="1"/>
    <col min="7169" max="7169" width="31.85546875" style="319" customWidth="1"/>
    <col min="7170" max="7170" width="15.42578125" style="319" customWidth="1"/>
    <col min="7171" max="7178" width="13.7109375" style="319" customWidth="1"/>
    <col min="7179" max="7179" width="10.140625" style="319" bestFit="1" customWidth="1"/>
    <col min="7180" max="7423" width="9.140625" style="319"/>
    <col min="7424" max="7424" width="7.5703125" style="319" customWidth="1"/>
    <col min="7425" max="7425" width="31.85546875" style="319" customWidth="1"/>
    <col min="7426" max="7426" width="15.42578125" style="319" customWidth="1"/>
    <col min="7427" max="7434" width="13.7109375" style="319" customWidth="1"/>
    <col min="7435" max="7435" width="10.140625" style="319" bestFit="1" customWidth="1"/>
    <col min="7436" max="7679" width="9.140625" style="319"/>
    <col min="7680" max="7680" width="7.5703125" style="319" customWidth="1"/>
    <col min="7681" max="7681" width="31.85546875" style="319" customWidth="1"/>
    <col min="7682" max="7682" width="15.42578125" style="319" customWidth="1"/>
    <col min="7683" max="7690" width="13.7109375" style="319" customWidth="1"/>
    <col min="7691" max="7691" width="10.140625" style="319" bestFit="1" customWidth="1"/>
    <col min="7692" max="7935" width="9.140625" style="319"/>
    <col min="7936" max="7936" width="7.5703125" style="319" customWidth="1"/>
    <col min="7937" max="7937" width="31.85546875" style="319" customWidth="1"/>
    <col min="7938" max="7938" width="15.42578125" style="319" customWidth="1"/>
    <col min="7939" max="7946" width="13.7109375" style="319" customWidth="1"/>
    <col min="7947" max="7947" width="10.140625" style="319" bestFit="1" customWidth="1"/>
    <col min="7948" max="8191" width="9.140625" style="319"/>
    <col min="8192" max="8192" width="7.5703125" style="319" customWidth="1"/>
    <col min="8193" max="8193" width="31.85546875" style="319" customWidth="1"/>
    <col min="8194" max="8194" width="15.42578125" style="319" customWidth="1"/>
    <col min="8195" max="8202" width="13.7109375" style="319" customWidth="1"/>
    <col min="8203" max="8203" width="10.140625" style="319" bestFit="1" customWidth="1"/>
    <col min="8204" max="8447" width="9.140625" style="319"/>
    <col min="8448" max="8448" width="7.5703125" style="319" customWidth="1"/>
    <col min="8449" max="8449" width="31.85546875" style="319" customWidth="1"/>
    <col min="8450" max="8450" width="15.42578125" style="319" customWidth="1"/>
    <col min="8451" max="8458" width="13.7109375" style="319" customWidth="1"/>
    <col min="8459" max="8459" width="10.140625" style="319" bestFit="1" customWidth="1"/>
    <col min="8460" max="8703" width="9.140625" style="319"/>
    <col min="8704" max="8704" width="7.5703125" style="319" customWidth="1"/>
    <col min="8705" max="8705" width="31.85546875" style="319" customWidth="1"/>
    <col min="8706" max="8706" width="15.42578125" style="319" customWidth="1"/>
    <col min="8707" max="8714" width="13.7109375" style="319" customWidth="1"/>
    <col min="8715" max="8715" width="10.140625" style="319" bestFit="1" customWidth="1"/>
    <col min="8716" max="8959" width="9.140625" style="319"/>
    <col min="8960" max="8960" width="7.5703125" style="319" customWidth="1"/>
    <col min="8961" max="8961" width="31.85546875" style="319" customWidth="1"/>
    <col min="8962" max="8962" width="15.42578125" style="319" customWidth="1"/>
    <col min="8963" max="8970" width="13.7109375" style="319" customWidth="1"/>
    <col min="8971" max="8971" width="10.140625" style="319" bestFit="1" customWidth="1"/>
    <col min="8972" max="9215" width="9.140625" style="319"/>
    <col min="9216" max="9216" width="7.5703125" style="319" customWidth="1"/>
    <col min="9217" max="9217" width="31.85546875" style="319" customWidth="1"/>
    <col min="9218" max="9218" width="15.42578125" style="319" customWidth="1"/>
    <col min="9219" max="9226" width="13.7109375" style="319" customWidth="1"/>
    <col min="9227" max="9227" width="10.140625" style="319" bestFit="1" customWidth="1"/>
    <col min="9228" max="9471" width="9.140625" style="319"/>
    <col min="9472" max="9472" width="7.5703125" style="319" customWidth="1"/>
    <col min="9473" max="9473" width="31.85546875" style="319" customWidth="1"/>
    <col min="9474" max="9474" width="15.42578125" style="319" customWidth="1"/>
    <col min="9475" max="9482" width="13.7109375" style="319" customWidth="1"/>
    <col min="9483" max="9483" width="10.140625" style="319" bestFit="1" customWidth="1"/>
    <col min="9484" max="9727" width="9.140625" style="319"/>
    <col min="9728" max="9728" width="7.5703125" style="319" customWidth="1"/>
    <col min="9729" max="9729" width="31.85546875" style="319" customWidth="1"/>
    <col min="9730" max="9730" width="15.42578125" style="319" customWidth="1"/>
    <col min="9731" max="9738" width="13.7109375" style="319" customWidth="1"/>
    <col min="9739" max="9739" width="10.140625" style="319" bestFit="1" customWidth="1"/>
    <col min="9740" max="9983" width="9.140625" style="319"/>
    <col min="9984" max="9984" width="7.5703125" style="319" customWidth="1"/>
    <col min="9985" max="9985" width="31.85546875" style="319" customWidth="1"/>
    <col min="9986" max="9986" width="15.42578125" style="319" customWidth="1"/>
    <col min="9987" max="9994" width="13.7109375" style="319" customWidth="1"/>
    <col min="9995" max="9995" width="10.140625" style="319" bestFit="1" customWidth="1"/>
    <col min="9996" max="10239" width="9.140625" style="319"/>
    <col min="10240" max="10240" width="7.5703125" style="319" customWidth="1"/>
    <col min="10241" max="10241" width="31.85546875" style="319" customWidth="1"/>
    <col min="10242" max="10242" width="15.42578125" style="319" customWidth="1"/>
    <col min="10243" max="10250" width="13.7109375" style="319" customWidth="1"/>
    <col min="10251" max="10251" width="10.140625" style="319" bestFit="1" customWidth="1"/>
    <col min="10252" max="10495" width="9.140625" style="319"/>
    <col min="10496" max="10496" width="7.5703125" style="319" customWidth="1"/>
    <col min="10497" max="10497" width="31.85546875" style="319" customWidth="1"/>
    <col min="10498" max="10498" width="15.42578125" style="319" customWidth="1"/>
    <col min="10499" max="10506" width="13.7109375" style="319" customWidth="1"/>
    <col min="10507" max="10507" width="10.140625" style="319" bestFit="1" customWidth="1"/>
    <col min="10508" max="10751" width="9.140625" style="319"/>
    <col min="10752" max="10752" width="7.5703125" style="319" customWidth="1"/>
    <col min="10753" max="10753" width="31.85546875" style="319" customWidth="1"/>
    <col min="10754" max="10754" width="15.42578125" style="319" customWidth="1"/>
    <col min="10755" max="10762" width="13.7109375" style="319" customWidth="1"/>
    <col min="10763" max="10763" width="10.140625" style="319" bestFit="1" customWidth="1"/>
    <col min="10764" max="11007" width="9.140625" style="319"/>
    <col min="11008" max="11008" width="7.5703125" style="319" customWidth="1"/>
    <col min="11009" max="11009" width="31.85546875" style="319" customWidth="1"/>
    <col min="11010" max="11010" width="15.42578125" style="319" customWidth="1"/>
    <col min="11011" max="11018" width="13.7109375" style="319" customWidth="1"/>
    <col min="11019" max="11019" width="10.140625" style="319" bestFit="1" customWidth="1"/>
    <col min="11020" max="11263" width="9.140625" style="319"/>
    <col min="11264" max="11264" width="7.5703125" style="319" customWidth="1"/>
    <col min="11265" max="11265" width="31.85546875" style="319" customWidth="1"/>
    <col min="11266" max="11266" width="15.42578125" style="319" customWidth="1"/>
    <col min="11267" max="11274" width="13.7109375" style="319" customWidth="1"/>
    <col min="11275" max="11275" width="10.140625" style="319" bestFit="1" customWidth="1"/>
    <col min="11276" max="11519" width="9.140625" style="319"/>
    <col min="11520" max="11520" width="7.5703125" style="319" customWidth="1"/>
    <col min="11521" max="11521" width="31.85546875" style="319" customWidth="1"/>
    <col min="11522" max="11522" width="15.42578125" style="319" customWidth="1"/>
    <col min="11523" max="11530" width="13.7109375" style="319" customWidth="1"/>
    <col min="11531" max="11531" width="10.140625" style="319" bestFit="1" customWidth="1"/>
    <col min="11532" max="11775" width="9.140625" style="319"/>
    <col min="11776" max="11776" width="7.5703125" style="319" customWidth="1"/>
    <col min="11777" max="11777" width="31.85546875" style="319" customWidth="1"/>
    <col min="11778" max="11778" width="15.42578125" style="319" customWidth="1"/>
    <col min="11779" max="11786" width="13.7109375" style="319" customWidth="1"/>
    <col min="11787" max="11787" width="10.140625" style="319" bestFit="1" customWidth="1"/>
    <col min="11788" max="12031" width="9.140625" style="319"/>
    <col min="12032" max="12032" width="7.5703125" style="319" customWidth="1"/>
    <col min="12033" max="12033" width="31.85546875" style="319" customWidth="1"/>
    <col min="12034" max="12034" width="15.42578125" style="319" customWidth="1"/>
    <col min="12035" max="12042" width="13.7109375" style="319" customWidth="1"/>
    <col min="12043" max="12043" width="10.140625" style="319" bestFit="1" customWidth="1"/>
    <col min="12044" max="12287" width="9.140625" style="319"/>
    <col min="12288" max="12288" width="7.5703125" style="319" customWidth="1"/>
    <col min="12289" max="12289" width="31.85546875" style="319" customWidth="1"/>
    <col min="12290" max="12290" width="15.42578125" style="319" customWidth="1"/>
    <col min="12291" max="12298" width="13.7109375" style="319" customWidth="1"/>
    <col min="12299" max="12299" width="10.140625" style="319" bestFit="1" customWidth="1"/>
    <col min="12300" max="12543" width="9.140625" style="319"/>
    <col min="12544" max="12544" width="7.5703125" style="319" customWidth="1"/>
    <col min="12545" max="12545" width="31.85546875" style="319" customWidth="1"/>
    <col min="12546" max="12546" width="15.42578125" style="319" customWidth="1"/>
    <col min="12547" max="12554" width="13.7109375" style="319" customWidth="1"/>
    <col min="12555" max="12555" width="10.140625" style="319" bestFit="1" customWidth="1"/>
    <col min="12556" max="12799" width="9.140625" style="319"/>
    <col min="12800" max="12800" width="7.5703125" style="319" customWidth="1"/>
    <col min="12801" max="12801" width="31.85546875" style="319" customWidth="1"/>
    <col min="12802" max="12802" width="15.42578125" style="319" customWidth="1"/>
    <col min="12803" max="12810" width="13.7109375" style="319" customWidth="1"/>
    <col min="12811" max="12811" width="10.140625" style="319" bestFit="1" customWidth="1"/>
    <col min="12812" max="13055" width="9.140625" style="319"/>
    <col min="13056" max="13056" width="7.5703125" style="319" customWidth="1"/>
    <col min="13057" max="13057" width="31.85546875" style="319" customWidth="1"/>
    <col min="13058" max="13058" width="15.42578125" style="319" customWidth="1"/>
    <col min="13059" max="13066" width="13.7109375" style="319" customWidth="1"/>
    <col min="13067" max="13067" width="10.140625" style="319" bestFit="1" customWidth="1"/>
    <col min="13068" max="13311" width="9.140625" style="319"/>
    <col min="13312" max="13312" width="7.5703125" style="319" customWidth="1"/>
    <col min="13313" max="13313" width="31.85546875" style="319" customWidth="1"/>
    <col min="13314" max="13314" width="15.42578125" style="319" customWidth="1"/>
    <col min="13315" max="13322" width="13.7109375" style="319" customWidth="1"/>
    <col min="13323" max="13323" width="10.140625" style="319" bestFit="1" customWidth="1"/>
    <col min="13324" max="13567" width="9.140625" style="319"/>
    <col min="13568" max="13568" width="7.5703125" style="319" customWidth="1"/>
    <col min="13569" max="13569" width="31.85546875" style="319" customWidth="1"/>
    <col min="13570" max="13570" width="15.42578125" style="319" customWidth="1"/>
    <col min="13571" max="13578" width="13.7109375" style="319" customWidth="1"/>
    <col min="13579" max="13579" width="10.140625" style="319" bestFit="1" customWidth="1"/>
    <col min="13580" max="13823" width="9.140625" style="319"/>
    <col min="13824" max="13824" width="7.5703125" style="319" customWidth="1"/>
    <col min="13825" max="13825" width="31.85546875" style="319" customWidth="1"/>
    <col min="13826" max="13826" width="15.42578125" style="319" customWidth="1"/>
    <col min="13827" max="13834" width="13.7109375" style="319" customWidth="1"/>
    <col min="13835" max="13835" width="10.140625" style="319" bestFit="1" customWidth="1"/>
    <col min="13836" max="14079" width="9.140625" style="319"/>
    <col min="14080" max="14080" width="7.5703125" style="319" customWidth="1"/>
    <col min="14081" max="14081" width="31.85546875" style="319" customWidth="1"/>
    <col min="14082" max="14082" width="15.42578125" style="319" customWidth="1"/>
    <col min="14083" max="14090" width="13.7109375" style="319" customWidth="1"/>
    <col min="14091" max="14091" width="10.140625" style="319" bestFit="1" customWidth="1"/>
    <col min="14092" max="14335" width="9.140625" style="319"/>
    <col min="14336" max="14336" width="7.5703125" style="319" customWidth="1"/>
    <col min="14337" max="14337" width="31.85546875" style="319" customWidth="1"/>
    <col min="14338" max="14338" width="15.42578125" style="319" customWidth="1"/>
    <col min="14339" max="14346" width="13.7109375" style="319" customWidth="1"/>
    <col min="14347" max="14347" width="10.140625" style="319" bestFit="1" customWidth="1"/>
    <col min="14348" max="14591" width="9.140625" style="319"/>
    <col min="14592" max="14592" width="7.5703125" style="319" customWidth="1"/>
    <col min="14593" max="14593" width="31.85546875" style="319" customWidth="1"/>
    <col min="14594" max="14594" width="15.42578125" style="319" customWidth="1"/>
    <col min="14595" max="14602" width="13.7109375" style="319" customWidth="1"/>
    <col min="14603" max="14603" width="10.140625" style="319" bestFit="1" customWidth="1"/>
    <col min="14604" max="14847" width="9.140625" style="319"/>
    <col min="14848" max="14848" width="7.5703125" style="319" customWidth="1"/>
    <col min="14849" max="14849" width="31.85546875" style="319" customWidth="1"/>
    <col min="14850" max="14850" width="15.42578125" style="319" customWidth="1"/>
    <col min="14851" max="14858" width="13.7109375" style="319" customWidth="1"/>
    <col min="14859" max="14859" width="10.140625" style="319" bestFit="1" customWidth="1"/>
    <col min="14860" max="15103" width="9.140625" style="319"/>
    <col min="15104" max="15104" width="7.5703125" style="319" customWidth="1"/>
    <col min="15105" max="15105" width="31.85546875" style="319" customWidth="1"/>
    <col min="15106" max="15106" width="15.42578125" style="319" customWidth="1"/>
    <col min="15107" max="15114" width="13.7109375" style="319" customWidth="1"/>
    <col min="15115" max="15115" width="10.140625" style="319" bestFit="1" customWidth="1"/>
    <col min="15116" max="15359" width="9.140625" style="319"/>
    <col min="15360" max="15360" width="7.5703125" style="319" customWidth="1"/>
    <col min="15361" max="15361" width="31.85546875" style="319" customWidth="1"/>
    <col min="15362" max="15362" width="15.42578125" style="319" customWidth="1"/>
    <col min="15363" max="15370" width="13.7109375" style="319" customWidth="1"/>
    <col min="15371" max="15371" width="10.140625" style="319" bestFit="1" customWidth="1"/>
    <col min="15372" max="15615" width="9.140625" style="319"/>
    <col min="15616" max="15616" width="7.5703125" style="319" customWidth="1"/>
    <col min="15617" max="15617" width="31.85546875" style="319" customWidth="1"/>
    <col min="15618" max="15618" width="15.42578125" style="319" customWidth="1"/>
    <col min="15619" max="15626" width="13.7109375" style="319" customWidth="1"/>
    <col min="15627" max="15627" width="10.140625" style="319" bestFit="1" customWidth="1"/>
    <col min="15628" max="15871" width="9.140625" style="319"/>
    <col min="15872" max="15872" width="7.5703125" style="319" customWidth="1"/>
    <col min="15873" max="15873" width="31.85546875" style="319" customWidth="1"/>
    <col min="15874" max="15874" width="15.42578125" style="319" customWidth="1"/>
    <col min="15875" max="15882" width="13.7109375" style="319" customWidth="1"/>
    <col min="15883" max="15883" width="10.140625" style="319" bestFit="1" customWidth="1"/>
    <col min="15884" max="16127" width="9.140625" style="319"/>
    <col min="16128" max="16128" width="7.5703125" style="319" customWidth="1"/>
    <col min="16129" max="16129" width="31.85546875" style="319" customWidth="1"/>
    <col min="16130" max="16130" width="15.42578125" style="319" customWidth="1"/>
    <col min="16131" max="16138" width="13.7109375" style="319" customWidth="1"/>
    <col min="16139" max="16139" width="10.140625" style="319" bestFit="1" customWidth="1"/>
    <col min="16140" max="16383" width="9.140625" style="319"/>
    <col min="16384" max="16384" width="9.140625" style="319" customWidth="1"/>
  </cols>
  <sheetData>
    <row r="1" spans="1:12" s="315" customFormat="1" x14ac:dyDescent="0.25">
      <c r="A1" s="314" t="s">
        <v>7</v>
      </c>
    </row>
    <row r="2" spans="1:12" s="315" customFormat="1" x14ac:dyDescent="0.2">
      <c r="A2" s="316" t="s">
        <v>15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</row>
    <row r="3" spans="1:12" x14ac:dyDescent="0.25">
      <c r="A3" s="317" t="s">
        <v>20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</row>
    <row r="4" spans="1:12" x14ac:dyDescent="0.25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20"/>
    </row>
    <row r="5" spans="1:12" ht="52.5" x14ac:dyDescent="0.25">
      <c r="A5" s="321" t="s">
        <v>21</v>
      </c>
      <c r="B5" s="322" t="s">
        <v>310</v>
      </c>
      <c r="C5" s="322" t="s">
        <v>311</v>
      </c>
      <c r="D5" s="322" t="s">
        <v>312</v>
      </c>
      <c r="E5" s="322" t="s">
        <v>313</v>
      </c>
      <c r="F5" s="322" t="s">
        <v>314</v>
      </c>
      <c r="G5" s="322" t="s">
        <v>315</v>
      </c>
      <c r="H5" s="322" t="s">
        <v>316</v>
      </c>
      <c r="I5" s="322" t="s">
        <v>317</v>
      </c>
      <c r="J5" s="322" t="s">
        <v>318</v>
      </c>
      <c r="K5" s="323" t="s">
        <v>32</v>
      </c>
    </row>
    <row r="6" spans="1:12" x14ac:dyDescent="0.25">
      <c r="A6" s="324">
        <v>1</v>
      </c>
      <c r="B6" s="325">
        <v>2</v>
      </c>
      <c r="C6" s="325">
        <v>3</v>
      </c>
      <c r="D6" s="325">
        <v>4</v>
      </c>
      <c r="E6" s="325">
        <v>5</v>
      </c>
      <c r="F6" s="325">
        <v>6</v>
      </c>
      <c r="G6" s="325">
        <v>7</v>
      </c>
      <c r="H6" s="325">
        <v>8</v>
      </c>
      <c r="I6" s="325">
        <v>9</v>
      </c>
      <c r="J6" s="325">
        <v>10</v>
      </c>
      <c r="K6" s="326">
        <v>11</v>
      </c>
    </row>
    <row r="7" spans="1:12" x14ac:dyDescent="0.25">
      <c r="A7" s="327">
        <v>1</v>
      </c>
      <c r="B7" s="328" t="s">
        <v>321</v>
      </c>
      <c r="C7" s="329">
        <v>1339389516.8699999</v>
      </c>
      <c r="D7" s="295">
        <f>+C7/$C$28</f>
        <v>8.0203107882180713E-2</v>
      </c>
      <c r="E7" s="329">
        <v>679338883.23000002</v>
      </c>
      <c r="F7" s="295">
        <f>+E7/$E$28</f>
        <v>0.10336038590106056</v>
      </c>
      <c r="G7" s="330">
        <v>75265046.060000002</v>
      </c>
      <c r="H7" s="331">
        <v>250908304.21000001</v>
      </c>
      <c r="I7" s="331">
        <v>245908304.21000001</v>
      </c>
      <c r="J7" s="331">
        <v>104610678.33</v>
      </c>
      <c r="K7" s="332" t="s">
        <v>320</v>
      </c>
      <c r="L7" s="333"/>
    </row>
    <row r="8" spans="1:12" x14ac:dyDescent="0.25">
      <c r="A8" s="334">
        <v>2</v>
      </c>
      <c r="B8" s="335" t="s">
        <v>322</v>
      </c>
      <c r="C8" s="336">
        <v>487339520.24000001</v>
      </c>
      <c r="D8" s="295">
        <f t="shared" ref="D8:D25" si="0">+C8/$C$28</f>
        <v>2.9182059158114632E-2</v>
      </c>
      <c r="E8" s="336">
        <v>203580623.44999999</v>
      </c>
      <c r="F8" s="295">
        <f t="shared" ref="F8:F26" si="1">+E8/$E$28</f>
        <v>3.0974484636773492E-2</v>
      </c>
      <c r="G8" s="337">
        <v>-29021796.489999998</v>
      </c>
      <c r="H8" s="338">
        <v>87597174.269999996</v>
      </c>
      <c r="I8" s="338">
        <v>87597174.269999996</v>
      </c>
      <c r="J8" s="338">
        <v>39885867.600000001</v>
      </c>
      <c r="K8" s="339" t="s">
        <v>320</v>
      </c>
      <c r="L8" s="333"/>
    </row>
    <row r="9" spans="1:12" x14ac:dyDescent="0.25">
      <c r="A9" s="334">
        <v>3</v>
      </c>
      <c r="B9" s="335" t="s">
        <v>350</v>
      </c>
      <c r="C9" s="336">
        <v>179763356.40000001</v>
      </c>
      <c r="D9" s="295">
        <f t="shared" si="0"/>
        <v>1.0764292003945452E-2</v>
      </c>
      <c r="E9" s="336">
        <v>75630359.409999996</v>
      </c>
      <c r="F9" s="295">
        <f t="shared" si="1"/>
        <v>1.150704505133837E-2</v>
      </c>
      <c r="G9" s="337">
        <v>8103592.1600000001</v>
      </c>
      <c r="H9" s="338">
        <v>33511018.09</v>
      </c>
      <c r="I9" s="338">
        <v>33511018.09</v>
      </c>
      <c r="J9" s="338">
        <v>13613464.699999999</v>
      </c>
      <c r="K9" s="339" t="s">
        <v>320</v>
      </c>
      <c r="L9" s="333"/>
    </row>
    <row r="10" spans="1:12" x14ac:dyDescent="0.25">
      <c r="A10" s="334">
        <v>4</v>
      </c>
      <c r="B10" s="335" t="s">
        <v>323</v>
      </c>
      <c r="C10" s="336">
        <v>6041412280.3900003</v>
      </c>
      <c r="D10" s="295">
        <f t="shared" si="0"/>
        <v>0.36176185850488457</v>
      </c>
      <c r="E10" s="336">
        <v>2343874377.46</v>
      </c>
      <c r="F10" s="295">
        <f t="shared" si="1"/>
        <v>0.35661694941705813</v>
      </c>
      <c r="G10" s="337">
        <v>110044029.72</v>
      </c>
      <c r="H10" s="338">
        <v>1021591119.5599999</v>
      </c>
      <c r="I10" s="338">
        <v>593959947.48000002</v>
      </c>
      <c r="J10" s="338">
        <v>363429935.75</v>
      </c>
      <c r="K10" s="339" t="s">
        <v>320</v>
      </c>
      <c r="L10" s="340"/>
    </row>
    <row r="11" spans="1:12" x14ac:dyDescent="0.25">
      <c r="A11" s="334">
        <v>5</v>
      </c>
      <c r="B11" s="335" t="s">
        <v>351</v>
      </c>
      <c r="C11" s="336">
        <v>123216042.34999999</v>
      </c>
      <c r="D11" s="295">
        <f t="shared" si="0"/>
        <v>7.3782192655249572E-3</v>
      </c>
      <c r="E11" s="336">
        <v>98752184.069999993</v>
      </c>
      <c r="F11" s="295">
        <f t="shared" si="1"/>
        <v>1.5024995780481498E-2</v>
      </c>
      <c r="G11" s="337">
        <v>2988240.46</v>
      </c>
      <c r="H11" s="338">
        <v>57911157.149999999</v>
      </c>
      <c r="I11" s="338">
        <v>57911157.149999999</v>
      </c>
      <c r="J11" s="338">
        <v>17891409.170000002</v>
      </c>
      <c r="K11" s="339" t="s">
        <v>320</v>
      </c>
      <c r="L11" s="333"/>
    </row>
    <row r="12" spans="1:12" x14ac:dyDescent="0.25">
      <c r="A12" s="334">
        <v>6</v>
      </c>
      <c r="B12" s="335" t="s">
        <v>352</v>
      </c>
      <c r="C12" s="336">
        <v>32026996.469999999</v>
      </c>
      <c r="D12" s="295">
        <f t="shared" si="0"/>
        <v>1.9177876343457626E-3</v>
      </c>
      <c r="E12" s="336">
        <v>1179450.46</v>
      </c>
      <c r="F12" s="295">
        <f t="shared" si="1"/>
        <v>1.7945160759406953E-4</v>
      </c>
      <c r="G12" s="337">
        <v>-983754</v>
      </c>
      <c r="H12" s="338">
        <v>27644679.620000001</v>
      </c>
      <c r="I12" s="338">
        <v>27644679.620000001</v>
      </c>
      <c r="J12" s="338">
        <v>199200.68</v>
      </c>
      <c r="K12" s="339" t="s">
        <v>320</v>
      </c>
      <c r="L12" s="333"/>
    </row>
    <row r="13" spans="1:12" x14ac:dyDescent="0.25">
      <c r="A13" s="334">
        <v>7</v>
      </c>
      <c r="B13" s="335" t="s">
        <v>353</v>
      </c>
      <c r="C13" s="336">
        <v>2879068385.6900001</v>
      </c>
      <c r="D13" s="295">
        <f t="shared" si="0"/>
        <v>0.17239961148664337</v>
      </c>
      <c r="E13" s="336">
        <v>976173022</v>
      </c>
      <c r="F13" s="295">
        <f t="shared" si="1"/>
        <v>0.14852325216597992</v>
      </c>
      <c r="G13" s="337">
        <v>136874760.75</v>
      </c>
      <c r="H13" s="338">
        <v>512025437.31999999</v>
      </c>
      <c r="I13" s="338">
        <v>400097651.37</v>
      </c>
      <c r="J13" s="338">
        <v>164958063.22999999</v>
      </c>
      <c r="K13" s="339" t="s">
        <v>320</v>
      </c>
      <c r="L13" s="333"/>
    </row>
    <row r="14" spans="1:12" x14ac:dyDescent="0.25">
      <c r="A14" s="334">
        <v>8</v>
      </c>
      <c r="B14" s="335" t="s">
        <v>326</v>
      </c>
      <c r="C14" s="336">
        <v>358425196.81</v>
      </c>
      <c r="D14" s="295">
        <f t="shared" si="0"/>
        <v>2.1462624849134481E-2</v>
      </c>
      <c r="E14" s="336">
        <v>219222616.78999999</v>
      </c>
      <c r="F14" s="295">
        <f t="shared" si="1"/>
        <v>3.3354390318304811E-2</v>
      </c>
      <c r="G14" s="337">
        <v>1628283.79</v>
      </c>
      <c r="H14" s="338">
        <v>49584750</v>
      </c>
      <c r="I14" s="338">
        <v>49584750</v>
      </c>
      <c r="J14" s="338">
        <v>32969905.949999999</v>
      </c>
      <c r="K14" s="339" t="s">
        <v>320</v>
      </c>
      <c r="L14" s="333"/>
    </row>
    <row r="15" spans="1:12" x14ac:dyDescent="0.25">
      <c r="A15" s="334">
        <v>9</v>
      </c>
      <c r="B15" s="335" t="s">
        <v>327</v>
      </c>
      <c r="C15" s="336">
        <v>421418562.10000002</v>
      </c>
      <c r="D15" s="295">
        <f t="shared" si="0"/>
        <v>2.5234689367021744E-2</v>
      </c>
      <c r="E15" s="336">
        <v>140970733.99000001</v>
      </c>
      <c r="F15" s="295">
        <f t="shared" si="1"/>
        <v>2.1448484439288311E-2</v>
      </c>
      <c r="G15" s="337">
        <v>13527087.119999999</v>
      </c>
      <c r="H15" s="338">
        <v>76717008.540000007</v>
      </c>
      <c r="I15" s="338">
        <v>76717008.540000007</v>
      </c>
      <c r="J15" s="338">
        <v>24304296.920000002</v>
      </c>
      <c r="K15" s="339" t="s">
        <v>320</v>
      </c>
      <c r="L15" s="333"/>
    </row>
    <row r="16" spans="1:12" x14ac:dyDescent="0.25">
      <c r="A16" s="334">
        <v>10</v>
      </c>
      <c r="B16" s="335" t="s">
        <v>328</v>
      </c>
      <c r="C16" s="336">
        <v>248183158.71000001</v>
      </c>
      <c r="D16" s="295">
        <f t="shared" si="0"/>
        <v>1.4861293448879875E-2</v>
      </c>
      <c r="E16" s="336">
        <v>64716308.039999999</v>
      </c>
      <c r="F16" s="295">
        <f t="shared" si="1"/>
        <v>9.8464886056604754E-3</v>
      </c>
      <c r="G16" s="337">
        <v>8527686.8800000008</v>
      </c>
      <c r="H16" s="338">
        <v>38954057.020000003</v>
      </c>
      <c r="I16" s="338">
        <v>38789057.020000003</v>
      </c>
      <c r="J16" s="338">
        <v>5897817.4400000004</v>
      </c>
      <c r="K16" s="339" t="s">
        <v>320</v>
      </c>
      <c r="L16" s="333"/>
    </row>
    <row r="17" spans="1:12" x14ac:dyDescent="0.25">
      <c r="A17" s="334">
        <v>11</v>
      </c>
      <c r="B17" s="335" t="s">
        <v>354</v>
      </c>
      <c r="C17" s="336">
        <v>338776104.92000002</v>
      </c>
      <c r="D17" s="295">
        <f t="shared" si="0"/>
        <v>2.0286030425487437E-2</v>
      </c>
      <c r="E17" s="336">
        <v>185724582.06999999</v>
      </c>
      <c r="F17" s="295">
        <f t="shared" si="1"/>
        <v>2.8257714887150242E-2</v>
      </c>
      <c r="G17" s="337">
        <v>18501176.199999999</v>
      </c>
      <c r="H17" s="338">
        <v>46574663.399999999</v>
      </c>
      <c r="I17" s="338">
        <v>46574663.399999999</v>
      </c>
      <c r="J17" s="338">
        <v>34208600.490000002</v>
      </c>
      <c r="K17" s="339" t="s">
        <v>320</v>
      </c>
      <c r="L17" s="333"/>
    </row>
    <row r="18" spans="1:12" x14ac:dyDescent="0.25">
      <c r="A18" s="334">
        <v>12</v>
      </c>
      <c r="B18" s="335" t="s">
        <v>355</v>
      </c>
      <c r="C18" s="336">
        <v>45533556.049999997</v>
      </c>
      <c r="D18" s="295">
        <f t="shared" si="0"/>
        <v>2.7265650971135128E-3</v>
      </c>
      <c r="E18" s="336">
        <v>7678445.1399999997</v>
      </c>
      <c r="F18" s="295">
        <f t="shared" si="1"/>
        <v>1.1682638405990111E-3</v>
      </c>
      <c r="G18" s="337">
        <v>-484018.19</v>
      </c>
      <c r="H18" s="338">
        <v>35223720.409999996</v>
      </c>
      <c r="I18" s="338">
        <v>33223720.41</v>
      </c>
      <c r="J18" s="338">
        <v>691060.06</v>
      </c>
      <c r="K18" s="339" t="s">
        <v>320</v>
      </c>
      <c r="L18" s="333"/>
    </row>
    <row r="19" spans="1:12" x14ac:dyDescent="0.25">
      <c r="A19" s="334">
        <v>13</v>
      </c>
      <c r="B19" s="335" t="s">
        <v>356</v>
      </c>
      <c r="C19" s="336">
        <v>73242192.879999995</v>
      </c>
      <c r="D19" s="295">
        <f t="shared" si="0"/>
        <v>4.3857678614728762E-3</v>
      </c>
      <c r="E19" s="336">
        <v>32115606.420000002</v>
      </c>
      <c r="F19" s="295">
        <f t="shared" si="1"/>
        <v>4.8863410515159918E-3</v>
      </c>
      <c r="G19" s="337">
        <v>-13351874.84</v>
      </c>
      <c r="H19" s="338">
        <v>25857695.390000001</v>
      </c>
      <c r="I19" s="338">
        <v>25857695.390000001</v>
      </c>
      <c r="J19" s="338">
        <v>5074095.6399999997</v>
      </c>
      <c r="K19" s="339" t="s">
        <v>320</v>
      </c>
      <c r="L19" s="333"/>
    </row>
    <row r="20" spans="1:12" x14ac:dyDescent="0.25">
      <c r="A20" s="334">
        <v>14</v>
      </c>
      <c r="B20" s="335" t="s">
        <v>357</v>
      </c>
      <c r="C20" s="336">
        <v>1814016930.05</v>
      </c>
      <c r="D20" s="295">
        <f t="shared" si="0"/>
        <v>0.10862396166941446</v>
      </c>
      <c r="E20" s="336">
        <v>627012874.26999998</v>
      </c>
      <c r="F20" s="295">
        <f t="shared" si="1"/>
        <v>9.5399062602366261E-2</v>
      </c>
      <c r="G20" s="337">
        <v>80486287.730000004</v>
      </c>
      <c r="H20" s="338">
        <v>320807168.97000003</v>
      </c>
      <c r="I20" s="338">
        <v>140451366.58000001</v>
      </c>
      <c r="J20" s="338">
        <v>108493032.59999999</v>
      </c>
      <c r="K20" s="339" t="s">
        <v>320</v>
      </c>
      <c r="L20" s="333"/>
    </row>
    <row r="21" spans="1:12" x14ac:dyDescent="0.25">
      <c r="A21" s="334">
        <v>15</v>
      </c>
      <c r="B21" s="335" t="s">
        <v>330</v>
      </c>
      <c r="C21" s="336">
        <v>728054582.67999995</v>
      </c>
      <c r="D21" s="295">
        <f t="shared" si="0"/>
        <v>4.3596160417363937E-2</v>
      </c>
      <c r="E21" s="336">
        <v>241474258.91</v>
      </c>
      <c r="F21" s="295">
        <f t="shared" si="1"/>
        <v>3.6739944087169261E-2</v>
      </c>
      <c r="G21" s="337">
        <v>2262355.54</v>
      </c>
      <c r="H21" s="338">
        <v>150862744.44999999</v>
      </c>
      <c r="I21" s="338">
        <v>149222744.44999999</v>
      </c>
      <c r="J21" s="338">
        <v>35056162.259999998</v>
      </c>
      <c r="K21" s="339" t="s">
        <v>320</v>
      </c>
      <c r="L21" s="333"/>
    </row>
    <row r="22" spans="1:12" x14ac:dyDescent="0.25">
      <c r="A22" s="334">
        <v>16</v>
      </c>
      <c r="B22" s="335" t="s">
        <v>331</v>
      </c>
      <c r="C22" s="336">
        <v>93313608.090000004</v>
      </c>
      <c r="D22" s="295">
        <f t="shared" si="0"/>
        <v>5.5876511517031656E-3</v>
      </c>
      <c r="E22" s="336">
        <v>30505144.010000002</v>
      </c>
      <c r="F22" s="295">
        <f t="shared" si="1"/>
        <v>4.6413116261645286E-3</v>
      </c>
      <c r="G22" s="337">
        <v>3889337.07</v>
      </c>
      <c r="H22" s="338">
        <v>33310214.48</v>
      </c>
      <c r="I22" s="338">
        <v>33310214.48</v>
      </c>
      <c r="J22" s="338">
        <v>4108140.51</v>
      </c>
      <c r="K22" s="339" t="s">
        <v>320</v>
      </c>
      <c r="L22" s="333"/>
    </row>
    <row r="23" spans="1:12" x14ac:dyDescent="0.25">
      <c r="A23" s="334">
        <v>17</v>
      </c>
      <c r="B23" s="335" t="s">
        <v>358</v>
      </c>
      <c r="C23" s="336">
        <v>373638916.47000003</v>
      </c>
      <c r="D23" s="295">
        <f t="shared" si="0"/>
        <v>2.2373627648403564E-2</v>
      </c>
      <c r="E23" s="336">
        <v>168075773</v>
      </c>
      <c r="F23" s="295">
        <f t="shared" si="1"/>
        <v>2.5572475220761632E-2</v>
      </c>
      <c r="G23" s="337">
        <v>7711333.9699999997</v>
      </c>
      <c r="H23" s="338">
        <v>120717551.75</v>
      </c>
      <c r="I23" s="338">
        <v>91810255.939999998</v>
      </c>
      <c r="J23" s="338">
        <v>31590282.73</v>
      </c>
      <c r="K23" s="339" t="s">
        <v>320</v>
      </c>
      <c r="L23" s="333"/>
    </row>
    <row r="24" spans="1:12" x14ac:dyDescent="0.25">
      <c r="A24" s="334">
        <v>18</v>
      </c>
      <c r="B24" s="335" t="s">
        <v>333</v>
      </c>
      <c r="C24" s="336">
        <v>639626850.74000001</v>
      </c>
      <c r="D24" s="295">
        <f t="shared" si="0"/>
        <v>3.8301077220704326E-2</v>
      </c>
      <c r="E24" s="336">
        <v>278920802.73000002</v>
      </c>
      <c r="F24" s="295">
        <f t="shared" si="1"/>
        <v>4.2437379219239818E-2</v>
      </c>
      <c r="G24" s="337">
        <v>-20638816.620000001</v>
      </c>
      <c r="H24" s="338">
        <v>67122350.109999999</v>
      </c>
      <c r="I24" s="338">
        <v>67122350.109999999</v>
      </c>
      <c r="J24" s="338">
        <v>53021334.310000002</v>
      </c>
      <c r="K24" s="339" t="s">
        <v>320</v>
      </c>
      <c r="L24" s="333"/>
    </row>
    <row r="25" spans="1:12" x14ac:dyDescent="0.25">
      <c r="A25" s="334">
        <v>19</v>
      </c>
      <c r="B25" s="335" t="s">
        <v>334</v>
      </c>
      <c r="C25" s="336">
        <v>331241408.07999998</v>
      </c>
      <c r="D25" s="295">
        <f t="shared" si="0"/>
        <v>1.9834850170672359E-2</v>
      </c>
      <c r="E25" s="336">
        <v>132339901.95</v>
      </c>
      <c r="F25" s="295">
        <f t="shared" si="1"/>
        <v>2.0135316369090259E-2</v>
      </c>
      <c r="G25" s="337">
        <v>487077.45</v>
      </c>
      <c r="H25" s="338">
        <v>40362362.270000003</v>
      </c>
      <c r="I25" s="338">
        <v>40362362.270000003</v>
      </c>
      <c r="J25" s="338">
        <v>12357821</v>
      </c>
      <c r="K25" s="339" t="s">
        <v>320</v>
      </c>
      <c r="L25" s="333"/>
    </row>
    <row r="26" spans="1:12" x14ac:dyDescent="0.25">
      <c r="A26" s="334">
        <v>20</v>
      </c>
      <c r="B26" s="335" t="s">
        <v>359</v>
      </c>
      <c r="C26" s="336">
        <v>152283099.97</v>
      </c>
      <c r="D26" s="295">
        <f>+C26/$C$28</f>
        <v>9.1187647369889505E-3</v>
      </c>
      <c r="E26" s="336">
        <v>65240628.5</v>
      </c>
      <c r="F26" s="295">
        <f t="shared" si="1"/>
        <v>9.9262631724035856E-3</v>
      </c>
      <c r="G26" s="337">
        <v>-5375947.1200000001</v>
      </c>
      <c r="H26" s="338">
        <v>41490410.280000001</v>
      </c>
      <c r="I26" s="338">
        <v>41490410.280000001</v>
      </c>
      <c r="J26" s="341">
        <v>10000921.380000001</v>
      </c>
      <c r="K26" s="339" t="s">
        <v>320</v>
      </c>
      <c r="L26" s="333"/>
    </row>
    <row r="27" spans="1:12" x14ac:dyDescent="0.25">
      <c r="A27" s="342">
        <v>21</v>
      </c>
      <c r="B27" s="343" t="s">
        <v>360</v>
      </c>
      <c r="C27" s="344">
        <v>907770246.84000003</v>
      </c>
      <c r="D27" s="345">
        <f>+C27/C29</f>
        <v>1</v>
      </c>
      <c r="E27" s="344">
        <v>427743734.73000002</v>
      </c>
      <c r="F27" s="345">
        <f>+E27/E29</f>
        <v>1</v>
      </c>
      <c r="G27" s="344">
        <v>26669331.559999999</v>
      </c>
      <c r="H27" s="346">
        <v>237457318.75999999</v>
      </c>
      <c r="I27" s="346">
        <v>93431873.200000003</v>
      </c>
      <c r="J27" s="346">
        <v>46793714.420000002</v>
      </c>
      <c r="K27" s="347" t="s">
        <v>320</v>
      </c>
      <c r="L27" s="333"/>
    </row>
    <row r="28" spans="1:12" x14ac:dyDescent="0.25">
      <c r="A28" s="449"/>
      <c r="B28" s="380" t="s">
        <v>337</v>
      </c>
      <c r="C28" s="381">
        <f>SUM(C7:C26)</f>
        <v>16699970265.959997</v>
      </c>
      <c r="D28" s="382">
        <v>1</v>
      </c>
      <c r="E28" s="381">
        <f>SUM(E7:E26)</f>
        <v>6572526575.8999987</v>
      </c>
      <c r="F28" s="382">
        <v>1</v>
      </c>
      <c r="G28" s="381">
        <f>SUM(G7:G26)</f>
        <v>400440087.64000005</v>
      </c>
      <c r="H28" s="348"/>
      <c r="I28" s="348"/>
      <c r="J28" s="348"/>
      <c r="K28" s="348"/>
    </row>
    <row r="29" spans="1:12" x14ac:dyDescent="0.25">
      <c r="A29" s="450"/>
      <c r="B29" s="380" t="s">
        <v>361</v>
      </c>
      <c r="C29" s="381">
        <f>+C27</f>
        <v>907770246.84000003</v>
      </c>
      <c r="D29" s="382">
        <v>1</v>
      </c>
      <c r="E29" s="381">
        <f>+E27</f>
        <v>427743734.73000002</v>
      </c>
      <c r="F29" s="382">
        <v>1</v>
      </c>
      <c r="G29" s="381">
        <f>+G27</f>
        <v>26669331.559999999</v>
      </c>
      <c r="H29" s="349"/>
      <c r="I29" s="349"/>
      <c r="J29" s="349"/>
      <c r="K29" s="349"/>
    </row>
    <row r="30" spans="1:12" x14ac:dyDescent="0.25">
      <c r="A30" s="451"/>
      <c r="B30" s="380" t="s">
        <v>43</v>
      </c>
      <c r="C30" s="381">
        <f>+C28+C29</f>
        <v>17607740512.799995</v>
      </c>
      <c r="D30" s="382"/>
      <c r="E30" s="381">
        <f>+E28+E29</f>
        <v>7000270310.6299992</v>
      </c>
      <c r="F30" s="382"/>
      <c r="G30" s="381">
        <f>+G28+G29</f>
        <v>427109419.20000005</v>
      </c>
      <c r="H30" s="350"/>
      <c r="I30" s="350"/>
      <c r="J30" s="350"/>
      <c r="K30" s="350"/>
    </row>
    <row r="31" spans="1:12" x14ac:dyDescent="0.25">
      <c r="A31" s="318"/>
      <c r="B31" s="318"/>
      <c r="C31" s="351"/>
      <c r="D31" s="318"/>
      <c r="E31" s="318"/>
      <c r="F31" s="318"/>
      <c r="G31" s="352"/>
      <c r="H31" s="318"/>
      <c r="I31" s="318"/>
      <c r="J31" s="318"/>
      <c r="K31" s="318"/>
    </row>
    <row r="32" spans="1:12" x14ac:dyDescent="0.25">
      <c r="A32" s="318"/>
      <c r="B32" s="318"/>
      <c r="C32" s="318"/>
      <c r="D32" s="318"/>
      <c r="E32" s="318"/>
      <c r="F32" s="318"/>
      <c r="G32" s="352"/>
      <c r="H32" s="318"/>
      <c r="I32" s="318"/>
      <c r="J32" s="318"/>
      <c r="K32" s="318"/>
    </row>
    <row r="33" spans="1:11" s="315" customFormat="1" x14ac:dyDescent="0.25">
      <c r="A33" s="452" t="s">
        <v>260</v>
      </c>
      <c r="B33" s="452"/>
      <c r="C33" s="452"/>
      <c r="D33" s="452"/>
      <c r="E33" s="452"/>
      <c r="F33" s="452"/>
      <c r="G33" s="452"/>
      <c r="H33" s="317"/>
      <c r="I33" s="317"/>
      <c r="J33" s="317"/>
      <c r="K33" s="317"/>
    </row>
    <row r="34" spans="1:11" s="315" customFormat="1" x14ac:dyDescent="0.25">
      <c r="A34" s="353"/>
      <c r="B34" s="308" t="s">
        <v>339</v>
      </c>
      <c r="C34" s="354"/>
      <c r="D34" s="354"/>
      <c r="E34" s="354"/>
      <c r="F34" s="354"/>
      <c r="G34" s="354"/>
      <c r="H34" s="317"/>
      <c r="I34" s="355"/>
      <c r="J34" s="317"/>
      <c r="K34" s="317"/>
    </row>
    <row r="35" spans="1:11" s="315" customFormat="1" ht="12.75" customHeight="1" x14ac:dyDescent="0.25">
      <c r="A35" s="353"/>
      <c r="B35" s="357" t="s">
        <v>362</v>
      </c>
      <c r="C35" s="317"/>
      <c r="D35" s="317"/>
      <c r="E35" s="317"/>
      <c r="F35" s="317"/>
      <c r="G35" s="317"/>
      <c r="H35" s="317"/>
      <c r="I35" s="317"/>
      <c r="J35" s="317"/>
      <c r="K35" s="317"/>
    </row>
    <row r="36" spans="1:11" s="315" customFormat="1" ht="12.75" customHeight="1" x14ac:dyDescent="0.25">
      <c r="A36" s="353"/>
      <c r="B36" s="357" t="s">
        <v>363</v>
      </c>
      <c r="C36" s="317"/>
      <c r="D36" s="317"/>
      <c r="E36" s="317"/>
      <c r="F36" s="317"/>
      <c r="G36" s="317"/>
      <c r="H36" s="317"/>
      <c r="I36" s="317"/>
      <c r="J36" s="317"/>
      <c r="K36" s="317"/>
    </row>
    <row r="37" spans="1:11" s="315" customFormat="1" x14ac:dyDescent="0.25">
      <c r="A37" s="353"/>
      <c r="B37" s="356" t="s">
        <v>340</v>
      </c>
      <c r="C37" s="354"/>
      <c r="D37" s="354"/>
      <c r="E37" s="354"/>
      <c r="F37" s="354"/>
      <c r="G37" s="354"/>
      <c r="H37" s="317"/>
      <c r="I37" s="317"/>
      <c r="J37" s="317"/>
      <c r="K37" s="317"/>
    </row>
    <row r="38" spans="1:11" s="315" customFormat="1" x14ac:dyDescent="0.25">
      <c r="A38" s="353"/>
      <c r="B38" s="356" t="s">
        <v>341</v>
      </c>
      <c r="C38" s="354"/>
      <c r="D38" s="354"/>
      <c r="E38" s="354"/>
      <c r="F38" s="354"/>
      <c r="G38" s="354"/>
      <c r="H38" s="317"/>
      <c r="I38" s="317"/>
      <c r="J38" s="317"/>
      <c r="K38" s="317"/>
    </row>
    <row r="39" spans="1:11" s="315" customFormat="1" x14ac:dyDescent="0.25">
      <c r="A39" s="353"/>
      <c r="B39" s="356" t="s">
        <v>364</v>
      </c>
      <c r="C39" s="354"/>
      <c r="D39" s="354"/>
      <c r="E39" s="354"/>
      <c r="F39" s="354"/>
      <c r="G39" s="354"/>
      <c r="H39" s="317"/>
      <c r="I39" s="317"/>
      <c r="J39" s="317"/>
      <c r="K39" s="317"/>
    </row>
    <row r="40" spans="1:11" s="315" customFormat="1" ht="22.5" customHeight="1" x14ac:dyDescent="0.25">
      <c r="A40" s="353"/>
      <c r="B40" s="447" t="s">
        <v>365</v>
      </c>
      <c r="C40" s="448"/>
      <c r="D40" s="448"/>
      <c r="E40" s="448"/>
      <c r="F40" s="448"/>
      <c r="G40" s="448"/>
      <c r="H40" s="448"/>
      <c r="I40" s="448"/>
      <c r="J40" s="448"/>
      <c r="K40" s="448"/>
    </row>
    <row r="41" spans="1:11" s="315" customFormat="1" ht="12.75" customHeight="1" x14ac:dyDescent="0.25">
      <c r="A41" s="353"/>
      <c r="B41" s="358" t="s">
        <v>366</v>
      </c>
      <c r="C41" s="359"/>
      <c r="D41" s="359"/>
      <c r="E41" s="359"/>
      <c r="F41" s="359"/>
      <c r="G41" s="359"/>
      <c r="H41" s="359"/>
      <c r="I41" s="359"/>
      <c r="J41" s="359"/>
      <c r="K41" s="359"/>
    </row>
    <row r="42" spans="1:11" s="315" customFormat="1" x14ac:dyDescent="0.25">
      <c r="A42" s="353"/>
      <c r="B42" s="447" t="s">
        <v>345</v>
      </c>
      <c r="C42" s="448"/>
      <c r="D42" s="448"/>
      <c r="E42" s="448"/>
      <c r="F42" s="448"/>
      <c r="G42" s="448"/>
      <c r="H42" s="448"/>
      <c r="I42" s="448"/>
      <c r="J42" s="448"/>
      <c r="K42" s="448"/>
    </row>
    <row r="43" spans="1:11" s="315" customFormat="1" ht="22.5" customHeight="1" x14ac:dyDescent="0.25">
      <c r="A43" s="353"/>
      <c r="B43" s="447" t="s">
        <v>367</v>
      </c>
      <c r="C43" s="448"/>
      <c r="D43" s="448"/>
      <c r="E43" s="448"/>
      <c r="F43" s="448"/>
      <c r="G43" s="448"/>
      <c r="H43" s="448"/>
      <c r="I43" s="448"/>
      <c r="J43" s="448"/>
      <c r="K43" s="448"/>
    </row>
    <row r="44" spans="1:11" s="315" customFormat="1" x14ac:dyDescent="0.25">
      <c r="A44" s="317"/>
      <c r="B44" s="448" t="s">
        <v>368</v>
      </c>
      <c r="C44" s="448"/>
      <c r="D44" s="448"/>
      <c r="E44" s="448"/>
      <c r="F44" s="448"/>
      <c r="G44" s="448"/>
      <c r="H44" s="448"/>
      <c r="I44" s="448"/>
      <c r="J44" s="448"/>
      <c r="K44" s="448"/>
    </row>
    <row r="45" spans="1:11" s="315" customFormat="1" x14ac:dyDescent="0.25">
      <c r="A45" s="317"/>
      <c r="B45" s="448" t="s">
        <v>369</v>
      </c>
      <c r="C45" s="448"/>
      <c r="D45" s="448"/>
      <c r="E45" s="448"/>
      <c r="F45" s="448"/>
      <c r="G45" s="448"/>
      <c r="H45" s="448"/>
      <c r="I45" s="448"/>
      <c r="J45" s="448"/>
      <c r="K45" s="448"/>
    </row>
    <row r="46" spans="1:11" s="315" customFormat="1" x14ac:dyDescent="0.25">
      <c r="A46" s="317"/>
      <c r="B46" s="448" t="s">
        <v>370</v>
      </c>
      <c r="C46" s="448"/>
      <c r="D46" s="448"/>
      <c r="E46" s="448"/>
      <c r="F46" s="448"/>
      <c r="G46" s="448"/>
      <c r="H46" s="448"/>
      <c r="I46" s="448"/>
      <c r="J46" s="448"/>
      <c r="K46" s="448"/>
    </row>
  </sheetData>
  <mergeCells count="8">
    <mergeCell ref="A28:A30"/>
    <mergeCell ref="A33:G33"/>
    <mergeCell ref="B40:K40"/>
    <mergeCell ref="B42:K42"/>
    <mergeCell ref="B43:K43"/>
    <mergeCell ref="B44:K44"/>
    <mergeCell ref="B45:K45"/>
    <mergeCell ref="B46:K46"/>
  </mergeCells>
  <pageMargins left="0.7" right="0.7" top="0.75" bottom="0.75" header="0.3" footer="0.3"/>
  <ignoredErrors>
    <ignoredError sqref="C28:G28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workbookViewId="0"/>
  </sheetViews>
  <sheetFormatPr defaultRowHeight="12.75" x14ac:dyDescent="0.25"/>
  <cols>
    <col min="1" max="1" width="6" style="374" customWidth="1"/>
    <col min="2" max="2" width="32.28515625" style="374" customWidth="1"/>
    <col min="3" max="3" width="15.42578125" style="374" customWidth="1"/>
    <col min="4" max="7" width="13.7109375" style="374" customWidth="1"/>
    <col min="8" max="8" width="11" style="374" bestFit="1" customWidth="1"/>
    <col min="9" max="9" width="12.7109375" style="374" bestFit="1" customWidth="1"/>
    <col min="10" max="10" width="11" style="374" bestFit="1" customWidth="1"/>
    <col min="11" max="256" width="9.140625" style="374"/>
    <col min="257" max="257" width="7.5703125" style="374" customWidth="1"/>
    <col min="258" max="258" width="32.28515625" style="374" customWidth="1"/>
    <col min="259" max="259" width="15.42578125" style="374" customWidth="1"/>
    <col min="260" max="263" width="13.7109375" style="374" customWidth="1"/>
    <col min="264" max="264" width="11" style="374" bestFit="1" customWidth="1"/>
    <col min="265" max="265" width="12.7109375" style="374" bestFit="1" customWidth="1"/>
    <col min="266" max="266" width="11" style="374" bestFit="1" customWidth="1"/>
    <col min="267" max="512" width="9.140625" style="374"/>
    <col min="513" max="513" width="7.5703125" style="374" customWidth="1"/>
    <col min="514" max="514" width="32.28515625" style="374" customWidth="1"/>
    <col min="515" max="515" width="15.42578125" style="374" customWidth="1"/>
    <col min="516" max="519" width="13.7109375" style="374" customWidth="1"/>
    <col min="520" max="520" width="11" style="374" bestFit="1" customWidth="1"/>
    <col min="521" max="521" width="12.7109375" style="374" bestFit="1" customWidth="1"/>
    <col min="522" max="522" width="11" style="374" bestFit="1" customWidth="1"/>
    <col min="523" max="768" width="9.140625" style="374"/>
    <col min="769" max="769" width="7.5703125" style="374" customWidth="1"/>
    <col min="770" max="770" width="32.28515625" style="374" customWidth="1"/>
    <col min="771" max="771" width="15.42578125" style="374" customWidth="1"/>
    <col min="772" max="775" width="13.7109375" style="374" customWidth="1"/>
    <col min="776" max="776" width="11" style="374" bestFit="1" customWidth="1"/>
    <col min="777" max="777" width="12.7109375" style="374" bestFit="1" customWidth="1"/>
    <col min="778" max="778" width="11" style="374" bestFit="1" customWidth="1"/>
    <col min="779" max="1024" width="9.140625" style="374"/>
    <col min="1025" max="1025" width="7.5703125" style="374" customWidth="1"/>
    <col min="1026" max="1026" width="32.28515625" style="374" customWidth="1"/>
    <col min="1027" max="1027" width="15.42578125" style="374" customWidth="1"/>
    <col min="1028" max="1031" width="13.7109375" style="374" customWidth="1"/>
    <col min="1032" max="1032" width="11" style="374" bestFit="1" customWidth="1"/>
    <col min="1033" max="1033" width="12.7109375" style="374" bestFit="1" customWidth="1"/>
    <col min="1034" max="1034" width="11" style="374" bestFit="1" customWidth="1"/>
    <col min="1035" max="1280" width="9.140625" style="374"/>
    <col min="1281" max="1281" width="7.5703125" style="374" customWidth="1"/>
    <col min="1282" max="1282" width="32.28515625" style="374" customWidth="1"/>
    <col min="1283" max="1283" width="15.42578125" style="374" customWidth="1"/>
    <col min="1284" max="1287" width="13.7109375" style="374" customWidth="1"/>
    <col min="1288" max="1288" width="11" style="374" bestFit="1" customWidth="1"/>
    <col min="1289" max="1289" width="12.7109375" style="374" bestFit="1" customWidth="1"/>
    <col min="1290" max="1290" width="11" style="374" bestFit="1" customWidth="1"/>
    <col min="1291" max="1536" width="9.140625" style="374"/>
    <col min="1537" max="1537" width="7.5703125" style="374" customWidth="1"/>
    <col min="1538" max="1538" width="32.28515625" style="374" customWidth="1"/>
    <col min="1539" max="1539" width="15.42578125" style="374" customWidth="1"/>
    <col min="1540" max="1543" width="13.7109375" style="374" customWidth="1"/>
    <col min="1544" max="1544" width="11" style="374" bestFit="1" customWidth="1"/>
    <col min="1545" max="1545" width="12.7109375" style="374" bestFit="1" customWidth="1"/>
    <col min="1546" max="1546" width="11" style="374" bestFit="1" customWidth="1"/>
    <col min="1547" max="1792" width="9.140625" style="374"/>
    <col min="1793" max="1793" width="7.5703125" style="374" customWidth="1"/>
    <col min="1794" max="1794" width="32.28515625" style="374" customWidth="1"/>
    <col min="1795" max="1795" width="15.42578125" style="374" customWidth="1"/>
    <col min="1796" max="1799" width="13.7109375" style="374" customWidth="1"/>
    <col min="1800" max="1800" width="11" style="374" bestFit="1" customWidth="1"/>
    <col min="1801" max="1801" width="12.7109375" style="374" bestFit="1" customWidth="1"/>
    <col min="1802" max="1802" width="11" style="374" bestFit="1" customWidth="1"/>
    <col min="1803" max="2048" width="9.140625" style="374"/>
    <col min="2049" max="2049" width="7.5703125" style="374" customWidth="1"/>
    <col min="2050" max="2050" width="32.28515625" style="374" customWidth="1"/>
    <col min="2051" max="2051" width="15.42578125" style="374" customWidth="1"/>
    <col min="2052" max="2055" width="13.7109375" style="374" customWidth="1"/>
    <col min="2056" max="2056" width="11" style="374" bestFit="1" customWidth="1"/>
    <col min="2057" max="2057" width="12.7109375" style="374" bestFit="1" customWidth="1"/>
    <col min="2058" max="2058" width="11" style="374" bestFit="1" customWidth="1"/>
    <col min="2059" max="2304" width="9.140625" style="374"/>
    <col min="2305" max="2305" width="7.5703125" style="374" customWidth="1"/>
    <col min="2306" max="2306" width="32.28515625" style="374" customWidth="1"/>
    <col min="2307" max="2307" width="15.42578125" style="374" customWidth="1"/>
    <col min="2308" max="2311" width="13.7109375" style="374" customWidth="1"/>
    <col min="2312" max="2312" width="11" style="374" bestFit="1" customWidth="1"/>
    <col min="2313" max="2313" width="12.7109375" style="374" bestFit="1" customWidth="1"/>
    <col min="2314" max="2314" width="11" style="374" bestFit="1" customWidth="1"/>
    <col min="2315" max="2560" width="9.140625" style="374"/>
    <col min="2561" max="2561" width="7.5703125" style="374" customWidth="1"/>
    <col min="2562" max="2562" width="32.28515625" style="374" customWidth="1"/>
    <col min="2563" max="2563" width="15.42578125" style="374" customWidth="1"/>
    <col min="2564" max="2567" width="13.7109375" style="374" customWidth="1"/>
    <col min="2568" max="2568" width="11" style="374" bestFit="1" customWidth="1"/>
    <col min="2569" max="2569" width="12.7109375" style="374" bestFit="1" customWidth="1"/>
    <col min="2570" max="2570" width="11" style="374" bestFit="1" customWidth="1"/>
    <col min="2571" max="2816" width="9.140625" style="374"/>
    <col min="2817" max="2817" width="7.5703125" style="374" customWidth="1"/>
    <col min="2818" max="2818" width="32.28515625" style="374" customWidth="1"/>
    <col min="2819" max="2819" width="15.42578125" style="374" customWidth="1"/>
    <col min="2820" max="2823" width="13.7109375" style="374" customWidth="1"/>
    <col min="2824" max="2824" width="11" style="374" bestFit="1" customWidth="1"/>
    <col min="2825" max="2825" width="12.7109375" style="374" bestFit="1" customWidth="1"/>
    <col min="2826" max="2826" width="11" style="374" bestFit="1" customWidth="1"/>
    <col min="2827" max="3072" width="9.140625" style="374"/>
    <col min="3073" max="3073" width="7.5703125" style="374" customWidth="1"/>
    <col min="3074" max="3074" width="32.28515625" style="374" customWidth="1"/>
    <col min="3075" max="3075" width="15.42578125" style="374" customWidth="1"/>
    <col min="3076" max="3079" width="13.7109375" style="374" customWidth="1"/>
    <col min="3080" max="3080" width="11" style="374" bestFit="1" customWidth="1"/>
    <col min="3081" max="3081" width="12.7109375" style="374" bestFit="1" customWidth="1"/>
    <col min="3082" max="3082" width="11" style="374" bestFit="1" customWidth="1"/>
    <col min="3083" max="3328" width="9.140625" style="374"/>
    <col min="3329" max="3329" width="7.5703125" style="374" customWidth="1"/>
    <col min="3330" max="3330" width="32.28515625" style="374" customWidth="1"/>
    <col min="3331" max="3331" width="15.42578125" style="374" customWidth="1"/>
    <col min="3332" max="3335" width="13.7109375" style="374" customWidth="1"/>
    <col min="3336" max="3336" width="11" style="374" bestFit="1" customWidth="1"/>
    <col min="3337" max="3337" width="12.7109375" style="374" bestFit="1" customWidth="1"/>
    <col min="3338" max="3338" width="11" style="374" bestFit="1" customWidth="1"/>
    <col min="3339" max="3584" width="9.140625" style="374"/>
    <col min="3585" max="3585" width="7.5703125" style="374" customWidth="1"/>
    <col min="3586" max="3586" width="32.28515625" style="374" customWidth="1"/>
    <col min="3587" max="3587" width="15.42578125" style="374" customWidth="1"/>
    <col min="3588" max="3591" width="13.7109375" style="374" customWidth="1"/>
    <col min="3592" max="3592" width="11" style="374" bestFit="1" customWidth="1"/>
    <col min="3593" max="3593" width="12.7109375" style="374" bestFit="1" customWidth="1"/>
    <col min="3594" max="3594" width="11" style="374" bestFit="1" customWidth="1"/>
    <col min="3595" max="3840" width="9.140625" style="374"/>
    <col min="3841" max="3841" width="7.5703125" style="374" customWidth="1"/>
    <col min="3842" max="3842" width="32.28515625" style="374" customWidth="1"/>
    <col min="3843" max="3843" width="15.42578125" style="374" customWidth="1"/>
    <col min="3844" max="3847" width="13.7109375" style="374" customWidth="1"/>
    <col min="3848" max="3848" width="11" style="374" bestFit="1" customWidth="1"/>
    <col min="3849" max="3849" width="12.7109375" style="374" bestFit="1" customWidth="1"/>
    <col min="3850" max="3850" width="11" style="374" bestFit="1" customWidth="1"/>
    <col min="3851" max="4096" width="9.140625" style="374"/>
    <col min="4097" max="4097" width="7.5703125" style="374" customWidth="1"/>
    <col min="4098" max="4098" width="32.28515625" style="374" customWidth="1"/>
    <col min="4099" max="4099" width="15.42578125" style="374" customWidth="1"/>
    <col min="4100" max="4103" width="13.7109375" style="374" customWidth="1"/>
    <col min="4104" max="4104" width="11" style="374" bestFit="1" customWidth="1"/>
    <col min="4105" max="4105" width="12.7109375" style="374" bestFit="1" customWidth="1"/>
    <col min="4106" max="4106" width="11" style="374" bestFit="1" customWidth="1"/>
    <col min="4107" max="4352" width="9.140625" style="374"/>
    <col min="4353" max="4353" width="7.5703125" style="374" customWidth="1"/>
    <col min="4354" max="4354" width="32.28515625" style="374" customWidth="1"/>
    <col min="4355" max="4355" width="15.42578125" style="374" customWidth="1"/>
    <col min="4356" max="4359" width="13.7109375" style="374" customWidth="1"/>
    <col min="4360" max="4360" width="11" style="374" bestFit="1" customWidth="1"/>
    <col min="4361" max="4361" width="12.7109375" style="374" bestFit="1" customWidth="1"/>
    <col min="4362" max="4362" width="11" style="374" bestFit="1" customWidth="1"/>
    <col min="4363" max="4608" width="9.140625" style="374"/>
    <col min="4609" max="4609" width="7.5703125" style="374" customWidth="1"/>
    <col min="4610" max="4610" width="32.28515625" style="374" customWidth="1"/>
    <col min="4611" max="4611" width="15.42578125" style="374" customWidth="1"/>
    <col min="4612" max="4615" width="13.7109375" style="374" customWidth="1"/>
    <col min="4616" max="4616" width="11" style="374" bestFit="1" customWidth="1"/>
    <col min="4617" max="4617" width="12.7109375" style="374" bestFit="1" customWidth="1"/>
    <col min="4618" max="4618" width="11" style="374" bestFit="1" customWidth="1"/>
    <col min="4619" max="4864" width="9.140625" style="374"/>
    <col min="4865" max="4865" width="7.5703125" style="374" customWidth="1"/>
    <col min="4866" max="4866" width="32.28515625" style="374" customWidth="1"/>
    <col min="4867" max="4867" width="15.42578125" style="374" customWidth="1"/>
    <col min="4868" max="4871" width="13.7109375" style="374" customWidth="1"/>
    <col min="4872" max="4872" width="11" style="374" bestFit="1" customWidth="1"/>
    <col min="4873" max="4873" width="12.7109375" style="374" bestFit="1" customWidth="1"/>
    <col min="4874" max="4874" width="11" style="374" bestFit="1" customWidth="1"/>
    <col min="4875" max="5120" width="9.140625" style="374"/>
    <col min="5121" max="5121" width="7.5703125" style="374" customWidth="1"/>
    <col min="5122" max="5122" width="32.28515625" style="374" customWidth="1"/>
    <col min="5123" max="5123" width="15.42578125" style="374" customWidth="1"/>
    <col min="5124" max="5127" width="13.7109375" style="374" customWidth="1"/>
    <col min="5128" max="5128" width="11" style="374" bestFit="1" customWidth="1"/>
    <col min="5129" max="5129" width="12.7109375" style="374" bestFit="1" customWidth="1"/>
    <col min="5130" max="5130" width="11" style="374" bestFit="1" customWidth="1"/>
    <col min="5131" max="5376" width="9.140625" style="374"/>
    <col min="5377" max="5377" width="7.5703125" style="374" customWidth="1"/>
    <col min="5378" max="5378" width="32.28515625" style="374" customWidth="1"/>
    <col min="5379" max="5379" width="15.42578125" style="374" customWidth="1"/>
    <col min="5380" max="5383" width="13.7109375" style="374" customWidth="1"/>
    <col min="5384" max="5384" width="11" style="374" bestFit="1" customWidth="1"/>
    <col min="5385" max="5385" width="12.7109375" style="374" bestFit="1" customWidth="1"/>
    <col min="5386" max="5386" width="11" style="374" bestFit="1" customWidth="1"/>
    <col min="5387" max="5632" width="9.140625" style="374"/>
    <col min="5633" max="5633" width="7.5703125" style="374" customWidth="1"/>
    <col min="5634" max="5634" width="32.28515625" style="374" customWidth="1"/>
    <col min="5635" max="5635" width="15.42578125" style="374" customWidth="1"/>
    <col min="5636" max="5639" width="13.7109375" style="374" customWidth="1"/>
    <col min="5640" max="5640" width="11" style="374" bestFit="1" customWidth="1"/>
    <col min="5641" max="5641" width="12.7109375" style="374" bestFit="1" customWidth="1"/>
    <col min="5642" max="5642" width="11" style="374" bestFit="1" customWidth="1"/>
    <col min="5643" max="5888" width="9.140625" style="374"/>
    <col min="5889" max="5889" width="7.5703125" style="374" customWidth="1"/>
    <col min="5890" max="5890" width="32.28515625" style="374" customWidth="1"/>
    <col min="5891" max="5891" width="15.42578125" style="374" customWidth="1"/>
    <col min="5892" max="5895" width="13.7109375" style="374" customWidth="1"/>
    <col min="5896" max="5896" width="11" style="374" bestFit="1" customWidth="1"/>
    <col min="5897" max="5897" width="12.7109375" style="374" bestFit="1" customWidth="1"/>
    <col min="5898" max="5898" width="11" style="374" bestFit="1" customWidth="1"/>
    <col min="5899" max="6144" width="9.140625" style="374"/>
    <col min="6145" max="6145" width="7.5703125" style="374" customWidth="1"/>
    <col min="6146" max="6146" width="32.28515625" style="374" customWidth="1"/>
    <col min="6147" max="6147" width="15.42578125" style="374" customWidth="1"/>
    <col min="6148" max="6151" width="13.7109375" style="374" customWidth="1"/>
    <col min="6152" max="6152" width="11" style="374" bestFit="1" customWidth="1"/>
    <col min="6153" max="6153" width="12.7109375" style="374" bestFit="1" customWidth="1"/>
    <col min="6154" max="6154" width="11" style="374" bestFit="1" customWidth="1"/>
    <col min="6155" max="6400" width="9.140625" style="374"/>
    <col min="6401" max="6401" width="7.5703125" style="374" customWidth="1"/>
    <col min="6402" max="6402" width="32.28515625" style="374" customWidth="1"/>
    <col min="6403" max="6403" width="15.42578125" style="374" customWidth="1"/>
    <col min="6404" max="6407" width="13.7109375" style="374" customWidth="1"/>
    <col min="6408" max="6408" width="11" style="374" bestFit="1" customWidth="1"/>
    <col min="6409" max="6409" width="12.7109375" style="374" bestFit="1" customWidth="1"/>
    <col min="6410" max="6410" width="11" style="374" bestFit="1" customWidth="1"/>
    <col min="6411" max="6656" width="9.140625" style="374"/>
    <col min="6657" max="6657" width="7.5703125" style="374" customWidth="1"/>
    <col min="6658" max="6658" width="32.28515625" style="374" customWidth="1"/>
    <col min="6659" max="6659" width="15.42578125" style="374" customWidth="1"/>
    <col min="6660" max="6663" width="13.7109375" style="374" customWidth="1"/>
    <col min="6664" max="6664" width="11" style="374" bestFit="1" customWidth="1"/>
    <col min="6665" max="6665" width="12.7109375" style="374" bestFit="1" customWidth="1"/>
    <col min="6666" max="6666" width="11" style="374" bestFit="1" customWidth="1"/>
    <col min="6667" max="6912" width="9.140625" style="374"/>
    <col min="6913" max="6913" width="7.5703125" style="374" customWidth="1"/>
    <col min="6914" max="6914" width="32.28515625" style="374" customWidth="1"/>
    <col min="6915" max="6915" width="15.42578125" style="374" customWidth="1"/>
    <col min="6916" max="6919" width="13.7109375" style="374" customWidth="1"/>
    <col min="6920" max="6920" width="11" style="374" bestFit="1" customWidth="1"/>
    <col min="6921" max="6921" width="12.7109375" style="374" bestFit="1" customWidth="1"/>
    <col min="6922" max="6922" width="11" style="374" bestFit="1" customWidth="1"/>
    <col min="6923" max="7168" width="9.140625" style="374"/>
    <col min="7169" max="7169" width="7.5703125" style="374" customWidth="1"/>
    <col min="7170" max="7170" width="32.28515625" style="374" customWidth="1"/>
    <col min="7171" max="7171" width="15.42578125" style="374" customWidth="1"/>
    <col min="7172" max="7175" width="13.7109375" style="374" customWidth="1"/>
    <col min="7176" max="7176" width="11" style="374" bestFit="1" customWidth="1"/>
    <col min="7177" max="7177" width="12.7109375" style="374" bestFit="1" customWidth="1"/>
    <col min="7178" max="7178" width="11" style="374" bestFit="1" customWidth="1"/>
    <col min="7179" max="7424" width="9.140625" style="374"/>
    <col min="7425" max="7425" width="7.5703125" style="374" customWidth="1"/>
    <col min="7426" max="7426" width="32.28515625" style="374" customWidth="1"/>
    <col min="7427" max="7427" width="15.42578125" style="374" customWidth="1"/>
    <col min="7428" max="7431" width="13.7109375" style="374" customWidth="1"/>
    <col min="7432" max="7432" width="11" style="374" bestFit="1" customWidth="1"/>
    <col min="7433" max="7433" width="12.7109375" style="374" bestFit="1" customWidth="1"/>
    <col min="7434" max="7434" width="11" style="374" bestFit="1" customWidth="1"/>
    <col min="7435" max="7680" width="9.140625" style="374"/>
    <col min="7681" max="7681" width="7.5703125" style="374" customWidth="1"/>
    <col min="7682" max="7682" width="32.28515625" style="374" customWidth="1"/>
    <col min="7683" max="7683" width="15.42578125" style="374" customWidth="1"/>
    <col min="7684" max="7687" width="13.7109375" style="374" customWidth="1"/>
    <col min="7688" max="7688" width="11" style="374" bestFit="1" customWidth="1"/>
    <col min="7689" max="7689" width="12.7109375" style="374" bestFit="1" customWidth="1"/>
    <col min="7690" max="7690" width="11" style="374" bestFit="1" customWidth="1"/>
    <col min="7691" max="7936" width="9.140625" style="374"/>
    <col min="7937" max="7937" width="7.5703125" style="374" customWidth="1"/>
    <col min="7938" max="7938" width="32.28515625" style="374" customWidth="1"/>
    <col min="7939" max="7939" width="15.42578125" style="374" customWidth="1"/>
    <col min="7940" max="7943" width="13.7109375" style="374" customWidth="1"/>
    <col min="7944" max="7944" width="11" style="374" bestFit="1" customWidth="1"/>
    <col min="7945" max="7945" width="12.7109375" style="374" bestFit="1" customWidth="1"/>
    <col min="7946" max="7946" width="11" style="374" bestFit="1" customWidth="1"/>
    <col min="7947" max="8192" width="9.140625" style="374"/>
    <col min="8193" max="8193" width="7.5703125" style="374" customWidth="1"/>
    <col min="8194" max="8194" width="32.28515625" style="374" customWidth="1"/>
    <col min="8195" max="8195" width="15.42578125" style="374" customWidth="1"/>
    <col min="8196" max="8199" width="13.7109375" style="374" customWidth="1"/>
    <col min="8200" max="8200" width="11" style="374" bestFit="1" customWidth="1"/>
    <col min="8201" max="8201" width="12.7109375" style="374" bestFit="1" customWidth="1"/>
    <col min="8202" max="8202" width="11" style="374" bestFit="1" customWidth="1"/>
    <col min="8203" max="8448" width="9.140625" style="374"/>
    <col min="8449" max="8449" width="7.5703125" style="374" customWidth="1"/>
    <col min="8450" max="8450" width="32.28515625" style="374" customWidth="1"/>
    <col min="8451" max="8451" width="15.42578125" style="374" customWidth="1"/>
    <col min="8452" max="8455" width="13.7109375" style="374" customWidth="1"/>
    <col min="8456" max="8456" width="11" style="374" bestFit="1" customWidth="1"/>
    <col min="8457" max="8457" width="12.7109375" style="374" bestFit="1" customWidth="1"/>
    <col min="8458" max="8458" width="11" style="374" bestFit="1" customWidth="1"/>
    <col min="8459" max="8704" width="9.140625" style="374"/>
    <col min="8705" max="8705" width="7.5703125" style="374" customWidth="1"/>
    <col min="8706" max="8706" width="32.28515625" style="374" customWidth="1"/>
    <col min="8707" max="8707" width="15.42578125" style="374" customWidth="1"/>
    <col min="8708" max="8711" width="13.7109375" style="374" customWidth="1"/>
    <col min="8712" max="8712" width="11" style="374" bestFit="1" customWidth="1"/>
    <col min="8713" max="8713" width="12.7109375" style="374" bestFit="1" customWidth="1"/>
    <col min="8714" max="8714" width="11" style="374" bestFit="1" customWidth="1"/>
    <col min="8715" max="8960" width="9.140625" style="374"/>
    <col min="8961" max="8961" width="7.5703125" style="374" customWidth="1"/>
    <col min="8962" max="8962" width="32.28515625" style="374" customWidth="1"/>
    <col min="8963" max="8963" width="15.42578125" style="374" customWidth="1"/>
    <col min="8964" max="8967" width="13.7109375" style="374" customWidth="1"/>
    <col min="8968" max="8968" width="11" style="374" bestFit="1" customWidth="1"/>
    <col min="8969" max="8969" width="12.7109375" style="374" bestFit="1" customWidth="1"/>
    <col min="8970" max="8970" width="11" style="374" bestFit="1" customWidth="1"/>
    <col min="8971" max="9216" width="9.140625" style="374"/>
    <col min="9217" max="9217" width="7.5703125" style="374" customWidth="1"/>
    <col min="9218" max="9218" width="32.28515625" style="374" customWidth="1"/>
    <col min="9219" max="9219" width="15.42578125" style="374" customWidth="1"/>
    <col min="9220" max="9223" width="13.7109375" style="374" customWidth="1"/>
    <col min="9224" max="9224" width="11" style="374" bestFit="1" customWidth="1"/>
    <col min="9225" max="9225" width="12.7109375" style="374" bestFit="1" customWidth="1"/>
    <col min="9226" max="9226" width="11" style="374" bestFit="1" customWidth="1"/>
    <col min="9227" max="9472" width="9.140625" style="374"/>
    <col min="9473" max="9473" width="7.5703125" style="374" customWidth="1"/>
    <col min="9474" max="9474" width="32.28515625" style="374" customWidth="1"/>
    <col min="9475" max="9475" width="15.42578125" style="374" customWidth="1"/>
    <col min="9476" max="9479" width="13.7109375" style="374" customWidth="1"/>
    <col min="9480" max="9480" width="11" style="374" bestFit="1" customWidth="1"/>
    <col min="9481" max="9481" width="12.7109375" style="374" bestFit="1" customWidth="1"/>
    <col min="9482" max="9482" width="11" style="374" bestFit="1" customWidth="1"/>
    <col min="9483" max="9728" width="9.140625" style="374"/>
    <col min="9729" max="9729" width="7.5703125" style="374" customWidth="1"/>
    <col min="9730" max="9730" width="32.28515625" style="374" customWidth="1"/>
    <col min="9731" max="9731" width="15.42578125" style="374" customWidth="1"/>
    <col min="9732" max="9735" width="13.7109375" style="374" customWidth="1"/>
    <col min="9736" max="9736" width="11" style="374" bestFit="1" customWidth="1"/>
    <col min="9737" max="9737" width="12.7109375" style="374" bestFit="1" customWidth="1"/>
    <col min="9738" max="9738" width="11" style="374" bestFit="1" customWidth="1"/>
    <col min="9739" max="9984" width="9.140625" style="374"/>
    <col min="9985" max="9985" width="7.5703125" style="374" customWidth="1"/>
    <col min="9986" max="9986" width="32.28515625" style="374" customWidth="1"/>
    <col min="9987" max="9987" width="15.42578125" style="374" customWidth="1"/>
    <col min="9988" max="9991" width="13.7109375" style="374" customWidth="1"/>
    <col min="9992" max="9992" width="11" style="374" bestFit="1" customWidth="1"/>
    <col min="9993" max="9993" width="12.7109375" style="374" bestFit="1" customWidth="1"/>
    <col min="9994" max="9994" width="11" style="374" bestFit="1" customWidth="1"/>
    <col min="9995" max="10240" width="9.140625" style="374"/>
    <col min="10241" max="10241" width="7.5703125" style="374" customWidth="1"/>
    <col min="10242" max="10242" width="32.28515625" style="374" customWidth="1"/>
    <col min="10243" max="10243" width="15.42578125" style="374" customWidth="1"/>
    <col min="10244" max="10247" width="13.7109375" style="374" customWidth="1"/>
    <col min="10248" max="10248" width="11" style="374" bestFit="1" customWidth="1"/>
    <col min="10249" max="10249" width="12.7109375" style="374" bestFit="1" customWidth="1"/>
    <col min="10250" max="10250" width="11" style="374" bestFit="1" customWidth="1"/>
    <col min="10251" max="10496" width="9.140625" style="374"/>
    <col min="10497" max="10497" width="7.5703125" style="374" customWidth="1"/>
    <col min="10498" max="10498" width="32.28515625" style="374" customWidth="1"/>
    <col min="10499" max="10499" width="15.42578125" style="374" customWidth="1"/>
    <col min="10500" max="10503" width="13.7109375" style="374" customWidth="1"/>
    <col min="10504" max="10504" width="11" style="374" bestFit="1" customWidth="1"/>
    <col min="10505" max="10505" width="12.7109375" style="374" bestFit="1" customWidth="1"/>
    <col min="10506" max="10506" width="11" style="374" bestFit="1" customWidth="1"/>
    <col min="10507" max="10752" width="9.140625" style="374"/>
    <col min="10753" max="10753" width="7.5703125" style="374" customWidth="1"/>
    <col min="10754" max="10754" width="32.28515625" style="374" customWidth="1"/>
    <col min="10755" max="10755" width="15.42578125" style="374" customWidth="1"/>
    <col min="10756" max="10759" width="13.7109375" style="374" customWidth="1"/>
    <col min="10760" max="10760" width="11" style="374" bestFit="1" customWidth="1"/>
    <col min="10761" max="10761" width="12.7109375" style="374" bestFit="1" customWidth="1"/>
    <col min="10762" max="10762" width="11" style="374" bestFit="1" customWidth="1"/>
    <col min="10763" max="11008" width="9.140625" style="374"/>
    <col min="11009" max="11009" width="7.5703125" style="374" customWidth="1"/>
    <col min="11010" max="11010" width="32.28515625" style="374" customWidth="1"/>
    <col min="11011" max="11011" width="15.42578125" style="374" customWidth="1"/>
    <col min="11012" max="11015" width="13.7109375" style="374" customWidth="1"/>
    <col min="11016" max="11016" width="11" style="374" bestFit="1" customWidth="1"/>
    <col min="11017" max="11017" width="12.7109375" style="374" bestFit="1" customWidth="1"/>
    <col min="11018" max="11018" width="11" style="374" bestFit="1" customWidth="1"/>
    <col min="11019" max="11264" width="9.140625" style="374"/>
    <col min="11265" max="11265" width="7.5703125" style="374" customWidth="1"/>
    <col min="11266" max="11266" width="32.28515625" style="374" customWidth="1"/>
    <col min="11267" max="11267" width="15.42578125" style="374" customWidth="1"/>
    <col min="11268" max="11271" width="13.7109375" style="374" customWidth="1"/>
    <col min="11272" max="11272" width="11" style="374" bestFit="1" customWidth="1"/>
    <col min="11273" max="11273" width="12.7109375" style="374" bestFit="1" customWidth="1"/>
    <col min="11274" max="11274" width="11" style="374" bestFit="1" customWidth="1"/>
    <col min="11275" max="11520" width="9.140625" style="374"/>
    <col min="11521" max="11521" width="7.5703125" style="374" customWidth="1"/>
    <col min="11522" max="11522" width="32.28515625" style="374" customWidth="1"/>
    <col min="11523" max="11523" width="15.42578125" style="374" customWidth="1"/>
    <col min="11524" max="11527" width="13.7109375" style="374" customWidth="1"/>
    <col min="11528" max="11528" width="11" style="374" bestFit="1" customWidth="1"/>
    <col min="11529" max="11529" width="12.7109375" style="374" bestFit="1" customWidth="1"/>
    <col min="11530" max="11530" width="11" style="374" bestFit="1" customWidth="1"/>
    <col min="11531" max="11776" width="9.140625" style="374"/>
    <col min="11777" max="11777" width="7.5703125" style="374" customWidth="1"/>
    <col min="11778" max="11778" width="32.28515625" style="374" customWidth="1"/>
    <col min="11779" max="11779" width="15.42578125" style="374" customWidth="1"/>
    <col min="11780" max="11783" width="13.7109375" style="374" customWidth="1"/>
    <col min="11784" max="11784" width="11" style="374" bestFit="1" customWidth="1"/>
    <col min="11785" max="11785" width="12.7109375" style="374" bestFit="1" customWidth="1"/>
    <col min="11786" max="11786" width="11" style="374" bestFit="1" customWidth="1"/>
    <col min="11787" max="12032" width="9.140625" style="374"/>
    <col min="12033" max="12033" width="7.5703125" style="374" customWidth="1"/>
    <col min="12034" max="12034" width="32.28515625" style="374" customWidth="1"/>
    <col min="12035" max="12035" width="15.42578125" style="374" customWidth="1"/>
    <col min="12036" max="12039" width="13.7109375" style="374" customWidth="1"/>
    <col min="12040" max="12040" width="11" style="374" bestFit="1" customWidth="1"/>
    <col min="12041" max="12041" width="12.7109375" style="374" bestFit="1" customWidth="1"/>
    <col min="12042" max="12042" width="11" style="374" bestFit="1" customWidth="1"/>
    <col min="12043" max="12288" width="9.140625" style="374"/>
    <col min="12289" max="12289" width="7.5703125" style="374" customWidth="1"/>
    <col min="12290" max="12290" width="32.28515625" style="374" customWidth="1"/>
    <col min="12291" max="12291" width="15.42578125" style="374" customWidth="1"/>
    <col min="12292" max="12295" width="13.7109375" style="374" customWidth="1"/>
    <col min="12296" max="12296" width="11" style="374" bestFit="1" customWidth="1"/>
    <col min="12297" max="12297" width="12.7109375" style="374" bestFit="1" customWidth="1"/>
    <col min="12298" max="12298" width="11" style="374" bestFit="1" customWidth="1"/>
    <col min="12299" max="12544" width="9.140625" style="374"/>
    <col min="12545" max="12545" width="7.5703125" style="374" customWidth="1"/>
    <col min="12546" max="12546" width="32.28515625" style="374" customWidth="1"/>
    <col min="12547" max="12547" width="15.42578125" style="374" customWidth="1"/>
    <col min="12548" max="12551" width="13.7109375" style="374" customWidth="1"/>
    <col min="12552" max="12552" width="11" style="374" bestFit="1" customWidth="1"/>
    <col min="12553" max="12553" width="12.7109375" style="374" bestFit="1" customWidth="1"/>
    <col min="12554" max="12554" width="11" style="374" bestFit="1" customWidth="1"/>
    <col min="12555" max="12800" width="9.140625" style="374"/>
    <col min="12801" max="12801" width="7.5703125" style="374" customWidth="1"/>
    <col min="12802" max="12802" width="32.28515625" style="374" customWidth="1"/>
    <col min="12803" max="12803" width="15.42578125" style="374" customWidth="1"/>
    <col min="12804" max="12807" width="13.7109375" style="374" customWidth="1"/>
    <col min="12808" max="12808" width="11" style="374" bestFit="1" customWidth="1"/>
    <col min="12809" max="12809" width="12.7109375" style="374" bestFit="1" customWidth="1"/>
    <col min="12810" max="12810" width="11" style="374" bestFit="1" customWidth="1"/>
    <col min="12811" max="13056" width="9.140625" style="374"/>
    <col min="13057" max="13057" width="7.5703125" style="374" customWidth="1"/>
    <col min="13058" max="13058" width="32.28515625" style="374" customWidth="1"/>
    <col min="13059" max="13059" width="15.42578125" style="374" customWidth="1"/>
    <col min="13060" max="13063" width="13.7109375" style="374" customWidth="1"/>
    <col min="13064" max="13064" width="11" style="374" bestFit="1" customWidth="1"/>
    <col min="13065" max="13065" width="12.7109375" style="374" bestFit="1" customWidth="1"/>
    <col min="13066" max="13066" width="11" style="374" bestFit="1" customWidth="1"/>
    <col min="13067" max="13312" width="9.140625" style="374"/>
    <col min="13313" max="13313" width="7.5703125" style="374" customWidth="1"/>
    <col min="13314" max="13314" width="32.28515625" style="374" customWidth="1"/>
    <col min="13315" max="13315" width="15.42578125" style="374" customWidth="1"/>
    <col min="13316" max="13319" width="13.7109375" style="374" customWidth="1"/>
    <col min="13320" max="13320" width="11" style="374" bestFit="1" customWidth="1"/>
    <col min="13321" max="13321" width="12.7109375" style="374" bestFit="1" customWidth="1"/>
    <col min="13322" max="13322" width="11" style="374" bestFit="1" customWidth="1"/>
    <col min="13323" max="13568" width="9.140625" style="374"/>
    <col min="13569" max="13569" width="7.5703125" style="374" customWidth="1"/>
    <col min="13570" max="13570" width="32.28515625" style="374" customWidth="1"/>
    <col min="13571" max="13571" width="15.42578125" style="374" customWidth="1"/>
    <col min="13572" max="13575" width="13.7109375" style="374" customWidth="1"/>
    <col min="13576" max="13576" width="11" style="374" bestFit="1" customWidth="1"/>
    <col min="13577" max="13577" width="12.7109375" style="374" bestFit="1" customWidth="1"/>
    <col min="13578" max="13578" width="11" style="374" bestFit="1" customWidth="1"/>
    <col min="13579" max="13824" width="9.140625" style="374"/>
    <col min="13825" max="13825" width="7.5703125" style="374" customWidth="1"/>
    <col min="13826" max="13826" width="32.28515625" style="374" customWidth="1"/>
    <col min="13827" max="13827" width="15.42578125" style="374" customWidth="1"/>
    <col min="13828" max="13831" width="13.7109375" style="374" customWidth="1"/>
    <col min="13832" max="13832" width="11" style="374" bestFit="1" customWidth="1"/>
    <col min="13833" max="13833" width="12.7109375" style="374" bestFit="1" customWidth="1"/>
    <col min="13834" max="13834" width="11" style="374" bestFit="1" customWidth="1"/>
    <col min="13835" max="14080" width="9.140625" style="374"/>
    <col min="14081" max="14081" width="7.5703125" style="374" customWidth="1"/>
    <col min="14082" max="14082" width="32.28515625" style="374" customWidth="1"/>
    <col min="14083" max="14083" width="15.42578125" style="374" customWidth="1"/>
    <col min="14084" max="14087" width="13.7109375" style="374" customWidth="1"/>
    <col min="14088" max="14088" width="11" style="374" bestFit="1" customWidth="1"/>
    <col min="14089" max="14089" width="12.7109375" style="374" bestFit="1" customWidth="1"/>
    <col min="14090" max="14090" width="11" style="374" bestFit="1" customWidth="1"/>
    <col min="14091" max="14336" width="9.140625" style="374"/>
    <col min="14337" max="14337" width="7.5703125" style="374" customWidth="1"/>
    <col min="14338" max="14338" width="32.28515625" style="374" customWidth="1"/>
    <col min="14339" max="14339" width="15.42578125" style="374" customWidth="1"/>
    <col min="14340" max="14343" width="13.7109375" style="374" customWidth="1"/>
    <col min="14344" max="14344" width="11" style="374" bestFit="1" customWidth="1"/>
    <col min="14345" max="14345" width="12.7109375" style="374" bestFit="1" customWidth="1"/>
    <col min="14346" max="14346" width="11" style="374" bestFit="1" customWidth="1"/>
    <col min="14347" max="14592" width="9.140625" style="374"/>
    <col min="14593" max="14593" width="7.5703125" style="374" customWidth="1"/>
    <col min="14594" max="14594" width="32.28515625" style="374" customWidth="1"/>
    <col min="14595" max="14595" width="15.42578125" style="374" customWidth="1"/>
    <col min="14596" max="14599" width="13.7109375" style="374" customWidth="1"/>
    <col min="14600" max="14600" width="11" style="374" bestFit="1" customWidth="1"/>
    <col min="14601" max="14601" width="12.7109375" style="374" bestFit="1" customWidth="1"/>
    <col min="14602" max="14602" width="11" style="374" bestFit="1" customWidth="1"/>
    <col min="14603" max="14848" width="9.140625" style="374"/>
    <col min="14849" max="14849" width="7.5703125" style="374" customWidth="1"/>
    <col min="14850" max="14850" width="32.28515625" style="374" customWidth="1"/>
    <col min="14851" max="14851" width="15.42578125" style="374" customWidth="1"/>
    <col min="14852" max="14855" width="13.7109375" style="374" customWidth="1"/>
    <col min="14856" max="14856" width="11" style="374" bestFit="1" customWidth="1"/>
    <col min="14857" max="14857" width="12.7109375" style="374" bestFit="1" customWidth="1"/>
    <col min="14858" max="14858" width="11" style="374" bestFit="1" customWidth="1"/>
    <col min="14859" max="15104" width="9.140625" style="374"/>
    <col min="15105" max="15105" width="7.5703125" style="374" customWidth="1"/>
    <col min="15106" max="15106" width="32.28515625" style="374" customWidth="1"/>
    <col min="15107" max="15107" width="15.42578125" style="374" customWidth="1"/>
    <col min="15108" max="15111" width="13.7109375" style="374" customWidth="1"/>
    <col min="15112" max="15112" width="11" style="374" bestFit="1" customWidth="1"/>
    <col min="15113" max="15113" width="12.7109375" style="374" bestFit="1" customWidth="1"/>
    <col min="15114" max="15114" width="11" style="374" bestFit="1" customWidth="1"/>
    <col min="15115" max="15360" width="9.140625" style="374"/>
    <col min="15361" max="15361" width="7.5703125" style="374" customWidth="1"/>
    <col min="15362" max="15362" width="32.28515625" style="374" customWidth="1"/>
    <col min="15363" max="15363" width="15.42578125" style="374" customWidth="1"/>
    <col min="15364" max="15367" width="13.7109375" style="374" customWidth="1"/>
    <col min="15368" max="15368" width="11" style="374" bestFit="1" customWidth="1"/>
    <col min="15369" max="15369" width="12.7109375" style="374" bestFit="1" customWidth="1"/>
    <col min="15370" max="15370" width="11" style="374" bestFit="1" customWidth="1"/>
    <col min="15371" max="15616" width="9.140625" style="374"/>
    <col min="15617" max="15617" width="7.5703125" style="374" customWidth="1"/>
    <col min="15618" max="15618" width="32.28515625" style="374" customWidth="1"/>
    <col min="15619" max="15619" width="15.42578125" style="374" customWidth="1"/>
    <col min="15620" max="15623" width="13.7109375" style="374" customWidth="1"/>
    <col min="15624" max="15624" width="11" style="374" bestFit="1" customWidth="1"/>
    <col min="15625" max="15625" width="12.7109375" style="374" bestFit="1" customWidth="1"/>
    <col min="15626" max="15626" width="11" style="374" bestFit="1" customWidth="1"/>
    <col min="15627" max="15872" width="9.140625" style="374"/>
    <col min="15873" max="15873" width="7.5703125" style="374" customWidth="1"/>
    <col min="15874" max="15874" width="32.28515625" style="374" customWidth="1"/>
    <col min="15875" max="15875" width="15.42578125" style="374" customWidth="1"/>
    <col min="15876" max="15879" width="13.7109375" style="374" customWidth="1"/>
    <col min="15880" max="15880" width="11" style="374" bestFit="1" customWidth="1"/>
    <col min="15881" max="15881" width="12.7109375" style="374" bestFit="1" customWidth="1"/>
    <col min="15882" max="15882" width="11" style="374" bestFit="1" customWidth="1"/>
    <col min="15883" max="16128" width="9.140625" style="374"/>
    <col min="16129" max="16129" width="7.5703125" style="374" customWidth="1"/>
    <col min="16130" max="16130" width="32.28515625" style="374" customWidth="1"/>
    <col min="16131" max="16131" width="15.42578125" style="374" customWidth="1"/>
    <col min="16132" max="16135" width="13.7109375" style="374" customWidth="1"/>
    <col min="16136" max="16136" width="11" style="374" bestFit="1" customWidth="1"/>
    <col min="16137" max="16137" width="12.7109375" style="374" bestFit="1" customWidth="1"/>
    <col min="16138" max="16138" width="11" style="374" bestFit="1" customWidth="1"/>
    <col min="16139" max="16384" width="9.140625" style="374"/>
  </cols>
  <sheetData>
    <row r="1" spans="1:10" s="360" customFormat="1" x14ac:dyDescent="0.25">
      <c r="A1" s="273" t="s">
        <v>8</v>
      </c>
    </row>
    <row r="2" spans="1:10" s="360" customFormat="1" x14ac:dyDescent="0.2">
      <c r="A2" s="275" t="s">
        <v>16</v>
      </c>
      <c r="B2" s="276"/>
      <c r="C2" s="276"/>
      <c r="D2" s="276"/>
      <c r="E2" s="276"/>
      <c r="F2" s="276"/>
      <c r="G2" s="276"/>
    </row>
    <row r="3" spans="1:10" s="360" customFormat="1" x14ac:dyDescent="0.25">
      <c r="A3" s="276" t="s">
        <v>20</v>
      </c>
      <c r="B3" s="276"/>
      <c r="C3" s="276"/>
      <c r="D3" s="276"/>
      <c r="E3" s="276"/>
      <c r="F3" s="276"/>
      <c r="G3" s="276"/>
    </row>
    <row r="4" spans="1:10" s="360" customFormat="1" x14ac:dyDescent="0.25">
      <c r="A4" s="276"/>
      <c r="B4" s="276"/>
      <c r="C4" s="276"/>
      <c r="D4" s="276"/>
      <c r="E4" s="276"/>
      <c r="F4" s="276"/>
      <c r="G4" s="276"/>
    </row>
    <row r="5" spans="1:10" s="360" customFormat="1" ht="33.75" x14ac:dyDescent="0.25">
      <c r="A5" s="277" t="s">
        <v>21</v>
      </c>
      <c r="B5" s="98" t="s">
        <v>310</v>
      </c>
      <c r="C5" s="98" t="s">
        <v>311</v>
      </c>
      <c r="D5" s="98" t="s">
        <v>312</v>
      </c>
      <c r="E5" s="98" t="s">
        <v>313</v>
      </c>
      <c r="F5" s="98" t="s">
        <v>314</v>
      </c>
      <c r="G5" s="98" t="s">
        <v>315</v>
      </c>
    </row>
    <row r="6" spans="1:10" s="360" customFormat="1" x14ac:dyDescent="0.25">
      <c r="A6" s="281">
        <v>1</v>
      </c>
      <c r="B6" s="282">
        <v>2</v>
      </c>
      <c r="C6" s="282">
        <v>3</v>
      </c>
      <c r="D6" s="282">
        <v>4</v>
      </c>
      <c r="E6" s="282">
        <v>5</v>
      </c>
      <c r="F6" s="282">
        <v>6</v>
      </c>
      <c r="G6" s="282">
        <v>7</v>
      </c>
    </row>
    <row r="7" spans="1:10" s="360" customFormat="1" x14ac:dyDescent="0.25">
      <c r="A7" s="286">
        <v>1</v>
      </c>
      <c r="B7" s="287" t="s">
        <v>319</v>
      </c>
      <c r="C7" s="288">
        <v>1505766143.9400001</v>
      </c>
      <c r="D7" s="295">
        <f>+C7/$C$35</f>
        <v>4.4222295024350385E-2</v>
      </c>
      <c r="E7" s="288">
        <v>203282854.78999999</v>
      </c>
      <c r="F7" s="295">
        <f>+E7/$E$35</f>
        <v>2.2502772186158114E-2</v>
      </c>
      <c r="G7" s="361">
        <v>40211791.880000003</v>
      </c>
      <c r="H7" s="362"/>
      <c r="I7" s="363"/>
    </row>
    <row r="8" spans="1:10" s="360" customFormat="1" x14ac:dyDescent="0.25">
      <c r="A8" s="292">
        <v>2</v>
      </c>
      <c r="B8" s="293" t="s">
        <v>321</v>
      </c>
      <c r="C8" s="294">
        <v>3680572994.0999999</v>
      </c>
      <c r="D8" s="295">
        <f t="shared" ref="D8:D32" si="0">+C8/$C$35</f>
        <v>0.10809340179336137</v>
      </c>
      <c r="E8" s="294">
        <v>1089353534.9300001</v>
      </c>
      <c r="F8" s="295">
        <f t="shared" ref="F8:F33" si="1">+E8/$E$35</f>
        <v>0.12058800754268878</v>
      </c>
      <c r="G8" s="364">
        <v>90696912.890000001</v>
      </c>
      <c r="H8" s="362"/>
      <c r="I8" s="363"/>
    </row>
    <row r="9" spans="1:10" s="360" customFormat="1" x14ac:dyDescent="0.25">
      <c r="A9" s="292">
        <v>3</v>
      </c>
      <c r="B9" s="293" t="s">
        <v>322</v>
      </c>
      <c r="C9" s="294">
        <v>2345418166.5300002</v>
      </c>
      <c r="D9" s="295">
        <f t="shared" si="0"/>
        <v>6.8881728104449619E-2</v>
      </c>
      <c r="E9" s="294">
        <v>404001236.13999999</v>
      </c>
      <c r="F9" s="295">
        <f t="shared" si="1"/>
        <v>4.4721665234267974E-2</v>
      </c>
      <c r="G9" s="364">
        <v>-51254452.68</v>
      </c>
      <c r="H9" s="362"/>
      <c r="I9" s="363"/>
    </row>
    <row r="10" spans="1:10" s="360" customFormat="1" x14ac:dyDescent="0.25">
      <c r="A10" s="292">
        <v>4</v>
      </c>
      <c r="B10" s="293" t="s">
        <v>350</v>
      </c>
      <c r="C10" s="294">
        <v>179763356.40000001</v>
      </c>
      <c r="D10" s="295">
        <f t="shared" si="0"/>
        <v>5.2794042509731239E-3</v>
      </c>
      <c r="E10" s="294">
        <v>75630359.409999996</v>
      </c>
      <c r="F10" s="295">
        <f t="shared" si="1"/>
        <v>8.3720427377833636E-3</v>
      </c>
      <c r="G10" s="364">
        <v>8103592.1600000001</v>
      </c>
      <c r="H10" s="362"/>
      <c r="I10" s="363"/>
    </row>
    <row r="11" spans="1:10" s="360" customFormat="1" x14ac:dyDescent="0.25">
      <c r="A11" s="292">
        <v>5</v>
      </c>
      <c r="B11" s="293" t="s">
        <v>323</v>
      </c>
      <c r="C11" s="294">
        <v>8154969993.6499996</v>
      </c>
      <c r="D11" s="295">
        <f t="shared" si="0"/>
        <v>0.23950033039677979</v>
      </c>
      <c r="E11" s="294">
        <v>2707693804.8800001</v>
      </c>
      <c r="F11" s="295">
        <f t="shared" si="1"/>
        <v>0.29973318164992452</v>
      </c>
      <c r="G11" s="364">
        <v>118425061.44</v>
      </c>
      <c r="H11" s="362"/>
      <c r="I11" s="363"/>
    </row>
    <row r="12" spans="1:10" s="360" customFormat="1" x14ac:dyDescent="0.25">
      <c r="A12" s="292">
        <v>6</v>
      </c>
      <c r="B12" s="293" t="s">
        <v>351</v>
      </c>
      <c r="C12" s="294">
        <v>123216042.34999999</v>
      </c>
      <c r="D12" s="295">
        <f t="shared" si="0"/>
        <v>3.6186868714400263E-3</v>
      </c>
      <c r="E12" s="294">
        <v>98752184.069999993</v>
      </c>
      <c r="F12" s="295">
        <f t="shared" si="1"/>
        <v>1.0931555950984597E-2</v>
      </c>
      <c r="G12" s="364">
        <v>2988240.46</v>
      </c>
      <c r="H12" s="362"/>
      <c r="I12" s="363"/>
      <c r="J12" s="365"/>
    </row>
    <row r="13" spans="1:10" s="360" customFormat="1" x14ac:dyDescent="0.25">
      <c r="A13" s="292">
        <v>7</v>
      </c>
      <c r="B13" s="293" t="s">
        <v>352</v>
      </c>
      <c r="C13" s="294">
        <v>32026996.469999999</v>
      </c>
      <c r="D13" s="295">
        <f t="shared" si="0"/>
        <v>9.4058914283611601E-4</v>
      </c>
      <c r="E13" s="294">
        <v>1179450.46</v>
      </c>
      <c r="F13" s="295">
        <f t="shared" si="1"/>
        <v>1.3056145356506971E-4</v>
      </c>
      <c r="G13" s="364">
        <v>-983754</v>
      </c>
      <c r="H13" s="362"/>
      <c r="I13" s="363"/>
    </row>
    <row r="14" spans="1:10" s="360" customFormat="1" x14ac:dyDescent="0.25">
      <c r="A14" s="292">
        <v>8</v>
      </c>
      <c r="B14" s="293" t="s">
        <v>324</v>
      </c>
      <c r="C14" s="294">
        <v>173718930.83000001</v>
      </c>
      <c r="D14" s="295">
        <f t="shared" si="0"/>
        <v>5.1018877276504176E-3</v>
      </c>
      <c r="E14" s="294">
        <v>20767106.68</v>
      </c>
      <c r="F14" s="295">
        <f t="shared" si="1"/>
        <v>2.2988533443631613E-3</v>
      </c>
      <c r="G14" s="364">
        <v>-1496890.35</v>
      </c>
      <c r="H14" s="362"/>
      <c r="I14" s="363"/>
    </row>
    <row r="15" spans="1:10" s="360" customFormat="1" x14ac:dyDescent="0.25">
      <c r="A15" s="292">
        <v>9</v>
      </c>
      <c r="B15" s="293" t="s">
        <v>325</v>
      </c>
      <c r="C15" s="294">
        <v>488101720.37</v>
      </c>
      <c r="D15" s="295">
        <f t="shared" si="0"/>
        <v>1.4334880862452973E-2</v>
      </c>
      <c r="E15" s="294">
        <v>115725893.69</v>
      </c>
      <c r="F15" s="295">
        <f t="shared" si="1"/>
        <v>1.2810492180640743E-2</v>
      </c>
      <c r="G15" s="364">
        <v>8288903.1699999999</v>
      </c>
      <c r="H15" s="362"/>
      <c r="I15" s="363"/>
    </row>
    <row r="16" spans="1:10" s="360" customFormat="1" x14ac:dyDescent="0.25">
      <c r="A16" s="292">
        <v>10</v>
      </c>
      <c r="B16" s="293" t="s">
        <v>353</v>
      </c>
      <c r="C16" s="294">
        <v>2879068385.6900001</v>
      </c>
      <c r="D16" s="295">
        <f t="shared" si="0"/>
        <v>8.4554306164780296E-2</v>
      </c>
      <c r="E16" s="294">
        <v>976173022</v>
      </c>
      <c r="F16" s="295">
        <f t="shared" si="1"/>
        <v>0.10805928100051508</v>
      </c>
      <c r="G16" s="364">
        <v>136874760.75</v>
      </c>
      <c r="H16" s="362"/>
      <c r="I16" s="363"/>
    </row>
    <row r="17" spans="1:9" s="360" customFormat="1" x14ac:dyDescent="0.25">
      <c r="A17" s="292">
        <v>11</v>
      </c>
      <c r="B17" s="293" t="s">
        <v>326</v>
      </c>
      <c r="C17" s="294">
        <v>1022223937.64</v>
      </c>
      <c r="D17" s="295">
        <f t="shared" si="0"/>
        <v>3.0021320862604353E-2</v>
      </c>
      <c r="E17" s="294">
        <v>336501174.95999998</v>
      </c>
      <c r="F17" s="295">
        <f t="shared" si="1"/>
        <v>3.7249620920179582E-2</v>
      </c>
      <c r="G17" s="364">
        <v>4609046.68</v>
      </c>
      <c r="H17" s="362"/>
      <c r="I17" s="363"/>
    </row>
    <row r="18" spans="1:9" s="360" customFormat="1" x14ac:dyDescent="0.25">
      <c r="A18" s="292">
        <v>12</v>
      </c>
      <c r="B18" s="293" t="s">
        <v>327</v>
      </c>
      <c r="C18" s="294">
        <v>2824911015.9400001</v>
      </c>
      <c r="D18" s="295">
        <f t="shared" si="0"/>
        <v>8.2963778185076456E-2</v>
      </c>
      <c r="E18" s="294">
        <v>391703498.63</v>
      </c>
      <c r="F18" s="295">
        <f t="shared" si="1"/>
        <v>4.3360344399421484E-2</v>
      </c>
      <c r="G18" s="364">
        <v>32286010.02</v>
      </c>
      <c r="H18" s="362"/>
      <c r="I18" s="363"/>
    </row>
    <row r="19" spans="1:9" s="360" customFormat="1" x14ac:dyDescent="0.25">
      <c r="A19" s="292">
        <v>13</v>
      </c>
      <c r="B19" s="293" t="s">
        <v>328</v>
      </c>
      <c r="C19" s="294">
        <v>1124172974.3099999</v>
      </c>
      <c r="D19" s="295">
        <f t="shared" si="0"/>
        <v>3.30154248243738E-2</v>
      </c>
      <c r="E19" s="294">
        <v>179950598.31</v>
      </c>
      <c r="F19" s="295">
        <f t="shared" si="1"/>
        <v>1.9919964832823565E-2</v>
      </c>
      <c r="G19" s="364">
        <v>22951436.84</v>
      </c>
      <c r="H19" s="362"/>
      <c r="I19" s="363"/>
    </row>
    <row r="20" spans="1:9" s="360" customFormat="1" x14ac:dyDescent="0.25">
      <c r="A20" s="292">
        <v>14</v>
      </c>
      <c r="B20" s="366" t="s">
        <v>354</v>
      </c>
      <c r="C20" s="367">
        <v>338776104.92000002</v>
      </c>
      <c r="D20" s="295">
        <f t="shared" si="0"/>
        <v>9.9493914903491711E-3</v>
      </c>
      <c r="E20" s="367">
        <v>185724582.06999999</v>
      </c>
      <c r="F20" s="295">
        <f t="shared" si="1"/>
        <v>2.0559126661262469E-2</v>
      </c>
      <c r="G20" s="364">
        <v>18501176.199999999</v>
      </c>
      <c r="H20" s="362"/>
      <c r="I20" s="363"/>
    </row>
    <row r="21" spans="1:9" s="360" customFormat="1" x14ac:dyDescent="0.25">
      <c r="A21" s="292">
        <v>15</v>
      </c>
      <c r="B21" s="293" t="s">
        <v>355</v>
      </c>
      <c r="C21" s="294">
        <v>45533556.049999997</v>
      </c>
      <c r="D21" s="295">
        <f t="shared" si="0"/>
        <v>1.3372583500131676E-3</v>
      </c>
      <c r="E21" s="294">
        <v>7678445.1399999997</v>
      </c>
      <c r="F21" s="295">
        <f t="shared" si="1"/>
        <v>8.4997970885360044E-4</v>
      </c>
      <c r="G21" s="364">
        <v>-484018.19</v>
      </c>
      <c r="H21" s="362"/>
      <c r="I21" s="363"/>
    </row>
    <row r="22" spans="1:9" s="360" customFormat="1" x14ac:dyDescent="0.25">
      <c r="A22" s="292">
        <v>16</v>
      </c>
      <c r="B22" s="293" t="s">
        <v>356</v>
      </c>
      <c r="C22" s="294">
        <v>73242192.879999995</v>
      </c>
      <c r="D22" s="295">
        <f t="shared" si="0"/>
        <v>2.1510231683750732E-3</v>
      </c>
      <c r="E22" s="294">
        <v>32115606.420000002</v>
      </c>
      <c r="F22" s="295">
        <f t="shared" si="1"/>
        <v>3.5550965458259983E-3</v>
      </c>
      <c r="G22" s="364">
        <v>-13351874.84</v>
      </c>
      <c r="H22" s="362"/>
      <c r="I22" s="363"/>
    </row>
    <row r="23" spans="1:9" s="360" customFormat="1" x14ac:dyDescent="0.25">
      <c r="A23" s="292">
        <v>17</v>
      </c>
      <c r="B23" s="293" t="s">
        <v>357</v>
      </c>
      <c r="C23" s="294">
        <v>1814016930.05</v>
      </c>
      <c r="D23" s="295">
        <f t="shared" si="0"/>
        <v>5.3275199593698655E-2</v>
      </c>
      <c r="E23" s="294">
        <v>627012874.26999998</v>
      </c>
      <c r="F23" s="295">
        <f t="shared" si="1"/>
        <v>6.9408351639206195E-2</v>
      </c>
      <c r="G23" s="364">
        <v>80486287.730000004</v>
      </c>
      <c r="H23" s="362"/>
      <c r="I23" s="363"/>
    </row>
    <row r="24" spans="1:9" s="360" customFormat="1" x14ac:dyDescent="0.25">
      <c r="A24" s="292">
        <v>18</v>
      </c>
      <c r="B24" s="293" t="s">
        <v>329</v>
      </c>
      <c r="C24" s="294">
        <v>43498774.840000004</v>
      </c>
      <c r="D24" s="295">
        <f t="shared" si="0"/>
        <v>1.2774996050441947E-3</v>
      </c>
      <c r="E24" s="294">
        <v>15849456.029999999</v>
      </c>
      <c r="F24" s="295">
        <f t="shared" si="1"/>
        <v>1.7544848958662147E-3</v>
      </c>
      <c r="G24" s="364">
        <v>-5111311.38</v>
      </c>
      <c r="H24" s="362"/>
      <c r="I24" s="363"/>
    </row>
    <row r="25" spans="1:9" s="360" customFormat="1" x14ac:dyDescent="0.25">
      <c r="A25" s="292">
        <v>19</v>
      </c>
      <c r="B25" s="366" t="s">
        <v>330</v>
      </c>
      <c r="C25" s="294">
        <v>2150006946.8699999</v>
      </c>
      <c r="D25" s="295">
        <f t="shared" si="0"/>
        <v>6.3142767481878331E-2</v>
      </c>
      <c r="E25" s="294">
        <v>412009815.33999997</v>
      </c>
      <c r="F25" s="295">
        <f t="shared" si="1"/>
        <v>4.5608189744456372E-2</v>
      </c>
      <c r="G25" s="364">
        <v>1161829.77</v>
      </c>
      <c r="H25" s="362"/>
      <c r="I25" s="363"/>
    </row>
    <row r="26" spans="1:9" s="360" customFormat="1" x14ac:dyDescent="0.25">
      <c r="A26" s="292">
        <v>20</v>
      </c>
      <c r="B26" s="293" t="s">
        <v>331</v>
      </c>
      <c r="C26" s="294">
        <v>2215379473.1500001</v>
      </c>
      <c r="D26" s="295">
        <f t="shared" si="0"/>
        <v>6.5062669290851707E-2</v>
      </c>
      <c r="E26" s="294">
        <v>285302209.37</v>
      </c>
      <c r="F26" s="295">
        <f t="shared" si="1"/>
        <v>3.1582056579699883E-2</v>
      </c>
      <c r="G26" s="364">
        <v>32875130.609999999</v>
      </c>
      <c r="H26" s="362"/>
      <c r="I26" s="363"/>
    </row>
    <row r="27" spans="1:9" s="360" customFormat="1" x14ac:dyDescent="0.25">
      <c r="A27" s="292">
        <v>21</v>
      </c>
      <c r="B27" s="293" t="s">
        <v>332</v>
      </c>
      <c r="C27" s="294">
        <v>108985686.91</v>
      </c>
      <c r="D27" s="295">
        <f t="shared" si="0"/>
        <v>3.2007607684381217E-3</v>
      </c>
      <c r="E27" s="294">
        <v>42063416.359999999</v>
      </c>
      <c r="F27" s="295">
        <f t="shared" si="1"/>
        <v>4.6562877951434548E-3</v>
      </c>
      <c r="G27" s="364">
        <v>7637129.5099999998</v>
      </c>
      <c r="H27" s="362"/>
      <c r="I27" s="363"/>
    </row>
    <row r="28" spans="1:9" s="360" customFormat="1" x14ac:dyDescent="0.25">
      <c r="A28" s="292">
        <v>22</v>
      </c>
      <c r="B28" s="293" t="s">
        <v>358</v>
      </c>
      <c r="C28" s="294">
        <v>373638916.47000003</v>
      </c>
      <c r="D28" s="295">
        <f t="shared" si="0"/>
        <v>1.0973264648838689E-2</v>
      </c>
      <c r="E28" s="294">
        <v>168075773</v>
      </c>
      <c r="F28" s="295">
        <f t="shared" si="1"/>
        <v>1.8605459047387796E-2</v>
      </c>
      <c r="G28" s="364">
        <v>7711333.9699999997</v>
      </c>
      <c r="H28" s="362"/>
      <c r="I28" s="363"/>
    </row>
    <row r="29" spans="1:9" s="360" customFormat="1" x14ac:dyDescent="0.25">
      <c r="A29" s="292">
        <v>23</v>
      </c>
      <c r="B29" s="293" t="s">
        <v>333</v>
      </c>
      <c r="C29" s="294">
        <v>1057647017.75</v>
      </c>
      <c r="D29" s="295">
        <f t="shared" si="0"/>
        <v>3.1061648343468497E-2</v>
      </c>
      <c r="E29" s="294">
        <v>347861771.37</v>
      </c>
      <c r="F29" s="295">
        <f t="shared" si="1"/>
        <v>3.8507203184936778E-2</v>
      </c>
      <c r="G29" s="364">
        <v>-9771279.6899999995</v>
      </c>
      <c r="H29" s="362"/>
      <c r="I29" s="363"/>
    </row>
    <row r="30" spans="1:9" s="360" customFormat="1" x14ac:dyDescent="0.25">
      <c r="A30" s="292">
        <v>24</v>
      </c>
      <c r="B30" s="293" t="s">
        <v>334</v>
      </c>
      <c r="C30" s="294">
        <v>1041514372.35</v>
      </c>
      <c r="D30" s="295">
        <f t="shared" si="0"/>
        <v>3.0587854582549368E-2</v>
      </c>
      <c r="E30" s="294">
        <v>226088783.00999999</v>
      </c>
      <c r="F30" s="295">
        <f t="shared" si="1"/>
        <v>2.5027316657745196E-2</v>
      </c>
      <c r="G30" s="364">
        <v>5568297.3600000003</v>
      </c>
      <c r="H30" s="362"/>
      <c r="I30" s="363"/>
    </row>
    <row r="31" spans="1:9" s="360" customFormat="1" x14ac:dyDescent="0.25">
      <c r="A31" s="292">
        <v>25</v>
      </c>
      <c r="B31" s="293" t="s">
        <v>359</v>
      </c>
      <c r="C31" s="294">
        <v>152283099.97</v>
      </c>
      <c r="D31" s="295">
        <f t="shared" si="0"/>
        <v>4.4723466530300236E-3</v>
      </c>
      <c r="E31" s="294">
        <v>65240628.5</v>
      </c>
      <c r="F31" s="295">
        <f t="shared" si="1"/>
        <v>7.2219322280468769E-3</v>
      </c>
      <c r="G31" s="364">
        <v>-5375947.1200000001</v>
      </c>
      <c r="H31" s="362"/>
      <c r="I31" s="363"/>
    </row>
    <row r="32" spans="1:9" s="360" customFormat="1" x14ac:dyDescent="0.25">
      <c r="A32" s="292">
        <v>26</v>
      </c>
      <c r="B32" s="293" t="s">
        <v>335</v>
      </c>
      <c r="C32" s="294">
        <v>58825350.229999997</v>
      </c>
      <c r="D32" s="295">
        <f t="shared" si="0"/>
        <v>1.7276201907256157E-3</v>
      </c>
      <c r="E32" s="294">
        <v>11124199.130000001</v>
      </c>
      <c r="F32" s="295">
        <f t="shared" si="1"/>
        <v>1.2314138299289686E-3</v>
      </c>
      <c r="G32" s="364">
        <v>-6813897.1600000001</v>
      </c>
      <c r="H32" s="362"/>
      <c r="I32" s="363"/>
    </row>
    <row r="33" spans="1:9" s="360" customFormat="1" x14ac:dyDescent="0.25">
      <c r="A33" s="292">
        <v>27</v>
      </c>
      <c r="B33" s="368" t="s">
        <v>336</v>
      </c>
      <c r="C33" s="369">
        <v>42653043.189999998</v>
      </c>
      <c r="D33" s="295">
        <f>+C33/$C$35</f>
        <v>1.2526616216108116E-3</v>
      </c>
      <c r="E33" s="369">
        <v>6818243.0800000001</v>
      </c>
      <c r="F33" s="295">
        <f t="shared" si="1"/>
        <v>7.5475804832428306E-4</v>
      </c>
      <c r="G33" s="370">
        <v>-5463058.5899999999</v>
      </c>
      <c r="H33" s="362"/>
      <c r="I33" s="363"/>
    </row>
    <row r="34" spans="1:9" s="360" customFormat="1" x14ac:dyDescent="0.25">
      <c r="A34" s="371">
        <v>28</v>
      </c>
      <c r="B34" s="368" t="s">
        <v>360</v>
      </c>
      <c r="C34" s="344">
        <v>907770246.84000003</v>
      </c>
      <c r="D34" s="345">
        <f>+C34/C36</f>
        <v>1</v>
      </c>
      <c r="E34" s="344">
        <v>427743734.73000002</v>
      </c>
      <c r="F34" s="345">
        <f>+E34/E36</f>
        <v>1</v>
      </c>
      <c r="G34" s="344">
        <v>26669331.559999999</v>
      </c>
      <c r="I34" s="363"/>
    </row>
    <row r="35" spans="1:9" s="360" customFormat="1" x14ac:dyDescent="0.25">
      <c r="A35" s="453"/>
      <c r="B35" s="384" t="s">
        <v>337</v>
      </c>
      <c r="C35" s="385">
        <f>SUM(C7:C33)</f>
        <v>34049932123.849995</v>
      </c>
      <c r="D35" s="386">
        <v>1</v>
      </c>
      <c r="E35" s="385">
        <f>SUM(E7:E33)</f>
        <v>9033680522.039999</v>
      </c>
      <c r="F35" s="386">
        <v>1</v>
      </c>
      <c r="G35" s="385">
        <f>SUM(G7:G33)</f>
        <v>519270457.43999994</v>
      </c>
    </row>
    <row r="36" spans="1:9" s="360" customFormat="1" x14ac:dyDescent="0.25">
      <c r="A36" s="443"/>
      <c r="B36" s="384" t="s">
        <v>361</v>
      </c>
      <c r="C36" s="385">
        <f>+C34</f>
        <v>907770246.84000003</v>
      </c>
      <c r="D36" s="386">
        <v>1</v>
      </c>
      <c r="E36" s="385">
        <f>+E34</f>
        <v>427743734.73000002</v>
      </c>
      <c r="F36" s="386">
        <v>1</v>
      </c>
      <c r="G36" s="385">
        <f>+G34</f>
        <v>26669331.559999999</v>
      </c>
    </row>
    <row r="37" spans="1:9" s="360" customFormat="1" x14ac:dyDescent="0.25">
      <c r="A37" s="444"/>
      <c r="B37" s="384" t="s">
        <v>43</v>
      </c>
      <c r="C37" s="385">
        <f>+C35+C36</f>
        <v>34957702370.689995</v>
      </c>
      <c r="D37" s="386"/>
      <c r="E37" s="385">
        <f>+E35+E36</f>
        <v>9461424256.7699986</v>
      </c>
      <c r="F37" s="386"/>
      <c r="G37" s="385">
        <f>+G35+G36</f>
        <v>545939788.99999988</v>
      </c>
    </row>
    <row r="38" spans="1:9" x14ac:dyDescent="0.25">
      <c r="A38" s="372"/>
      <c r="B38" s="372"/>
      <c r="C38" s="372"/>
      <c r="D38" s="372"/>
      <c r="E38" s="372"/>
      <c r="F38" s="372"/>
      <c r="G38" s="373"/>
    </row>
    <row r="39" spans="1:9" x14ac:dyDescent="0.25">
      <c r="A39" s="372"/>
      <c r="B39" s="372"/>
      <c r="C39" s="375"/>
      <c r="D39" s="372"/>
      <c r="E39" s="375"/>
      <c r="F39" s="372"/>
      <c r="G39" s="373"/>
    </row>
    <row r="40" spans="1:9" s="360" customFormat="1" x14ac:dyDescent="0.25">
      <c r="A40" s="445" t="s">
        <v>260</v>
      </c>
      <c r="B40" s="445"/>
      <c r="C40" s="445"/>
      <c r="D40" s="445"/>
      <c r="E40" s="445"/>
      <c r="F40" s="445"/>
      <c r="G40" s="445"/>
    </row>
    <row r="41" spans="1:9" s="360" customFormat="1" x14ac:dyDescent="0.25">
      <c r="A41" s="307"/>
      <c r="B41" s="308" t="s">
        <v>339</v>
      </c>
      <c r="C41" s="309"/>
      <c r="D41" s="309"/>
      <c r="E41" s="309"/>
      <c r="F41" s="309"/>
      <c r="G41" s="309"/>
    </row>
    <row r="42" spans="1:9" s="360" customFormat="1" ht="24.75" customHeight="1" x14ac:dyDescent="0.25">
      <c r="A42" s="307"/>
      <c r="B42" s="454" t="s">
        <v>362</v>
      </c>
      <c r="C42" s="455"/>
      <c r="D42" s="455"/>
      <c r="E42" s="455"/>
      <c r="F42" s="455"/>
      <c r="G42" s="455"/>
    </row>
    <row r="43" spans="1:9" s="360" customFormat="1" ht="24" customHeight="1" x14ac:dyDescent="0.25">
      <c r="A43" s="307"/>
      <c r="B43" s="454" t="s">
        <v>363</v>
      </c>
      <c r="C43" s="455"/>
      <c r="D43" s="455"/>
      <c r="E43" s="455"/>
      <c r="F43" s="455"/>
      <c r="G43" s="455"/>
    </row>
    <row r="44" spans="1:9" x14ac:dyDescent="0.25">
      <c r="A44" s="376"/>
      <c r="B44" s="377"/>
      <c r="C44" s="378"/>
      <c r="D44" s="378"/>
      <c r="E44" s="378"/>
      <c r="F44" s="378"/>
      <c r="G44" s="378"/>
    </row>
    <row r="45" spans="1:9" x14ac:dyDescent="0.25">
      <c r="A45" s="376"/>
      <c r="B45" s="377"/>
      <c r="C45" s="378"/>
      <c r="D45" s="378"/>
      <c r="E45" s="378"/>
      <c r="F45" s="378"/>
      <c r="G45" s="378"/>
    </row>
    <row r="46" spans="1:9" x14ac:dyDescent="0.25">
      <c r="A46" s="376"/>
      <c r="B46" s="377"/>
      <c r="C46" s="378"/>
      <c r="D46" s="378"/>
      <c r="E46" s="378"/>
      <c r="F46" s="378"/>
      <c r="G46" s="378"/>
    </row>
    <row r="47" spans="1:9" s="376" customFormat="1" ht="11.25" x14ac:dyDescent="0.25">
      <c r="C47" s="379"/>
      <c r="D47" s="379"/>
      <c r="E47" s="379"/>
    </row>
    <row r="48" spans="1:9" s="376" customFormat="1" ht="11.25" x14ac:dyDescent="0.25">
      <c r="C48" s="379"/>
      <c r="D48" s="379"/>
      <c r="E48" s="379"/>
    </row>
    <row r="49" spans="3:5" s="376" customFormat="1" ht="11.25" x14ac:dyDescent="0.25">
      <c r="C49" s="379"/>
      <c r="D49" s="379"/>
      <c r="E49" s="379"/>
    </row>
    <row r="50" spans="3:5" s="376" customFormat="1" ht="11.25" x14ac:dyDescent="0.25">
      <c r="C50" s="379"/>
      <c r="D50" s="379"/>
      <c r="E50" s="379"/>
    </row>
    <row r="51" spans="3:5" s="376" customFormat="1" ht="11.25" x14ac:dyDescent="0.25">
      <c r="C51" s="379"/>
      <c r="D51" s="379"/>
      <c r="E51" s="379"/>
    </row>
    <row r="52" spans="3:5" s="376" customFormat="1" ht="11.25" x14ac:dyDescent="0.25">
      <c r="C52" s="379"/>
      <c r="D52" s="379"/>
      <c r="E52" s="379"/>
    </row>
    <row r="53" spans="3:5" s="376" customFormat="1" ht="11.25" x14ac:dyDescent="0.25"/>
    <row r="54" spans="3:5" s="376" customFormat="1" ht="11.25" x14ac:dyDescent="0.25"/>
    <row r="55" spans="3:5" s="376" customFormat="1" ht="11.25" x14ac:dyDescent="0.25"/>
    <row r="56" spans="3:5" s="376" customFormat="1" ht="11.25" x14ac:dyDescent="0.25"/>
    <row r="57" spans="3:5" s="376" customFormat="1" ht="11.25" x14ac:dyDescent="0.25"/>
    <row r="58" spans="3:5" s="376" customFormat="1" ht="11.25" x14ac:dyDescent="0.25"/>
    <row r="59" spans="3:5" s="376" customFormat="1" ht="11.25" x14ac:dyDescent="0.25"/>
    <row r="60" spans="3:5" s="376" customFormat="1" ht="11.25" x14ac:dyDescent="0.25"/>
  </sheetData>
  <mergeCells count="4">
    <mergeCell ref="A35:A37"/>
    <mergeCell ref="A40:G40"/>
    <mergeCell ref="B42:G42"/>
    <mergeCell ref="B43:G43"/>
  </mergeCells>
  <pageMargins left="0.7" right="0.7" top="0.75" bottom="0.75" header="0.3" footer="0.3"/>
  <ignoredErrors>
    <ignoredError sqref="C35:G3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2602563CEB664945AC694D08C1F1289400E85D42BF4BA8DC40A9FAFB66D884680E" ma:contentTypeVersion="50" ma:contentTypeDescription="" ma:contentTypeScope="" ma:versionID="37bd7de0d240e24e1823c1934e0facea">
  <xsd:schema xmlns:xsd="http://www.w3.org/2001/XMLSchema" xmlns:xs="http://www.w3.org/2001/XMLSchema" xmlns:p="http://schemas.microsoft.com/office/2006/metadata/properties" xmlns:ns2="ca302e39-a258-4920-a5cd-d26b5a5d4831" xmlns:ns3="f00c05a3-a522-4b3b-aeec-75a37a6bc44f" targetNamespace="http://schemas.microsoft.com/office/2006/metadata/properties" ma:root="true" ma:fieldsID="e005c611367011fbce3cf75f757f9083" ns2:_="" ns3:_="">
    <xsd:import namespace="ca302e39-a258-4920-a5cd-d26b5a5d4831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 minOccurs="0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 minOccurs="0"/>
                <xsd:element ref="ns3:VrstaDokumenta" minOccurs="0"/>
                <xsd:element ref="ns3:VrstaPredmeta" minOccurs="0"/>
                <xsd:element ref="ns2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02e39-a258-4920-a5cd-d26b5a5d483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 ma:readOnly="false">
      <xsd:simpleType>
        <xsd:restriction base="dms:Note">
          <xsd:maxLength value="255"/>
        </xsd:restriction>
      </xsd:simpleType>
    </xsd:element>
    <xsd:element name="Za_x0020_arhivu" ma:index="23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30"/>
          <xsd:minInclusive value="10"/>
        </xsd:restriction>
      </xsd:simpleType>
    </xsd:element>
    <xsd:element name="Dileme" ma:index="10" nillable="true" ma:displayName="Dileme" ma:description="Dileme" ma:internalName="Dileme" ma:readOnly="false">
      <xsd:simpleType>
        <xsd:restriction base="dms:Note">
          <xsd:maxLength value="255"/>
        </xsd:restriction>
      </xsd:simpleType>
    </xsd:element>
    <xsd:element name="Godina" ma:index="11" nillable="true" ma:displayName="Godina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 ma:readOnly="false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 ma:readOnly="false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 ma:readOnly="false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nillable="true" ma:displayName="TipPredmeta" ma:default="-" ma:description="Tip predmeta kojem dokument pripada" ma:format="Dropdown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nillable="true" ma:displayName="VrstaPredmeta" ma:default="-" ma:format="Dropdown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jedlogPostupanja xmlns="f00c05a3-a522-4b3b-aeec-75a37a6bc44f" xsi:nil="true"/>
    <TipPredmeta xmlns="f00c05a3-a522-4b3b-aeec-75a37a6bc44f">-</TipPredmeta>
    <Dileme xmlns="f00c05a3-a522-4b3b-aeec-75a37a6bc44f" xsi:nil="true"/>
    <Izreka xmlns="f00c05a3-a522-4b3b-aeec-75a37a6bc44f" xsi:nil="true"/>
    <Izradio xmlns="f00c05a3-a522-4b3b-aeec-75a37a6bc44f">
      <UserInfo>
        <DisplayName/>
        <AccountId xsi:nil="true"/>
        <AccountType/>
      </UserInfo>
    </Izradio>
    <StatusDokumenta xmlns="f00c05a3-a522-4b3b-aeec-75a37a6bc44f">-</StatusDokumenta>
    <KategorijaPoslovanja xmlns="f00c05a3-a522-4b3b-aeec-75a37a6bc44f">
      <Value>-</Value>
    </KategorijaPoslovanja>
    <NaslovTocke xmlns="ca302e39-a258-4920-a5cd-d26b5a5d4831" xsi:nil="true"/>
    <Sazetak xmlns="f00c05a3-a522-4b3b-aeec-75a37a6bc44f" xsi:nil="true"/>
    <VrstaPredmeta xmlns="f00c05a3-a522-4b3b-aeec-75a37a6bc44f">-</VrstaPredmeta>
    <Prezentira xmlns="f00c05a3-a522-4b3b-aeec-75a37a6bc44f">
      <UserInfo>
        <DisplayName/>
        <AccountId xsi:nil="true"/>
        <AccountType/>
      </UserInfo>
    </Prezentira>
    <BrKolegija xmlns="f00c05a3-a522-4b3b-aeec-75a37a6bc44f">14</BrKolegija>
    <NamjenaDokumenta xmlns="f00c05a3-a522-4b3b-aeec-75a37a6bc44f">
      <Value>Interno</Value>
    </NamjenaDokumenta>
    <VrstaDokumenta xmlns="f00c05a3-a522-4b3b-aeec-75a37a6bc44f">-</VrstaDokumenta>
    <Godina xmlns="f00c05a3-a522-4b3b-aeec-75a37a6bc44f">-</Godina>
    <Za_x0020_arhivu xmlns="ca302e39-a258-4920-a5cd-d26b5a5d4831" xsi:nil="true"/>
  </documentManagement>
</p:properties>
</file>

<file path=customXml/itemProps1.xml><?xml version="1.0" encoding="utf-8"?>
<ds:datastoreItem xmlns:ds="http://schemas.openxmlformats.org/officeDocument/2006/customXml" ds:itemID="{AE1D952E-821E-4E76-BC7F-510B09B49BE1}"/>
</file>

<file path=customXml/itemProps2.xml><?xml version="1.0" encoding="utf-8"?>
<ds:datastoreItem xmlns:ds="http://schemas.openxmlformats.org/officeDocument/2006/customXml" ds:itemID="{FDE3576A-ADDE-4081-BB1A-9CFA3E37853D}"/>
</file>

<file path=customXml/itemProps3.xml><?xml version="1.0" encoding="utf-8"?>
<ds:datastoreItem xmlns:ds="http://schemas.openxmlformats.org/officeDocument/2006/customXml" ds:itemID="{A399D66F-8D3B-4A38-8277-13D478D92E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sadrzaj</vt:lpstr>
      <vt:lpstr>inv.drustva</vt:lpstr>
      <vt:lpstr>drustva za upravljanje IF</vt:lpstr>
      <vt:lpstr>inv.fondovi</vt:lpstr>
      <vt:lpstr>omd&amp;dmd</vt:lpstr>
      <vt:lpstr>omf&amp;dmf</vt:lpstr>
      <vt:lpstr>osiguranje_zivot</vt:lpstr>
      <vt:lpstr>osiguranje_nezivot</vt:lpstr>
      <vt:lpstr>osiguranje_ukupno</vt:lpstr>
      <vt:lpstr>leasing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Revidirani pojedinačni podaci za 31.12.2012</dc:title>
  <dc:creator/>
  <cp:lastModifiedBy/>
  <dcterms:created xsi:type="dcterms:W3CDTF">2006-09-16T00:00:00Z</dcterms:created>
  <dcterms:modified xsi:type="dcterms:W3CDTF">2013-07-05T07:28:28Z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0x0101002602563CEB664945AC694D08C1F1289400E85D42BF4BA8DC40A9FAFB66D884680E</vt:lpwstr>
  </property>
  <property fmtid="{D5CDD505-2E9C-101B-9397-08002B2CF9AE}" pid="3" name="DocumentSetDescription">
    <vt:lpwstr/>
  </property>
  <property fmtid="{D5CDD505-2E9C-101B-9397-08002B2CF9AE}" pid="4" name="Subjekt">
    <vt:lpwstr/>
  </property>
</Properties>
</file>