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4.2 - 4.8'!$A$1:$K$84</definedName>
    <definedName name="_xlnm.Print_Area" localSheetId="22">'23 Tablice 5.1 - 5.4'!$A$1:$J$75</definedName>
    <definedName name="_xlnm.Print_Area" localSheetId="23">'24 Tablica 6.1'!$A$1:$L$156</definedName>
    <definedName name="_xlnm.Print_Area" localSheetId="24">'25 Tablice 6.2, 6.3'!$A$1:$M$56</definedName>
    <definedName name="_xlnm.Print_Area" localSheetId="25">'26 Tablice 6.4 - 6.8'!$A$1:$G$92</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34" i="45" l="1"/>
  <c r="H140" i="46" l="1"/>
  <c r="J23" i="31" l="1"/>
  <c r="B27" i="31" s="1"/>
  <c r="J22" i="31"/>
  <c r="B26" i="31" s="1"/>
  <c r="G2" i="92" l="1"/>
  <c r="B7" i="92" s="1"/>
  <c r="G1" i="92"/>
  <c r="B6" i="92" s="1"/>
  <c r="G2" i="34"/>
  <c r="B6" i="34" s="1"/>
  <c r="G1" i="34"/>
  <c r="G49" i="67" l="1"/>
  <c r="J36" i="92" l="1"/>
  <c r="B40" i="92" s="1"/>
  <c r="J35" i="92"/>
  <c r="B39" i="92" s="1"/>
  <c r="B5" i="34"/>
  <c r="I16" i="45" l="1"/>
  <c r="C81" i="45" l="1"/>
  <c r="C56" i="45"/>
  <c r="C16" i="45"/>
  <c r="S25" i="37" l="1"/>
  <c r="S26" i="37"/>
  <c r="F72" i="65" l="1"/>
  <c r="C54" i="82" l="1"/>
  <c r="C55" i="82"/>
  <c r="C56" i="82"/>
  <c r="C65" i="82"/>
  <c r="C66" i="82"/>
  <c r="C67" i="82"/>
  <c r="C68" i="82" l="1"/>
  <c r="C57" i="82"/>
  <c r="F22" i="68" l="1"/>
  <c r="F48" i="65" l="1"/>
  <c r="O62" i="92" l="1"/>
  <c r="I2" i="91" l="1"/>
  <c r="L35" i="91" s="1"/>
  <c r="I1" i="91"/>
  <c r="L34" i="91" s="1"/>
  <c r="F12" i="68" l="1"/>
  <c r="B81"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3"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<sst xmlns="http://schemas.openxmlformats.org/spreadsheetml/2006/main" count="3572" uniqueCount="1649">
  <si>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</si>
  <si>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</si>
  <si>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</si>
  <si>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</si>
  <si>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</si>
  <si>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</si>
  <si>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</si>
  <si>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</si>
  <si>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</si>
  <si>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</si>
  <si>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</si>
  <si>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</si>
  <si>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</si>
  <si>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</si>
  <si>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</si>
  <si>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</si>
  <si>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</si>
  <si>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</si>
  <si>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</si>
  <si>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</si>
  <si>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</si>
  <si>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</si>
  <si>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</si>
  <si>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</si>
  <si>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</si>
  <si>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</si>
  <si>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</si>
  <si>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</si>
  <si>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</si>
  <si>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</si>
  <si>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</si>
  <si>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</si>
  <si>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</si>
  <si>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</si>
  <si>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</si>
  <si>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</si>
  <si>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</si>
  <si>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</si>
  <si>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</si>
  <si>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</si>
  <si>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</si>
  <si>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</si>
  <si>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</si>
  <si>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</si>
  <si>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</si>
  <si>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</si>
  <si>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</si>
  <si>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</si>
  <si>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</si>
  <si>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</si>
  <si>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</si>
  <si>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</si>
  <si>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</si>
  <si>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</si>
  <si>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</si>
  <si>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</si>
  <si>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</si>
  <si>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</si>
  <si>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</si>
  <si>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</si>
  <si>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</si>
  <si>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</si>
  <si>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</si>
  <si>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</si>
  <si>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</si>
  <si>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</si>
  <si>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</si>
  <si>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</si>
  <si>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</si>
  <si>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</si>
  <si>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</si>
  <si>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</si>
  <si>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</si>
  <si>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</si>
  <si>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</si>
  <si>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</si>
  <si>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</si>
  <si>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</si>
  <si>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</si>
  <si>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</si>
  <si>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</si>
  <si>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</si>
  <si>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</si>
  <si>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</si>
  <si>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</si>
  <si>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</si>
  <si>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</si>
  <si>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</si>
  <si>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</si>
  <si>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</si>
  <si>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</si>
  <si>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</si>
  <si>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</si>
  <si>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</si>
  <si>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</si>
  <si>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</si>
  <si>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</si>
  <si>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</si>
  <si>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</si>
  <si>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</si>
  <si>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</si>
  <si>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</si>
  <si>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</si>
  <si>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</si>
  <si>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</si>
  <si>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</si>
  <si>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</si>
  <si>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</si>
  <si>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</si>
  <si>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</si>
  <si>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</si>
  <si>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</si>
  <si>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</si>
  <si>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</si>
  <si>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</si>
  <si>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</si>
  <si>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</si>
  <si>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</si>
  <si>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</si>
  <si>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</si>
  <si>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</si>
  <si>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</si>
  <si>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</si>
  <si>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</si>
  <si>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</si>
  <si>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</si>
  <si>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</si>
  <si>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</si>
  <si>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</si>
  <si>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</si>
  <si>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</si>
  <si>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</si>
  <si>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</si>
  <si>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</si>
  <si>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</si>
  <si>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</si>
  <si>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</si>
  <si>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</si>
  <si>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</si>
  <si>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</si>
  <si>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</si>
  <si>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</si>
  <si>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</si>
  <si>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</si>
  <si>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</si>
  <si>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</si>
  <si>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</si>
  <si>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</si>
  <si>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</si>
  <si>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</si>
  <si>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</si>
  <si>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</si>
  <si>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</si>
  <si>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</si>
  <si>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</si>
  <si>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</si>
  <si>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</si>
  <si>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</si>
  <si>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</si>
  <si>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</si>
  <si>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</si>
  <si>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</si>
  <si>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</si>
  <si>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</si>
  <si>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</si>
  <si>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</si>
  <si>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</si>
  <si>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</si>
  <si>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</si>
  <si>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</si>
  <si>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</si>
  <si>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</si>
  <si>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</si>
  <si>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</si>
  <si>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</si>
  <si>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</si>
  <si>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</si>
  <si>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</si>
  <si>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</si>
  <si>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</si>
  <si>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</si>
  <si>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</si>
  <si>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</si>
  <si>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</si>
  <si>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</si>
  <si>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</si>
  <si>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</si>
  <si>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</si>
  <si>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</si>
  <si>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</si>
  <si>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</si>
  <si>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</si>
  <si>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</si>
  <si>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</si>
  <si>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</si>
  <si>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</si>
  <si>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</si>
  <si>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</si>
  <si>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</si>
  <si>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</si>
  <si>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</si>
  <si>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</si>
  <si>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</si>
  <si>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</si>
  <si>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</si>
  <si>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</si>
  <si>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</si>
  <si>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</si>
  <si>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</si>
  <si>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</si>
  <si>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</si>
  <si>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</si>
  <si>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</si>
  <si>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</si>
  <si>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</si>
  <si>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</si>
  <si>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</si>
  <si>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</si>
  <si>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</si>
  <si>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</si>
  <si>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</si>
  <si>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</si>
  <si>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</si>
  <si>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</si>
  <si>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</si>
  <si>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</si>
  <si>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</si>
  <si>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</si>
  <si>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</si>
  <si>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</si>
  <si>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</si>
  <si>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</si>
  <si>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</si>
  <si>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</si>
  <si>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</si>
  <si>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</si>
  <si>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</si>
  <si>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</si>
  <si>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</si>
  <si>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</si>
  <si>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</si>
  <si>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</si>
  <si>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</si>
  <si>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</si>
  <si>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</si>
  <si>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</si>
  <si>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</si>
  <si>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</si>
  <si>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</si>
  <si>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</si>
  <si>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</si>
  <si>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</si>
  <si>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</si>
  <si>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</si>
  <si>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</si>
  <si>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</si>
  <si>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</si>
  <si>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</si>
  <si>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</si>
  <si>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</si>
  <si>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</si>
  <si>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</si>
  <si>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</si>
  <si>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</si>
  <si>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</si>
  <si>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</si>
  <si>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</si>
  <si>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</si>
  <si>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</si>
  <si>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</si>
  <si>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</si>
  <si>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</si>
  <si>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</si>
  <si>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</si>
  <si>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</si>
  <si>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</si>
  <si>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</si>
  <si>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</si>
  <si>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</si>
  <si>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</si>
  <si>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</si>
  <si>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</si>
  <si>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</si>
  <si>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</si>
  <si>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</si>
  <si>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</si>
  <si>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</si>
  <si>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</si>
  <si>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</si>
  <si>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</si>
  <si>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</si>
  <si>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</si>
  <si>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</si>
  <si>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</si>
  <si>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</si>
  <si>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</si>
  <si>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</si>
  <si>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</si>
  <si>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</si>
  <si>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</si>
  <si>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</si>
  <si>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</si>
  <si>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</si>
  <si>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</si>
  <si>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</si>
  <si>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</si>
  <si>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</si>
  <si>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</si>
  <si>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</si>
  <si>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</si>
  <si>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</si>
  <si>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</si>
  <si>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</si>
  <si>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</si>
  <si>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</si>
  <si>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</si>
  <si>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</si>
  <si>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</si>
  <si>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</si>
  <si>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</si>
  <si>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</si>
  <si>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</si>
  <si>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</si>
  <si>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</si>
  <si>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</si>
  <si>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</si>
  <si>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</si>
  <si>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</si>
  <si>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</si>
  <si>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</si>
  <si>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</si>
  <si>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</si>
  <si>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</si>
  <si>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</si>
  <si>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</si>
  <si>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</si>
  <si>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</si>
  <si>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</si>
  <si>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</si>
  <si>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</si>
  <si>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</si>
  <si>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</si>
  <si>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</si>
  <si>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</si>
  <si>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</si>
  <si>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</si>
  <si>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</si>
  <si>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</si>
  <si>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</si>
  <si>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</si>
  <si>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</si>
  <si>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</si>
  <si>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</si>
  <si>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</si>
  <si>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</si>
  <si>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</si>
  <si>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</si>
  <si>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</si>
  <si>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</si>
  <si>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</si>
  <si>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</si>
  <si>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</si>
  <si>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</si>
  <si>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</si>
  <si>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</si>
  <si>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</si>
  <si>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</si>
  <si>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</si>
  <si>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</si>
  <si>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</si>
  <si>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</si>
  <si>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</si>
  <si>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</si>
  <si>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</si>
  <si>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</si>
  <si>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</si>
  <si>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</si>
  <si>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</si>
  <si>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</si>
  <si>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</si>
  <si>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</si>
  <si>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</si>
  <si>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</si>
  <si>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</si>
  <si>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</si>
  <si>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</si>
  <si>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</si>
  <si>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</si>
  <si>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</si>
  <si>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</si>
  <si>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</si>
  <si>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</si>
  <si>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</si>
  <si>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</si>
  <si>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</si>
  <si>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</si>
  <si>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</si>
  <si>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</si>
  <si>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</si>
  <si>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</si>
  <si>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</si>
  <si>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</si>
  <si>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</si>
  <si>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</si>
  <si>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</si>
  <si>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</si>
  <si>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</si>
  <si>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</si>
  <si>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</si>
  <si>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</si>
  <si>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</si>
  <si>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</si>
  <si>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</si>
  <si>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</si>
  <si>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</si>
  <si>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</si>
  <si>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</si>
  <si>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</si>
  <si>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</si>
  <si>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</si>
  <si>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</si>
  <si>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</si>
  <si>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</si>
  <si>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</si>
  <si>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</si>
  <si>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</si>
  <si>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</si>
  <si>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</si>
  <si>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</si>
  <si>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</si>
  <si>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</si>
  <si>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</si>
  <si>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</si>
  <si>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</si>
  <si>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</si>
  <si>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</si>
  <si>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</si>
  <si>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</si>
  <si>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</si>
  <si>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</si>
  <si>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</si>
  <si>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</si>
  <si>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</si>
  <si>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</si>
  <si>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</si>
  <si>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</si>
  <si>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</si>
  <si>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</si>
  <si>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</si>
  <si>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</si>
  <si>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</si>
  <si>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</si>
  <si>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</si>
  <si>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</si>
  <si>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</si>
  <si>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</si>
  <si>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</si>
  <si>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</si>
  <si>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</si>
  <si>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</si>
  <si>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</si>
  <si>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</si>
  <si>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</si>
  <si>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</si>
  <si>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</si>
  <si>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</si>
  <si>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</si>
  <si>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</si>
  <si>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</si>
  <si>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</si>
  <si>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</si>
  <si>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</si>
  <si>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</si>
  <si>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</si>
  <si>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</si>
  <si>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</si>
  <si>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</si>
  <si>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</si>
  <si>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</si>
  <si>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</si>
  <si>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</si>
  <si>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</si>
  <si>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</si>
  <si>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</si>
  <si>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</si>
  <si>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</si>
  <si>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</si>
  <si>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</si>
  <si>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</si>
  <si>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</si>
  <si>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</si>
  <si>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</si>
  <si>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</si>
  <si>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</si>
  <si>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</si>
  <si>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</si>
  <si>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</si>
  <si>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</si>
  <si>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</si>
  <si>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</si>
  <si>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</si>
  <si>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</si>
  <si>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</si>
  <si>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</si>
  <si>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</si>
  <si>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</si>
  <si>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</si>
  <si>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</si>
  <si>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</si>
  <si>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</si>
  <si>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</si>
  <si>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</si>
  <si>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</si>
  <si>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</si>
  <si>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</si>
  <si>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</si>
  <si>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</si>
  <si>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</si>
  <si>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</si>
  <si>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</si>
  <si>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</si>
  <si>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</si>
  <si>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</si>
  <si>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</si>
  <si>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</si>
  <si>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</si>
  <si>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</si>
  <si>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</si>
  <si>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</si>
  <si>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</si>
  <si>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</si>
  <si>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</si>
  <si>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</si>
  <si>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</si>
  <si>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</si>
  <si>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</si>
  <si>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</si>
  <si>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</si>
  <si>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</si>
  <si>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</si>
  <si>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</si>
  <si>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</si>
  <si>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</si>
  <si>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</si>
  <si>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</si>
  <si>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</si>
  <si>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</si>
  <si>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</si>
  <si>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</si>
  <si>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</si>
  <si>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</si>
  <si>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</si>
  <si>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</si>
  <si>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</si>
  <si>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</si>
  <si>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</si>
  <si>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</si>
  <si>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</si>
  <si>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</si>
  <si>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</si>
  <si>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</si>
  <si>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</si>
  <si>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</si>
  <si>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</si>
  <si>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</si>
  <si>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</si>
  <si>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</si>
  <si>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</si>
  <si>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</si>
  <si>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</si>
  <si>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</si>
  <si>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</si>
  <si>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</si>
  <si>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</si>
  <si>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</si>
  <si>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</si>
  <si>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</si>
  <si>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</si>
  <si>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</si>
  <si>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</si>
  <si>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</si>
  <si>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</si>
  <si>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</si>
  <si>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</si>
  <si>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</si>
  <si>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</si>
  <si>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</si>
  <si>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</si>
  <si>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</si>
  <si>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</si>
  <si>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</si>
  <si>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</si>
  <si>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</si>
  <si>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</si>
  <si>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</si>
  <si>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</si>
  <si>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</si>
  <si>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</si>
  <si>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</si>
  <si>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</si>
  <si>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</si>
  <si>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</si>
  <si>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</si>
  <si>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</si>
  <si>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</si>
  <si>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</si>
  <si>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</si>
  <si>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</si>
  <si>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</si>
  <si>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</si>
  <si>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</si>
  <si>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</si>
  <si>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</si>
  <si>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</si>
  <si>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</si>
  <si>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</si>
  <si>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</si>
  <si>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</si>
  <si>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</si>
  <si>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</si>
  <si>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</si>
  <si>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</si>
  <si>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</si>
  <si>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</si>
  <si>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</si>
  <si>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</si>
  <si>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</si>
  <si>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</si>
  <si>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</si>
  <si>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</si>
  <si>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</si>
  <si>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</si>
  <si>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</si>
  <si>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</si>
  <si>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</si>
  <si>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</si>
  <si>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</si>
  <si>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</si>
  <si>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</si>
  <si>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</si>
  <si>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</si>
  <si>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</si>
  <si>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</si>
  <si>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</si>
  <si>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</si>
  <si>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</si>
  <si>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</si>
  <si>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</si>
  <si>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</si>
  <si>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</si>
  <si>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</si>
  <si>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</si>
  <si>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</si>
  <si>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</si>
  <si>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</si>
  <si>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</si>
  <si>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</si>
  <si>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</si>
  <si>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</si>
  <si>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</si>
  <si>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</si>
  <si>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</si>
  <si>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</si>
  <si>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</si>
  <si>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</si>
  <si>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</si>
  <si>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</si>
  <si>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</si>
  <si>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</si>
  <si>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</si>
  <si>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</si>
  <si>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</si>
  <si>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</si>
  <si>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</si>
  <si>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</si>
  <si>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</si>
  <si>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</si>
  <si>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</si>
  <si>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</si>
  <si>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</si>
  <si>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</si>
  <si>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</si>
  <si>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</si>
  <si>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</si>
  <si>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</si>
  <si>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</si>
  <si>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</si>
  <si>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</si>
  <si>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</si>
  <si>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</si>
  <si>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</si>
  <si>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</si>
  <si>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</si>
  <si>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</si>
  <si>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</si>
  <si>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</si>
  <si>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</si>
  <si>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</si>
  <si>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</si>
  <si>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</si>
  <si>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</si>
  <si>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</si>
  <si>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</si>
  <si>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</si>
  <si>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</si>
  <si>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</si>
  <si>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</si>
  <si>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</si>
  <si>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</si>
  <si>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</si>
  <si>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</si>
  <si>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</si>
  <si>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</si>
  <si>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</si>
  <si>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</si>
  <si>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</si>
  <si>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</si>
  <si>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</si>
  <si>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</si>
  <si>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</si>
  <si>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</si>
  <si>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</si>
  <si>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</si>
  <si>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</si>
  <si>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</si>
  <si>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</si>
  <si>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</si>
  <si>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</si>
  <si>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</si>
  <si>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</si>
  <si>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</si>
  <si>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</si>
  <si>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</si>
  <si>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</si>
  <si>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</si>
  <si>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</si>
  <si>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</si>
  <si>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</si>
  <si>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</si>
  <si>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</si>
  <si>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</si>
  <si>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</si>
  <si>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</si>
  <si>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</si>
  <si>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</si>
  <si>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</si>
  <si>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</si>
  <si>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</si>
  <si>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</si>
  <si>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</si>
  <si>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</si>
  <si>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</si>
  <si>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</si>
  <si>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</si>
  <si>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</si>
  <si>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</si>
  <si>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</si>
  <si>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</si>
  <si>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</si>
  <si>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</si>
  <si>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</si>
  <si>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</si>
  <si>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</si>
  <si>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</si>
  <si>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</si>
  <si>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</si>
  <si>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</si>
  <si>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</si>
  <si>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</si>
  <si>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</si>
  <si>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</si>
  <si>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</si>
  <si>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</si>
  <si>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</si>
  <si>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</si>
  <si>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</si>
  <si>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</si>
  <si>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</si>
  <si>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</si>
  <si>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</si>
  <si>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</si>
  <si>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</si>
  <si>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</si>
  <si>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</si>
  <si>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</si>
  <si>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</si>
  <si>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</si>
  <si>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</si>
  <si>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</si>
  <si>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</si>
  <si>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</si>
  <si>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</si>
  <si>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</si>
  <si>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</si>
  <si>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</si>
  <si>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</si>
  <si>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</si>
  <si>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</si>
  <si>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</si>
  <si>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</si>
  <si>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</si>
  <si>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</si>
  <si>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</si>
  <si>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</si>
  <si>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</si>
  <si>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</si>
  <si>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</si>
  <si>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</si>
  <si>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</si>
  <si>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</si>
  <si>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</si>
  <si>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</si>
  <si>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</si>
  <si>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</si>
  <si>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</si>
  <si>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</si>
  <si>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</si>
  <si>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</si>
  <si>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</si>
  <si>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</si>
  <si>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</si>
  <si>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</si>
  <si>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</si>
  <si>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</si>
  <si>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</si>
  <si>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</si>
  <si>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</si>
  <si>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</si>
  <si>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</si>
  <si>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</si>
  <si>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</si>
  <si>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</si>
  <si>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</si>
  <si>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</si>
  <si>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</si>
  <si>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</si>
  <si>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</si>
  <si>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</si>
  <si>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</si>
  <si>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</si>
  <si>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</si>
  <si>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</si>
  <si>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</si>
  <si>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</si>
  <si>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</si>
  <si>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</si>
  <si>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</si>
  <si>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</si>
  <si>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</si>
  <si>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</si>
  <si>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</si>
  <si>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</si>
  <si>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</si>
  <si>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</si>
  <si>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</si>
  <si>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</si>
  <si>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</si>
  <si>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</si>
  <si>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</si>
  <si>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</si>
  <si>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</si>
  <si>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</si>
  <si>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</si>
  <si>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</si>
  <si>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</si>
  <si>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</si>
  <si>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</si>
  <si>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</si>
  <si>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</si>
  <si>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</si>
  <si>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</si>
  <si>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</si>
  <si>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</si>
  <si>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</si>
  <si>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</si>
  <si>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</si>
  <si>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</si>
  <si>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</si>
  <si>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</si>
  <si>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</si>
  <si>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</si>
  <si>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</si>
  <si>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</si>
  <si>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</si>
  <si>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</si>
  <si>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</si>
  <si>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</si>
  <si>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</si>
  <si>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</si>
  <si>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</si>
  <si>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</si>
  <si>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</si>
  <si>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</si>
  <si>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</si>
  <si>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</si>
  <si>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</si>
  <si>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</si>
  <si>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</si>
  <si>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</si>
  <si>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</si>
  <si>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</si>
  <si>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</si>
  <si>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</si>
  <si>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</si>
  <si>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</si>
  <si>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</si>
  <si>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</si>
  <si>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</si>
  <si>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</si>
  <si>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</si>
  <si>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</si>
  <si>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</si>
  <si>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</si>
  <si>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</si>
  <si>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</si>
  <si>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</si>
  <si>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</si>
  <si>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</si>
  <si>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</si>
  <si>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</si>
  <si>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</si>
  <si>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</si>
  <si>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</si>
  <si>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</si>
  <si>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</si>
  <si>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</si>
  <si>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</si>
  <si>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</si>
  <si>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</si>
  <si>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</si>
  <si>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</si>
  <si>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</si>
  <si>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</si>
  <si>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</si>
  <si>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</si>
  <si>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</si>
  <si>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</si>
  <si>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</si>
  <si>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</si>
  <si>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</si>
  <si>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</si>
  <si>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</si>
  <si>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</si>
  <si>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</si>
  <si>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</si>
  <si>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</si>
  <si>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</si>
  <si>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</si>
  <si>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</si>
  <si>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</si>
  <si>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</si>
  <si>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</si>
  <si>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</si>
  <si>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</si>
  <si>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</si>
  <si>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</si>
  <si>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</si>
  <si>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</si>
  <si>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</si>
  <si>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</si>
  <si>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</si>
  <si>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</si>
  <si>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</si>
  <si>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</si>
  <si>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</si>
  <si>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</si>
  <si>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</si>
  <si>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</si>
  <si>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</si>
  <si>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</si>
  <si>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</si>
  <si>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</si>
  <si>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</si>
  <si>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</si>
  <si>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</si>
  <si>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</si>
  <si>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</si>
  <si>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</si>
  <si>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</si>
  <si>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</si>
  <si>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</si>
  <si>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</si>
  <si>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</si>
  <si>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</si>
  <si>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</si>
  <si>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</si>
  <si>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</si>
  <si>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</si>
  <si>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</si>
  <si>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</si>
  <si>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</si>
  <si>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</si>
  <si>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</si>
  <si>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</si>
  <si>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</si>
  <si>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</si>
  <si>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</si>
  <si>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</si>
  <si>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</si>
  <si>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</si>
  <si>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</si>
  <si>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</si>
  <si>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</si>
  <si>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</si>
  <si>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</si>
  <si>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</si>
  <si>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</si>
  <si>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</si>
  <si>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</si>
  <si>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</si>
  <si>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</si>
  <si>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</si>
  <si>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</si>
  <si>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</si>
  <si>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</si>
  <si>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</si>
  <si>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</si>
  <si>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</si>
  <si>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</si>
  <si>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</si>
  <si>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</si>
  <si>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</si>
  <si>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</si>
  <si>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</si>
  <si>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</si>
  <si>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</si>
  <si>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</si>
  <si>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</si>
  <si>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</si>
  <si>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</si>
  <si>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</si>
  <si>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</si>
  <si>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</si>
  <si>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</si>
  <si>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</si>
  <si>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</si>
  <si>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</si>
  <si>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</si>
  <si>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</si>
  <si>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</si>
  <si>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</si>
  <si>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</si>
  <si>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</si>
  <si>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</si>
  <si>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</si>
  <si>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</si>
  <si>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</si>
  <si>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</si>
  <si>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</si>
  <si>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</si>
  <si>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</si>
  <si>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</si>
  <si>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</si>
  <si>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</si>
  <si>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</si>
  <si>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</si>
  <si>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</si>
  <si>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</si>
  <si>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</si>
  <si>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</si>
  <si>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</si>
  <si>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</si>
  <si>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</si>
  <si>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</si>
  <si>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</si>
  <si>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</si>
  <si>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</si>
  <si>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</si>
  <si>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</si>
  <si>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</si>
  <si>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</si>
  <si>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</si>
  <si>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</si>
  <si>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</si>
  <si>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</si>
  <si>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</si>
  <si>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</si>
  <si>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</si>
  <si>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</si>
  <si>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</si>
  <si>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</si>
  <si>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</si>
  <si>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</si>
  <si>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</si>
  <si>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</si>
  <si>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</si>
  <si>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</si>
  <si>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</si>
  <si>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</si>
  <si>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</si>
  <si>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</si>
  <si>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</si>
  <si>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</si>
  <si>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</si>
  <si>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</si>
  <si>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</si>
  <si>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</si>
  <si>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</si>
  <si>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</si>
  <si>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</si>
  <si>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</si>
  <si>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</si>
  <si>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</si>
  <si>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</si>
  <si>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</si>
  <si>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</si>
  <si>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</si>
  <si>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</si>
  <si>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</si>
  <si>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</si>
  <si>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</si>
  <si>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</si>
  <si>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</si>
  <si>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</si>
  <si>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</si>
  <si>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</si>
  <si>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</si>
  <si>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</si>
  <si>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</si>
  <si>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</si>
  <si>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</si>
  <si>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</si>
  <si>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</si>
  <si>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</si>
  <si>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</si>
  <si>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</si>
  <si>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</si>
  <si>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</si>
  <si>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</si>
  <si>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</si>
  <si>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</si>
  <si>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</si>
  <si>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</si>
  <si>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</si>
  <si>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</si>
  <si>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</si>
  <si>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</si>
  <si>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</si>
  <si>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</si>
  <si>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</si>
  <si>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</si>
  <si>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</si>
  <si>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</si>
  <si>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</si>
  <si>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</si>
  <si>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</si>
  <si>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</si>
  <si>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</si>
  <si>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</si>
  <si>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</si>
  <si>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</si>
  <si>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</si>
  <si>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</si>
  <si>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</si>
  <si>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</si>
  <si>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</si>
  <si>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</si>
  <si>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</si>
  <si>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</si>
  <si>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</si>
  <si>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</si>
  <si>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</si>
  <si>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</si>
  <si>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</si>
  <si>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</si>
  <si>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</si>
  <si>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</si>
  <si>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</si>
  <si>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</si>
  <si>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</si>
  <si>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</si>
  <si>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</si>
  <si>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</si>
  <si>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</si>
  <si>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</si>
  <si>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</si>
  <si>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</si>
  <si>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</si>
  <si>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</si>
  <si>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</si>
  <si>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</si>
  <si>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</si>
  <si>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</si>
  <si>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</si>
  <si>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</si>
  <si>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</si>
  <si>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</si>
  <si>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</si>
  <si>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</si>
  <si>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</si>
  <si>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</si>
  <si>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</si>
  <si>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</si>
  <si>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</si>
  <si>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</si>
  <si>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</si>
  <si>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</si>
  <si>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</si>
  <si>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</si>
  <si>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</si>
  <si>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</si>
  <si>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</si>
  <si>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</si>
  <si>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</si>
  <si>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</si>
  <si>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</si>
  <si>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</si>
  <si>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</si>
  <si>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</si>
  <si>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</si>
  <si>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</si>
  <si>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</si>
  <si>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</si>
  <si>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</si>
  <si>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</si>
  <si>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</si>
  <si>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</si>
  <si>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</si>
  <si>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</si>
  <si>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</si>
  <si>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</si>
  <si>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</si>
  <si>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</si>
  <si>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</si>
  <si>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</si>
  <si>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</si>
  <si>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</si>
  <si>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</si>
  <si>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</si>
  <si>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</si>
  <si>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</si>
  <si>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</si>
  <si>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</si>
  <si>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</si>
  <si>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</si>
  <si>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</si>
  <si>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</si>
  <si>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</si>
  <si>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</si>
  <si>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</si>
  <si>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</si>
  <si>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</si>
  <si>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</si>
  <si>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</si>
  <si>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</si>
  <si>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</si>
  <si>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</si>
  <si>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</si>
  <si>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</si>
  <si>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</si>
  <si>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</si>
  <si>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</si>
  <si>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</si>
  <si>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</si>
  <si>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</si>
  <si>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</si>
  <si>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</si>
  <si>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</si>
  <si>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</si>
  <si>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</si>
  <si>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</si>
  <si>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</si>
  <si>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</si>
  <si>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</si>
  <si>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</si>
  <si>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</si>
  <si>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</si>
  <si>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</si>
  <si>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</si>
  <si>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</si>
  <si>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</si>
  <si>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</si>
  <si>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</si>
  <si>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</si>
  <si>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</si>
  <si>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</si>
  <si>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</si>
  <si>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</si>
  <si>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</si>
  <si>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</si>
  <si>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</si>
  <si>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</si>
  <si>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</si>
  <si>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</si>
  <si>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</si>
  <si>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</si>
  <si>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</si>
  <si>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</si>
  <si>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</si>
  <si>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</si>
  <si>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</si>
  <si>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</si>
  <si>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</si>
  <si>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</si>
  <si>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</si>
  <si>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</si>
  <si>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</si>
  <si>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</si>
  <si>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</si>
  <si>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</si>
  <si>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</si>
  <si>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</si>
  <si>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</si>
  <si>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</si>
  <si>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</si>
  <si>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</si>
  <si>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</si>
  <si>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</si>
  <si>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</si>
  <si>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</si>
  <si>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</si>
  <si>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</si>
  <si>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</si>
  <si>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</si>
  <si>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</si>
  <si>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</si>
  <si>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</si>
  <si>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</si>
  <si>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</si>
  <si>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</si>
  <si>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</si>
  <si>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</si>
  <si>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</si>
  <si>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</si>
  <si>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</si>
  <si>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</si>
  <si>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</si>
  <si>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</si>
  <si>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</si>
  <si>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</si>
  <si>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</si>
  <si>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</si>
  <si>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</si>
  <si>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</si>
  <si>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</si>
  <si>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</si>
  <si>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</si>
  <si>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</si>
  <si>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</si>
  <si>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</si>
  <si>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</si>
  <si>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</si>
  <si>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</si>
  <si>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</si>
  <si>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</si>
  <si>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</si>
  <si>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</si>
  <si>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</si>
  <si>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</si>
  <si>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</si>
  <si>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</si>
  <si>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</si>
  <si>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</si>
  <si>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</si>
  <si>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</si>
  <si>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</si>
  <si>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</si>
  <si>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</si>
  <si>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</si>
  <si>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</si>
  <si>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</si>
  <si>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</si>
  <si>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</si>
  <si>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</si>
  <si>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</si>
  <si>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</si>
  <si>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</si>
  <si>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</si>
  <si>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</si>
  <si>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</si>
  <si>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</si>
  <si>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</si>
  <si>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</si>
  <si>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</si>
  <si>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</si>
  <si>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</si>
  <si>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</si>
  <si>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</si>
  <si>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</si>
  <si>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</si>
  <si>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</si>
  <si>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</si>
  <si>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</si>
  <si>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</si>
  <si>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</si>
  <si>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</si>
  <si>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</si>
  <si>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</si>
  <si>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</si>
  <si>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</si>
  <si>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</si>
  <si>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</si>
  <si>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</si>
  <si>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</si>
  <si>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</si>
  <si>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</si>
  <si>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</si>
  <si>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</si>
  <si>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</si>
  <si>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</si>
  <si>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</si>
  <si>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</si>
  <si>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</si>
  <si>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</si>
  <si>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</si>
  <si>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</si>
  <si>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</si>
  <si>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</si>
  <si>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</si>
  <si>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</si>
  <si>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</si>
  <si>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</si>
  <si>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</si>
  <si>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</si>
  <si>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</si>
  <si>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</si>
  <si>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</si>
  <si>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</si>
  <si>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</si>
  <si>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</si>
  <si>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</si>
  <si>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</si>
  <si>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</si>
  <si>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</si>
  <si>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</si>
  <si>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</si>
  <si>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</si>
  <si>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</si>
  <si>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</si>
  <si>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</si>
  <si>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</si>
  <si>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</si>
  <si>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</si>
  <si>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</si>
  <si>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</si>
  <si>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</si>
  <si>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</si>
  <si>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</si>
  <si>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</si>
  <si>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</si>
  <si>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</si>
  <si>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</si>
  <si>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</si>
  <si>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</si>
  <si>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</si>
  <si>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</si>
  <si>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</si>
  <si>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</si>
  <si>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</si>
  <si>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</si>
  <si>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</si>
  <si>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</si>
  <si>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</si>
  <si>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</si>
  <si>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</si>
  <si>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</si>
  <si>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</si>
  <si>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</si>
  <si>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</si>
  <si>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</si>
  <si>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</si>
  <si>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</si>
  <si>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</si>
  <si>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</si>
  <si>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</si>
  <si>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</si>
  <si>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</si>
  <si>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</si>
  <si>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</si>
  <si>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</si>
  <si>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</si>
  <si>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</si>
  <si>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</si>
  <si>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</si>
  <si>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</si>
  <si>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</si>
  <si>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</si>
  <si>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</si>
  <si>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</si>
  <si>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</si>
  <si>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</si>
  <si>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</si>
  <si>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</si>
  <si>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</si>
  <si>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</si>
  <si>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</si>
  <si>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</si>
  <si>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</si>
  <si>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</si>
  <si>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</si>
  <si>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</si>
  <si>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</si>
  <si>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</si>
  <si>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</si>
  <si>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</si>
  <si>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</si>
  <si>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</si>
  <si>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</si>
  <si>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</si>
  <si>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</si>
  <si>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</si>
  <si>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</si>
  <si>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</si>
  <si>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</si>
  <si>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</si>
  <si>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</si>
  <si>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</si>
  <si>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</si>
  <si>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</si>
  <si>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</si>
  <si>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</si>
  <si>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</si>
  <si>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</si>
  <si>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</si>
  <si>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</si>
  <si>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</si>
  <si>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</si>
  <si>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</si>
  <si>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</si>
  <si>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</si>
  <si>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</si>
  <si>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</si>
  <si>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</si>
  <si>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</si>
  <si>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PROSINAC 2022.</t>
  </si>
  <si>
    <t>DECEMBER 2022</t>
  </si>
  <si>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</si>
  <si>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</si>
  <si>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</si>
  <si>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</si>
  <si>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</si>
  <si>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</si>
  <si>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</si>
  <si>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</si>
  <si>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</si>
  <si>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</si>
  <si>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</si>
  <si>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</si>
  <si>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</si>
  <si>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</si>
  <si>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</si>
  <si>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</si>
  <si>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</si>
  <si>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</si>
  <si>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</si>
  <si>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</si>
  <si>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</si>
  <si>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</si>
  <si>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</si>
  <si>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</si>
  <si>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</si>
  <si>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</si>
  <si>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</si>
  <si>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t>Ožujak 2023.</t>
  </si>
  <si>
    <t>March 2023</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</si>
  <si>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</si>
  <si>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</si>
  <si>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</si>
  <si>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</si>
  <si>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</si>
  <si>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</si>
  <si>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</si>
  <si>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</si>
  <si>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</si>
  <si>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</si>
  <si>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</si>
  <si>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</si>
  <si>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OŽUJAK 2023.</t>
  </si>
  <si>
    <t>MARCH 2023</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</si>
  <si>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</si>
  <si>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</si>
  <si>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</si>
  <si>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</si>
  <si>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</si>
  <si>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</si>
  <si>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</si>
  <si>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</si>
  <si>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</si>
  <si>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</si>
  <si>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</si>
  <si>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</si>
  <si>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</si>
  <si>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</si>
  <si>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</si>
  <si>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</si>
  <si>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</si>
  <si>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</si>
  <si>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1.1. - 31.3.2023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</si>
  <si>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31.3.2023</t>
    </r>
  </si>
  <si>
    <t>Napomena: Dostavljeni podaci se odnose na 3 faktoring društva.</t>
  </si>
  <si>
    <t>Note: The provided data refer to 3 factoring companies.</t>
  </si>
  <si>
    <t>Svibanj 2023.</t>
  </si>
  <si>
    <t>May 2023</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</si>
  <si>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</si>
  <si>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</si>
  <si>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</si>
  <si>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</si>
  <si>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</si>
  <si>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</si>
  <si>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</si>
  <si>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</si>
  <si>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</si>
  <si>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</si>
  <si>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Tablica 4.4.1: Obveznice s najvećim prometom - uređeno tržište</t>
  </si>
  <si>
    <t>Table 4.4.1: Bonds with the highest turnover - regulated market</t>
  </si>
  <si>
    <t>Lipanj 2023.</t>
  </si>
  <si>
    <t>June 2023</t>
  </si>
  <si>
    <t>HRPODRRA0004</t>
  </si>
  <si>
    <t>HRSPANRA0007</t>
  </si>
  <si>
    <t>HRADRSPA0009</t>
  </si>
  <si>
    <t>HRERNTRA0000</t>
  </si>
  <si>
    <t>HRRIVPRA0000</t>
  </si>
  <si>
    <t>HRATPLRA0008</t>
  </si>
  <si>
    <t>HRHT00RA0005</t>
  </si>
  <si>
    <t>HRKOEIRA0009</t>
  </si>
  <si>
    <t>HRHPB0RA0002</t>
  </si>
  <si>
    <t>HRZABARA0009</t>
  </si>
  <si>
    <t>HRRHMFO247E7</t>
  </si>
  <si>
    <t>HRRHMFO26CA5</t>
  </si>
  <si>
    <t>HRRHMFO23BA4</t>
  </si>
  <si>
    <t>HRRHMFO253B1</t>
  </si>
  <si>
    <t>HRRHMFO287A1</t>
  </si>
  <si>
    <t>HRRHMFO282A2</t>
  </si>
  <si>
    <t>HRRHMFO297A0</t>
  </si>
  <si>
    <t>HRRHMFO257A4</t>
  </si>
  <si>
    <t>HRRHMFO302E0</t>
  </si>
  <si>
    <t>HRRHMFO34BA1</t>
  </si>
  <si>
    <t>HRLNGUO31AE3</t>
  </si>
  <si>
    <t>HRDLKVO302A0</t>
  </si>
  <si>
    <t>HRKOTRPA0003</t>
  </si>
  <si>
    <t>HRBCINRA0003</t>
  </si>
  <si>
    <t>HRTSHCRA0009</t>
  </si>
  <si>
    <t>HRESPAO245A3</t>
  </si>
  <si>
    <t>Tablica 3.1: Naplaćena premija osiguranja za period od 1. siječnja do 30. lipnja 2023.</t>
  </si>
  <si>
    <t>Table 3.1: Premium paid for the period 1 January - 30 June 2023.</t>
  </si>
  <si>
    <t>Tablica 3.2: Podaci o osiguranju za period od 1. siječnja do 30. lipnja 2023.</t>
  </si>
  <si>
    <t>Table 3.2: Insurance data for the period  1 January - 30 June 2023.</t>
  </si>
  <si>
    <t>ERSTE HORIZONT 2025</t>
  </si>
  <si>
    <t>06663354725</t>
  </si>
  <si>
    <t>N3 Global Value</t>
  </si>
  <si>
    <t>N3 Capital Partners d.o.o.</t>
  </si>
  <si>
    <t>Inspire BETA</t>
  </si>
  <si>
    <t>Origin</t>
  </si>
  <si>
    <t>I-VI/2022</t>
  </si>
  <si>
    <t>I-VI/2023</t>
  </si>
  <si>
    <r>
      <t xml:space="preserve">Indeks (100 = I-VI/2022)
 </t>
    </r>
    <r>
      <rPr>
        <i/>
        <sz val="9"/>
        <color theme="1" tint="0.34998626667073579"/>
        <rFont val="Arial"/>
        <family val="2"/>
        <charset val="238"/>
      </rPr>
      <t>Index(100 =I-VI/2022)</t>
    </r>
  </si>
  <si>
    <r>
      <t>INTERKAPITAL Investments d.o.o.</t>
    </r>
    <r>
      <rPr>
        <b/>
        <vertAlign val="superscript"/>
        <sz val="8"/>
        <color rgb="FFFF0000"/>
        <rFont val="Arial"/>
        <family val="2"/>
      </rPr>
      <t>2</t>
    </r>
  </si>
  <si>
    <r>
      <t xml:space="preserve"> </t>
    </r>
    <r>
      <rPr>
        <b/>
        <vertAlign val="superscript"/>
        <sz val="8"/>
        <color rgb="FFFF0000"/>
        <rFont val="Arial"/>
        <family val="2"/>
        <charset val="238"/>
      </rPr>
      <t>2</t>
    </r>
    <r>
      <rPr>
        <sz val="8"/>
        <rFont val="Arial"/>
        <family val="2"/>
      </rPr>
      <t xml:space="preserve">  Društvo Generali Investments d.o.o. promijenilo je naziv u INTERKAPITAL Investments d.o.o..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The company Generali Investments d.o.o. changed its name to INTERKAPITAL Investments d.o.o.</t>
    </r>
  </si>
  <si>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19.7.2023.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</si>
</sst>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vertAlign val="superscript"/>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5">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66" fontId="34" fillId="0" borderId="0" xfId="5" applyNumberFormat="1" applyFont="1" applyFill="1" applyBorder="1" applyAlignment="1" applyProtection="1">
      <alignment horizontal="lef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3" fontId="35" fillId="0" borderId="0" xfId="0" applyNumberFormat="1" applyFont="1" applyFill="1" applyBorder="1" applyAlignment="1">
      <alignment vertical="center" wrapTex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7" fillId="0" borderId="0" xfId="0" applyFont="1" applyAlignment="1">
      <alignment vertical="center"/>
    </xf>
    <xf numFmtId="3" fontId="4" fillId="0" borderId="0" xfId="0" applyNumberFormat="1" applyFont="1" applyFill="1" applyAlignment="1">
      <alignment vertical="center"/>
    </xf>
    <xf numFmtId="0" fontId="248"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77" fontId="130" fillId="3" borderId="0" xfId="0" applyNumberFormat="1" applyFont="1" applyFill="1" applyBorder="1" applyAlignment="1">
      <alignment horizontal="right" vertical="center" inden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0" fontId="41" fillId="12" borderId="0" xfId="3" applyFont="1" applyFill="1" applyBorder="1" applyAlignment="1">
      <alignment horizontal="center" vertical="center" wrapText="1"/>
    </xf>
    <xf numFmtId="0" fontId="65" fillId="13" borderId="0" xfId="3" applyFont="1" applyFill="1" applyBorder="1" applyAlignment="1">
      <alignment vertical="center"/>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6" fillId="32" borderId="0" xfId="27" applyFont="1" applyFill="1" applyAlignment="1" applyProtection="1">
      <alignment horizontal="center" vertical="center" wrapText="1"/>
    </xf>
    <xf numFmtId="0" fontId="16" fillId="32" borderId="0" xfId="27" applyFont="1" applyFill="1" applyAlignment="1" applyProtection="1">
      <alignment horizontal="center" vertical="center"/>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138" fillId="34"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0" fillId="0" borderId="0" xfId="0" applyFill="1" applyAlignment="1">
      <alignment horizontal="center" vertical="center" wrapText="1"/>
    </xf>
    <xf numFmtId="0" fontId="46" fillId="0" borderId="0" xfId="0" applyFont="1" applyFill="1" applyBorder="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1" fillId="32" borderId="0" xfId="0" applyFont="1" applyFill="1" applyBorder="1" applyAlignment="1">
      <alignment horizontal="center" vertical="center" wrapText="1"/>
    </xf>
    <xf numFmtId="0" fontId="16" fillId="32" borderId="0" xfId="0" applyFont="1" applyFill="1" applyBorder="1" applyAlignment="1">
      <alignment horizontal="center" vertical="center" wrapText="1"/>
    </xf>
    <xf numFmtId="0" fontId="25"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54" fillId="32" borderId="0" xfId="0" applyFont="1" applyFill="1" applyAlignment="1">
      <alignment horizontal="center" vertical="center" wrapText="1"/>
    </xf>
    <xf numFmtId="0" fontId="41" fillId="32" borderId="0" xfId="0" applyFont="1" applyFill="1" applyAlignment="1">
      <alignment horizontal="center" vertical="center" wrapText="1"/>
    </xf>
    <xf numFmtId="0" fontId="16" fillId="32" borderId="0" xfId="0" applyFont="1" applyFill="1" applyAlignment="1">
      <alignment horizontal="center" vertical="center" wrapText="1"/>
    </xf>
    <xf numFmtId="14" fontId="41" fillId="32" borderId="0" xfId="0" applyNumberFormat="1"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9" fillId="16" borderId="0"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6" fillId="16" borderId="7" xfId="3" applyFont="1" applyFill="1" applyBorder="1" applyAlignment="1">
      <alignment horizontal="center" vertical="center" wrapText="1"/>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42" fillId="0"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19" borderId="0" xfId="3" applyFont="1" applyFill="1" applyBorder="1" applyAlignment="1">
      <alignment horizontal="center" vertical="center"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10" borderId="0" xfId="28" applyFont="1" applyFill="1" applyBorder="1" applyAlignment="1">
      <alignment horizontal="center" vertical="center" wrapText="1"/>
    </xf>
    <xf numFmtId="0" fontId="34" fillId="10" borderId="0" xfId="3" applyFont="1" applyFill="1" applyBorder="1" applyAlignment="1">
      <alignment horizontal="center" vertical="center" wrapText="1"/>
    </xf>
    <xf numFmtId="0" fontId="34" fillId="10" borderId="0" xfId="0" applyFont="1" applyFill="1" applyAlignment="1">
      <alignment horizontal="center" vertical="center" wrapText="1"/>
    </xf>
    <xf numFmtId="0" fontId="34" fillId="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4"/>
      <c r="B2" s="1104"/>
      <c r="C2" s="1104"/>
      <c r="D2" s="1104"/>
      <c r="E2" s="1104"/>
      <c r="F2" s="1104"/>
      <c r="G2" s="1104"/>
      <c r="H2" s="1104"/>
      <c r="I2" s="1104"/>
    </row>
    <row r="3" spans="1:9" ht="18">
      <c r="A3" s="651"/>
      <c r="B3" s="651"/>
      <c r="C3" s="651"/>
      <c r="D3" s="651"/>
      <c r="E3" s="651"/>
      <c r="F3" s="651"/>
      <c r="G3" s="651"/>
      <c r="H3" s="651"/>
      <c r="I3" s="651"/>
    </row>
    <row r="4" spans="1:9" ht="16.5">
      <c r="A4" s="1105"/>
      <c r="B4" s="1105"/>
      <c r="C4" s="1105"/>
      <c r="D4" s="1105"/>
      <c r="E4" s="1105"/>
      <c r="F4" s="1105"/>
      <c r="G4" s="1105"/>
      <c r="H4" s="1105"/>
      <c r="I4" s="1105"/>
    </row>
    <row r="5" spans="1:9" ht="15" customHeight="1">
      <c r="A5" s="652"/>
      <c r="B5" s="652"/>
      <c r="C5" s="652"/>
      <c r="D5" s="652"/>
      <c r="E5" s="652"/>
      <c r="F5" s="652"/>
      <c r="G5" s="652"/>
      <c r="H5" s="652"/>
      <c r="I5" s="652"/>
    </row>
    <row r="6" spans="1:9" ht="15" customHeight="1">
      <c r="A6" s="653"/>
      <c r="B6" s="653"/>
      <c r="C6" s="653"/>
      <c r="D6" s="653"/>
      <c r="E6" s="653"/>
      <c r="F6" s="653"/>
      <c r="G6" s="653"/>
      <c r="H6" s="653"/>
      <c r="I6" s="653"/>
    </row>
    <row r="7" spans="1:9">
      <c r="A7" s="660"/>
      <c r="B7" s="660"/>
      <c r="C7" s="660"/>
      <c r="D7" s="660"/>
      <c r="E7" s="660"/>
      <c r="F7" s="660"/>
      <c r="G7" s="660"/>
      <c r="H7" s="660"/>
      <c r="I7" s="660"/>
    </row>
    <row r="8" spans="1:9">
      <c r="A8" s="654"/>
      <c r="B8" s="654"/>
      <c r="C8" s="654"/>
      <c r="D8" s="654"/>
      <c r="E8" s="654"/>
      <c r="F8" s="654"/>
      <c r="G8" s="654"/>
      <c r="H8" s="654"/>
      <c r="I8" s="654"/>
    </row>
    <row r="9" spans="1:9">
      <c r="A9" s="1106" t="s">
        <v>1648</v>
      </c>
      <c r="B9" s="1107"/>
      <c r="C9" s="1107"/>
      <c r="D9" s="1107"/>
      <c r="E9" s="1107"/>
      <c r="F9" s="1107"/>
      <c r="G9" s="1107"/>
      <c r="H9" s="1107"/>
      <c r="I9" s="1107"/>
    </row>
    <row r="10" spans="1:9">
      <c r="A10" s="655"/>
      <c r="B10" s="655"/>
      <c r="C10" s="655"/>
      <c r="D10" s="655"/>
      <c r="E10" s="655"/>
      <c r="F10" s="655"/>
      <c r="G10" s="655"/>
      <c r="H10" s="655"/>
      <c r="I10" s="655"/>
    </row>
    <row r="11" spans="1:9">
      <c r="A11" s="655"/>
      <c r="B11" s="655"/>
      <c r="C11" s="655"/>
      <c r="D11" s="655"/>
      <c r="E11" s="655"/>
      <c r="F11" s="655"/>
      <c r="G11" s="655"/>
      <c r="H11" s="655"/>
      <c r="I11" s="655"/>
    </row>
    <row r="12" spans="1:9">
      <c r="A12" s="655"/>
      <c r="B12" s="655"/>
      <c r="C12" s="655"/>
      <c r="D12" s="655"/>
      <c r="E12" s="655"/>
      <c r="F12" s="655"/>
      <c r="G12" s="655"/>
      <c r="H12" s="655"/>
      <c r="I12" s="655"/>
    </row>
    <row r="13" spans="1:9">
      <c r="A13" s="655"/>
      <c r="B13" s="655"/>
      <c r="C13" s="655"/>
      <c r="D13" s="655"/>
      <c r="E13" s="655"/>
      <c r="F13" s="655"/>
      <c r="G13" s="655"/>
      <c r="H13" s="655"/>
      <c r="I13" s="655"/>
    </row>
    <row r="14" spans="1:9">
      <c r="A14" s="655"/>
      <c r="B14" s="655"/>
      <c r="C14" s="655"/>
      <c r="D14" s="655"/>
      <c r="E14" s="655"/>
      <c r="F14" s="655"/>
      <c r="G14" s="655"/>
      <c r="H14" s="655"/>
      <c r="I14" s="655"/>
    </row>
    <row r="15" spans="1:9">
      <c r="A15" s="655"/>
      <c r="B15" s="655"/>
      <c r="C15" s="655"/>
      <c r="D15" s="655"/>
      <c r="E15" s="655"/>
      <c r="F15" s="655"/>
      <c r="G15" s="655"/>
      <c r="H15" s="655"/>
      <c r="I15" s="655"/>
    </row>
    <row r="16" spans="1:9">
      <c r="A16" s="655"/>
      <c r="B16" s="655"/>
      <c r="C16" s="655"/>
      <c r="D16" s="655"/>
      <c r="E16" s="655"/>
      <c r="F16" s="655"/>
      <c r="G16" s="655"/>
      <c r="H16" s="655"/>
      <c r="I16" s="655"/>
    </row>
    <row r="17" spans="1:9">
      <c r="A17" s="655"/>
      <c r="B17" s="655"/>
      <c r="C17" s="655"/>
      <c r="D17" s="655"/>
      <c r="E17" s="655"/>
      <c r="F17" s="655"/>
      <c r="G17" s="655"/>
      <c r="H17" s="655"/>
      <c r="I17" s="655"/>
    </row>
    <row r="18" spans="1:9" ht="30">
      <c r="A18" s="1108" t="s">
        <v>0</v>
      </c>
      <c r="B18" s="1108"/>
      <c r="C18" s="1108"/>
      <c r="D18" s="1108"/>
      <c r="E18" s="1108"/>
      <c r="F18" s="1108"/>
      <c r="G18" s="1108"/>
      <c r="H18" s="1108"/>
      <c r="I18" s="1108"/>
    </row>
    <row r="19" spans="1:9" ht="18.75" customHeight="1">
      <c r="A19" s="656"/>
      <c r="B19" s="656"/>
      <c r="C19" s="656"/>
      <c r="D19" s="656"/>
      <c r="E19" s="656"/>
      <c r="F19" s="656"/>
      <c r="G19" s="656"/>
      <c r="H19" s="656"/>
      <c r="I19" s="656"/>
    </row>
    <row r="20" spans="1:9" ht="18.75" customHeight="1">
      <c r="A20" s="1109" t="s">
        <v>1605</v>
      </c>
      <c r="B20" s="1109"/>
      <c r="C20" s="1109"/>
      <c r="D20" s="1109"/>
      <c r="E20" s="1109"/>
      <c r="F20" s="1109"/>
      <c r="G20" s="1109"/>
      <c r="H20" s="1109"/>
      <c r="I20" s="1109"/>
    </row>
    <row r="21" spans="1:9" ht="18.75" customHeight="1">
      <c r="A21" s="657"/>
      <c r="B21" s="657"/>
      <c r="C21" s="657"/>
      <c r="D21" s="657"/>
      <c r="E21" s="657"/>
      <c r="F21" s="657"/>
      <c r="G21" s="657"/>
      <c r="H21" s="657"/>
      <c r="I21" s="657"/>
    </row>
    <row r="22" spans="1:9" ht="26.25" customHeight="1">
      <c r="A22" s="1110" t="s">
        <v>1</v>
      </c>
      <c r="B22" s="1110"/>
      <c r="C22" s="1110"/>
      <c r="D22" s="1110"/>
      <c r="E22" s="1110"/>
      <c r="F22" s="1110"/>
      <c r="G22" s="1110"/>
      <c r="H22" s="1110"/>
      <c r="I22" s="1110"/>
    </row>
    <row r="23" spans="1:9" ht="18.75">
      <c r="A23" s="658"/>
      <c r="B23" s="658"/>
      <c r="C23" s="658"/>
      <c r="D23" s="658"/>
      <c r="E23" s="658"/>
      <c r="F23" s="658"/>
      <c r="G23" s="658"/>
      <c r="H23" s="658"/>
      <c r="I23" s="658"/>
    </row>
    <row r="24" spans="1:9" ht="18.75" customHeight="1">
      <c r="A24" s="1100" t="s">
        <v>1606</v>
      </c>
      <c r="B24" s="1100"/>
      <c r="C24" s="1100"/>
      <c r="D24" s="1100"/>
      <c r="E24" s="1100"/>
      <c r="F24" s="1100"/>
      <c r="G24" s="1100"/>
      <c r="H24" s="1100"/>
      <c r="I24" s="1100"/>
    </row>
    <row r="25" spans="1:9">
      <c r="A25" s="655"/>
      <c r="B25" s="655"/>
      <c r="C25" s="655"/>
      <c r="D25" s="655"/>
      <c r="E25" s="655"/>
      <c r="F25" s="655"/>
      <c r="G25" s="655"/>
      <c r="H25" s="655"/>
      <c r="I25" s="655"/>
    </row>
    <row r="26" spans="1:9">
      <c r="A26" s="655"/>
      <c r="B26" s="655"/>
      <c r="C26" s="655"/>
      <c r="D26" s="655"/>
      <c r="E26" s="655"/>
      <c r="F26" s="655"/>
      <c r="G26" s="655"/>
      <c r="H26" s="655"/>
      <c r="I26" s="655"/>
    </row>
    <row r="27" spans="1:9">
      <c r="A27" s="655"/>
      <c r="B27" s="655"/>
      <c r="C27" s="655"/>
      <c r="D27" s="655"/>
      <c r="E27" s="655"/>
      <c r="F27" s="655"/>
      <c r="G27" s="655"/>
      <c r="H27" s="655"/>
      <c r="I27" s="655"/>
    </row>
    <row r="28" spans="1:9">
      <c r="A28" s="655"/>
      <c r="B28" s="655"/>
      <c r="C28" s="655"/>
      <c r="D28" s="655"/>
      <c r="E28" s="655"/>
      <c r="F28" s="655"/>
      <c r="G28" s="655"/>
      <c r="H28" s="655"/>
      <c r="I28" s="655"/>
    </row>
    <row r="29" spans="1:9">
      <c r="A29" s="655"/>
      <c r="B29" s="655"/>
      <c r="C29" s="655"/>
      <c r="D29" s="655"/>
      <c r="E29" s="655"/>
      <c r="F29" s="655"/>
      <c r="G29" s="655"/>
      <c r="H29" s="655"/>
      <c r="I29" s="655"/>
    </row>
    <row r="30" spans="1:9">
      <c r="A30" s="655"/>
      <c r="B30" s="655"/>
      <c r="C30" s="655"/>
      <c r="D30" s="655"/>
      <c r="E30" s="655"/>
      <c r="F30" s="655"/>
      <c r="G30" s="655"/>
      <c r="H30" s="655"/>
      <c r="I30" s="655"/>
    </row>
    <row r="31" spans="1:9">
      <c r="A31" s="655"/>
      <c r="B31" s="655"/>
      <c r="C31" s="655"/>
      <c r="D31" s="655"/>
      <c r="E31" s="655"/>
      <c r="F31" s="655"/>
      <c r="G31" s="655"/>
      <c r="H31" s="655"/>
      <c r="I31" s="655"/>
    </row>
    <row r="32" spans="1:9">
      <c r="A32" s="655"/>
      <c r="B32" s="655"/>
      <c r="C32" s="655"/>
      <c r="D32" s="655"/>
      <c r="E32" s="655"/>
      <c r="F32" s="655"/>
      <c r="G32" s="655"/>
      <c r="H32" s="655"/>
      <c r="I32" s="655"/>
    </row>
    <row r="33" spans="1:9">
      <c r="A33" s="655"/>
      <c r="B33" s="655"/>
      <c r="C33" s="655"/>
      <c r="D33" s="655"/>
      <c r="E33" s="655"/>
      <c r="F33" s="655"/>
      <c r="G33" s="655"/>
      <c r="H33" s="655"/>
      <c r="I33" s="655"/>
    </row>
    <row r="34" spans="1:9">
      <c r="A34" s="655"/>
      <c r="B34" s="655"/>
      <c r="C34" s="655"/>
      <c r="D34" s="655"/>
      <c r="E34" s="655"/>
      <c r="F34" s="655"/>
      <c r="G34" s="655"/>
      <c r="H34" s="655"/>
      <c r="I34" s="655"/>
    </row>
    <row r="35" spans="1:9">
      <c r="A35" s="655"/>
      <c r="B35" s="655"/>
      <c r="C35" s="655"/>
      <c r="D35" s="655"/>
      <c r="E35" s="655"/>
      <c r="F35" s="655"/>
      <c r="G35" s="655"/>
      <c r="H35" s="655"/>
      <c r="I35" s="655"/>
    </row>
    <row r="36" spans="1:9">
      <c r="A36" s="1101"/>
      <c r="B36" s="1101"/>
      <c r="C36" s="1101"/>
      <c r="D36" s="1101"/>
      <c r="E36" s="1101"/>
      <c r="F36" s="1101"/>
      <c r="G36" s="1101"/>
      <c r="H36" s="1101"/>
      <c r="I36" s="1101"/>
    </row>
    <row r="37" spans="1:9" ht="50.25" customHeight="1">
      <c r="A37" s="1102" t="s">
        <v>2</v>
      </c>
      <c r="B37" s="1102"/>
      <c r="C37" s="1102"/>
      <c r="D37" s="1102"/>
      <c r="E37" s="1102"/>
      <c r="F37" s="1102"/>
      <c r="G37" s="1102"/>
      <c r="H37" s="1102"/>
      <c r="I37" s="1102"/>
    </row>
    <row r="38" spans="1:9">
      <c r="A38" s="659"/>
      <c r="B38" s="659"/>
      <c r="C38" s="659"/>
      <c r="D38" s="659"/>
      <c r="E38" s="659"/>
      <c r="F38" s="659"/>
      <c r="G38" s="659"/>
      <c r="H38" s="659"/>
      <c r="I38" s="659"/>
    </row>
    <row r="39" spans="1:9" ht="65.25" customHeight="1">
      <c r="A39" s="1103" t="s">
        <v>3</v>
      </c>
      <c r="B39" s="1103"/>
      <c r="C39" s="1103"/>
      <c r="D39" s="1103"/>
      <c r="E39" s="1103"/>
      <c r="F39" s="1103"/>
      <c r="G39" s="1103"/>
      <c r="H39" s="1103"/>
      <c r="I39" s="1103"/>
    </row>
    <row r="40" spans="1:9">
      <c r="A40" s="660"/>
      <c r="B40" s="660"/>
      <c r="C40" s="660"/>
      <c r="D40" s="660"/>
      <c r="E40" s="660"/>
      <c r="F40" s="660"/>
      <c r="G40" s="660"/>
      <c r="H40" s="660"/>
      <c r="I40" s="66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653</v>
      </c>
      <c r="G1" s="137" t="str">
        <f>Naslovnica!A20</f>
        <v>Lipanj 2023.</v>
      </c>
    </row>
    <row r="2" spans="1:8" ht="12.75" customHeight="1">
      <c r="A2" s="527" t="s">
        <v>923</v>
      </c>
      <c r="G2" s="529" t="str">
        <f>Naslovnica!A24</f>
        <v>June 2023</v>
      </c>
    </row>
    <row r="3" spans="1:8" ht="12.75" customHeight="1"/>
    <row r="4" spans="1:8" ht="12.75" customHeight="1">
      <c r="F4" s="72"/>
      <c r="G4" s="13" t="s">
        <v>1511</v>
      </c>
    </row>
    <row r="5" spans="1:8" ht="19.5" customHeight="1">
      <c r="A5" s="1163" t="s">
        <v>1108</v>
      </c>
      <c r="B5" s="1164" t="s">
        <v>545</v>
      </c>
      <c r="C5" s="1164"/>
      <c r="D5" s="1164"/>
      <c r="E5" s="1164"/>
      <c r="F5" s="1164"/>
      <c r="G5" s="1164"/>
    </row>
    <row r="6" spans="1:8" ht="26.25" customHeight="1">
      <c r="A6" s="1163"/>
      <c r="B6" s="1139" t="str">
        <f>Naslovnica!A20</f>
        <v>Lipanj 2023.</v>
      </c>
      <c r="C6" s="1165"/>
      <c r="D6" s="1166" t="s">
        <v>17</v>
      </c>
      <c r="E6" s="1166"/>
      <c r="F6" s="1167" t="s">
        <v>228</v>
      </c>
      <c r="G6" s="1167"/>
    </row>
    <row r="7" spans="1:8">
      <c r="A7" s="1163"/>
      <c r="B7" s="1137" t="str">
        <f>Naslovnica!A24</f>
        <v>June 2023</v>
      </c>
      <c r="C7" s="1168"/>
      <c r="D7" s="1169" t="s">
        <v>45</v>
      </c>
      <c r="E7" s="1169"/>
      <c r="F7" s="1169" t="s">
        <v>51</v>
      </c>
      <c r="G7" s="1169"/>
    </row>
    <row r="8" spans="1:8">
      <c r="A8" s="1163"/>
      <c r="B8" s="686" t="s">
        <v>27</v>
      </c>
      <c r="C8" s="686" t="s">
        <v>28</v>
      </c>
      <c r="D8" s="674" t="s">
        <v>1105</v>
      </c>
      <c r="E8" s="674" t="s">
        <v>143</v>
      </c>
      <c r="F8" s="674" t="s">
        <v>1105</v>
      </c>
      <c r="G8" s="674" t="s">
        <v>143</v>
      </c>
    </row>
    <row r="9" spans="1:8">
      <c r="A9" s="1163"/>
      <c r="B9" s="687" t="s">
        <v>29</v>
      </c>
      <c r="C9" s="687" t="s">
        <v>30</v>
      </c>
      <c r="D9" s="702" t="s">
        <v>1106</v>
      </c>
      <c r="E9" s="702" t="s">
        <v>144</v>
      </c>
      <c r="F9" s="702" t="s">
        <v>1106</v>
      </c>
      <c r="G9" s="702" t="s">
        <v>144</v>
      </c>
    </row>
    <row r="10" spans="1:8">
      <c r="A10" s="374" t="s">
        <v>33</v>
      </c>
      <c r="B10" s="375">
        <v>131333.97667</v>
      </c>
      <c r="C10" s="376">
        <v>0.13943456649641192</v>
      </c>
      <c r="D10" s="807">
        <v>1451.1303400000033</v>
      </c>
      <c r="E10" s="377">
        <v>1.1172609632476238E-2</v>
      </c>
      <c r="F10" s="378">
        <v>5695.5726458444551</v>
      </c>
      <c r="G10" s="377">
        <v>4.5333054730219313E-2</v>
      </c>
      <c r="H10" s="52"/>
    </row>
    <row r="11" spans="1:8">
      <c r="A11" s="374" t="s">
        <v>34</v>
      </c>
      <c r="B11" s="375">
        <v>322096.12618999998</v>
      </c>
      <c r="C11" s="376">
        <v>0.34196279488531717</v>
      </c>
      <c r="D11" s="808">
        <v>8790.9811000000336</v>
      </c>
      <c r="E11" s="377">
        <v>2.8058846902992096E-2</v>
      </c>
      <c r="F11" s="378">
        <v>25966.399383974436</v>
      </c>
      <c r="G11" s="377">
        <v>8.768589247706049E-2</v>
      </c>
      <c r="H11" s="52"/>
    </row>
    <row r="12" spans="1:8">
      <c r="A12" s="374" t="s">
        <v>46</v>
      </c>
      <c r="B12" s="375">
        <v>63664.631809999999</v>
      </c>
      <c r="C12" s="376">
        <v>6.7591422742693585E-2</v>
      </c>
      <c r="D12" s="808">
        <v>1318.4927800000005</v>
      </c>
      <c r="E12" s="377">
        <v>2.1147945975701354E-2</v>
      </c>
      <c r="F12" s="378">
        <v>5231.5419540042567</v>
      </c>
      <c r="G12" s="377">
        <v>8.9530469240922006E-2</v>
      </c>
    </row>
    <row r="13" spans="1:8">
      <c r="A13" s="374" t="s">
        <v>218</v>
      </c>
      <c r="B13" s="375">
        <v>7807.6125400000001</v>
      </c>
      <c r="C13" s="376">
        <v>8.2891807397432217E-3</v>
      </c>
      <c r="D13" s="808">
        <v>279.67633000000023</v>
      </c>
      <c r="E13" s="377">
        <v>3.7151793293423774E-2</v>
      </c>
      <c r="F13" s="378">
        <v>1284.152853225828</v>
      </c>
      <c r="G13" s="377">
        <v>0.19685150439870913</v>
      </c>
    </row>
    <row r="14" spans="1:8">
      <c r="A14" s="374" t="s">
        <v>219</v>
      </c>
      <c r="B14" s="375">
        <v>4209.8620499999997</v>
      </c>
      <c r="C14" s="376">
        <v>4.4695234609882306E-3</v>
      </c>
      <c r="D14" s="808">
        <v>64.513249999999971</v>
      </c>
      <c r="E14" s="377">
        <v>1.5562803786258073E-2</v>
      </c>
      <c r="F14" s="378">
        <v>447.46773053620018</v>
      </c>
      <c r="G14" s="377">
        <v>0.11893164100884879</v>
      </c>
    </row>
    <row r="15" spans="1:8">
      <c r="A15" s="374" t="s">
        <v>36</v>
      </c>
      <c r="B15" s="375">
        <v>64344.653439999995</v>
      </c>
      <c r="C15" s="376">
        <v>6.8313387641582485E-2</v>
      </c>
      <c r="D15" s="808">
        <v>2070.917549999991</v>
      </c>
      <c r="E15" s="377">
        <v>3.3255071667099845E-2</v>
      </c>
      <c r="F15" s="378">
        <v>6889.3316800955581</v>
      </c>
      <c r="G15" s="377">
        <v>0.11990763377646463</v>
      </c>
    </row>
    <row r="16" spans="1:8">
      <c r="A16" s="374" t="s">
        <v>37</v>
      </c>
      <c r="B16" s="375">
        <v>58801.954180000001</v>
      </c>
      <c r="C16" s="376">
        <v>6.2428818483366927E-2</v>
      </c>
      <c r="D16" s="808">
        <v>664.52367999999842</v>
      </c>
      <c r="E16" s="377">
        <v>1.1430221017421749E-2</v>
      </c>
      <c r="F16" s="378">
        <v>3882.7569008175778</v>
      </c>
      <c r="G16" s="377">
        <v>7.0699447427819084E-2</v>
      </c>
    </row>
    <row r="17" spans="1:10">
      <c r="A17" s="374" t="s">
        <v>38</v>
      </c>
      <c r="B17" s="375">
        <v>289645.18849000003</v>
      </c>
      <c r="C17" s="376">
        <v>0.30751030554989645</v>
      </c>
      <c r="D17" s="808">
        <v>3996.5514900000417</v>
      </c>
      <c r="E17" s="377">
        <v>1.3991144967374858E-2</v>
      </c>
      <c r="F17" s="378">
        <v>16898.444055731001</v>
      </c>
      <c r="G17" s="377">
        <v>6.195653807264212E-2</v>
      </c>
    </row>
    <row r="18" spans="1:10" ht="18.75" customHeight="1">
      <c r="A18" s="907" t="s">
        <v>343</v>
      </c>
      <c r="B18" s="908">
        <v>941904.00537000003</v>
      </c>
      <c r="C18" s="909">
        <v>1</v>
      </c>
      <c r="D18" s="910">
        <v>18636.786520000082</v>
      </c>
      <c r="E18" s="909">
        <v>2.0185690707413606E-2</v>
      </c>
      <c r="F18" s="911">
        <v>66295.667204229278</v>
      </c>
      <c r="G18" s="909">
        <v>7.5713837242694426E-2</v>
      </c>
    </row>
    <row r="19" spans="1:10" ht="12.75" customHeight="1">
      <c r="A19" s="22" t="s">
        <v>543</v>
      </c>
    </row>
    <row r="20" spans="1:10" ht="12.75" customHeight="1"/>
    <row r="22" spans="1:10">
      <c r="A22" s="738" t="s">
        <v>1023</v>
      </c>
      <c r="B22" s="991"/>
      <c r="C22" s="991"/>
      <c r="D22" s="991"/>
      <c r="E22" s="991"/>
      <c r="F22" s="991"/>
      <c r="G22" s="991"/>
      <c r="H22" s="991"/>
      <c r="I22" s="991"/>
      <c r="J22" s="992" t="str">
        <f>Naslovnica!A20</f>
        <v>Lipanj 2023.</v>
      </c>
    </row>
    <row r="23" spans="1:10">
      <c r="A23" s="993" t="s">
        <v>1024</v>
      </c>
      <c r="B23" s="991"/>
      <c r="C23" s="991"/>
      <c r="D23" s="991"/>
      <c r="E23" s="991"/>
      <c r="F23" s="991"/>
      <c r="G23" s="991"/>
      <c r="H23" s="991"/>
      <c r="I23" s="991"/>
      <c r="J23" s="994" t="str">
        <f>Naslovnica!A24</f>
        <v>June 2023</v>
      </c>
    </row>
    <row r="24" spans="1:10">
      <c r="A24" s="991"/>
      <c r="B24" s="991"/>
      <c r="C24" s="991"/>
      <c r="D24" s="991"/>
      <c r="E24" s="991"/>
      <c r="F24" s="991"/>
      <c r="G24" s="991"/>
      <c r="H24" s="991"/>
      <c r="I24" s="991"/>
      <c r="J24" s="991"/>
    </row>
    <row r="25" spans="1:10" ht="21.75" customHeight="1">
      <c r="A25" s="995"/>
      <c r="B25" s="996" t="s">
        <v>1540</v>
      </c>
      <c r="C25" s="1162" t="s">
        <v>1444</v>
      </c>
      <c r="D25" s="1162"/>
      <c r="E25" s="1162"/>
      <c r="F25" s="1162"/>
      <c r="G25" s="1162"/>
      <c r="H25" s="1162"/>
      <c r="I25" s="1162"/>
      <c r="J25" s="997"/>
    </row>
    <row r="26" spans="1:10" ht="45">
      <c r="A26" s="998" t="s">
        <v>1108</v>
      </c>
      <c r="B26" s="995" t="str">
        <f>J22</f>
        <v>Lipanj 2023.</v>
      </c>
      <c r="C26" s="995" t="s">
        <v>239</v>
      </c>
      <c r="D26" s="995" t="s">
        <v>59</v>
      </c>
      <c r="E26" s="995" t="s">
        <v>50</v>
      </c>
      <c r="F26" s="995" t="s">
        <v>1435</v>
      </c>
      <c r="G26" s="995" t="s">
        <v>1436</v>
      </c>
      <c r="H26" s="995" t="s">
        <v>1437</v>
      </c>
      <c r="I26" s="995" t="s">
        <v>1441</v>
      </c>
      <c r="J26" s="995" t="s">
        <v>1025</v>
      </c>
    </row>
    <row r="27" spans="1:10" ht="56.25">
      <c r="A27" s="995"/>
      <c r="B27" s="999" t="str">
        <f>J23</f>
        <v>June 2023</v>
      </c>
      <c r="C27" s="999" t="s">
        <v>240</v>
      </c>
      <c r="D27" s="999" t="s">
        <v>51</v>
      </c>
      <c r="E27" s="999" t="s">
        <v>52</v>
      </c>
      <c r="F27" s="999" t="s">
        <v>1438</v>
      </c>
      <c r="G27" s="999" t="s">
        <v>1439</v>
      </c>
      <c r="H27" s="999" t="s">
        <v>1440</v>
      </c>
      <c r="I27" s="1000" t="s">
        <v>1442</v>
      </c>
      <c r="J27" s="995" t="s">
        <v>1026</v>
      </c>
    </row>
    <row r="28" spans="1:10">
      <c r="A28" s="1001" t="s">
        <v>33</v>
      </c>
      <c r="B28" s="704">
        <v>34.523299999999999</v>
      </c>
      <c r="C28" s="1002">
        <v>5.5808480209253997E-3</v>
      </c>
      <c r="D28" s="1002">
        <v>1.7303686592509804E-2</v>
      </c>
      <c r="E28" s="1002">
        <v>1.2436936133940257E-2</v>
      </c>
      <c r="F28" s="1002">
        <v>-9.440885690624734E-3</v>
      </c>
      <c r="G28" s="1002">
        <v>4.0521529141051005E-3</v>
      </c>
      <c r="H28" s="1002">
        <v>3.1156046753412436E-2</v>
      </c>
      <c r="I28" s="1002">
        <v>5.0018113850831103E-2</v>
      </c>
      <c r="J28" s="1093">
        <v>37958</v>
      </c>
    </row>
    <row r="29" spans="1:10">
      <c r="A29" s="1001" t="s">
        <v>34</v>
      </c>
      <c r="B29" s="703">
        <v>38.628399999999999</v>
      </c>
      <c r="C29" s="1002">
        <v>2.4242922408330037E-2</v>
      </c>
      <c r="D29" s="1002">
        <v>6.7430009220267761E-2</v>
      </c>
      <c r="E29" s="1002">
        <v>6.4723490808415329E-2</v>
      </c>
      <c r="F29" s="1002">
        <v>3.3779221165743945E-2</v>
      </c>
      <c r="G29" s="1002">
        <v>2.8377850370625346E-2</v>
      </c>
      <c r="H29" s="1002">
        <v>3.1691891086070179E-2</v>
      </c>
      <c r="I29" s="1002">
        <v>5.5539786993248352E-2</v>
      </c>
      <c r="J29" s="1093">
        <v>37893</v>
      </c>
    </row>
    <row r="30" spans="1:10">
      <c r="A30" s="1001" t="s">
        <v>46</v>
      </c>
      <c r="B30" s="703">
        <v>24.664000000000001</v>
      </c>
      <c r="C30" s="1002">
        <v>1.7034419341137808E-2</v>
      </c>
      <c r="D30" s="1002">
        <v>5.8750346828351008E-2</v>
      </c>
      <c r="E30" s="1002">
        <v>5.6317169859154914E-2</v>
      </c>
      <c r="F30" s="1002">
        <v>2.8656529215059789E-2</v>
      </c>
      <c r="G30" s="1002">
        <v>2.9835910493430706E-2</v>
      </c>
      <c r="H30" s="1002">
        <v>3.5810596014135498E-2</v>
      </c>
      <c r="I30" s="1002">
        <v>3.1984488889762019E-2</v>
      </c>
      <c r="J30" s="1093">
        <v>37923</v>
      </c>
    </row>
    <row r="31" spans="1:10">
      <c r="A31" s="1001" t="s">
        <v>218</v>
      </c>
      <c r="B31" s="703">
        <v>173.24680000000001</v>
      </c>
      <c r="C31" s="1002">
        <v>2.1005701825468126E-2</v>
      </c>
      <c r="D31" s="1002">
        <v>7.0413820170237562E-2</v>
      </c>
      <c r="E31" s="1002">
        <v>6.6218668889725496E-2</v>
      </c>
      <c r="F31" s="1002">
        <v>2.995239290856011E-2</v>
      </c>
      <c r="G31" s="1002">
        <v>3.2716052455928457E-2</v>
      </c>
      <c r="H31" s="1002"/>
      <c r="I31" s="1002">
        <v>4.8706886880011124E-2</v>
      </c>
      <c r="J31" s="1093">
        <v>43062</v>
      </c>
    </row>
    <row r="32" spans="1:10">
      <c r="A32" s="1001" t="s">
        <v>219</v>
      </c>
      <c r="B32" s="703">
        <v>146.6002</v>
      </c>
      <c r="C32" s="1002">
        <v>3.5088535919542974E-3</v>
      </c>
      <c r="D32" s="1002">
        <v>1.4483053668190804E-2</v>
      </c>
      <c r="E32" s="1002">
        <v>1.4211241118666784E-2</v>
      </c>
      <c r="F32" s="1002">
        <v>2.1443158735781065E-3</v>
      </c>
      <c r="G32" s="1002">
        <v>1.1409230741402432E-2</v>
      </c>
      <c r="H32" s="1002"/>
      <c r="I32" s="1002">
        <v>1.7908052768667027E-2</v>
      </c>
      <c r="J32" s="1093">
        <v>43062</v>
      </c>
    </row>
    <row r="33" spans="1:10">
      <c r="A33" s="1001" t="s">
        <v>36</v>
      </c>
      <c r="B33" s="703">
        <v>34.983499999999999</v>
      </c>
      <c r="C33" s="1002">
        <v>2.4542033357250581E-2</v>
      </c>
      <c r="D33" s="1003">
        <v>7.5750923894744249E-2</v>
      </c>
      <c r="E33" s="1002">
        <v>9.4193764150497072E-2</v>
      </c>
      <c r="F33" s="1002">
        <v>6.2641396184233145E-2</v>
      </c>
      <c r="G33" s="1002">
        <v>4.2803644669842544E-2</v>
      </c>
      <c r="H33" s="1002">
        <v>5.5528163194297653E-2</v>
      </c>
      <c r="I33" s="1002">
        <v>5.4368351298718975E-2</v>
      </c>
      <c r="J33" s="1093">
        <v>38425</v>
      </c>
    </row>
    <row r="34" spans="1:10">
      <c r="A34" s="1001" t="s">
        <v>37</v>
      </c>
      <c r="B34" s="703">
        <v>28.5563</v>
      </c>
      <c r="C34" s="1002">
        <v>3.4365830946816445E-3</v>
      </c>
      <c r="D34" s="1003">
        <v>1.4220956997387679E-2</v>
      </c>
      <c r="E34" s="1002">
        <v>9.4482890877325421E-3</v>
      </c>
      <c r="F34" s="1002">
        <v>-1.3632317790407522E-2</v>
      </c>
      <c r="G34" s="1002">
        <v>5.3077514552108962E-3</v>
      </c>
      <c r="H34" s="1002">
        <v>3.216913086305917E-2</v>
      </c>
      <c r="I34" s="1002">
        <v>4.2741372481222228E-2</v>
      </c>
      <c r="J34" s="1093">
        <v>38425</v>
      </c>
    </row>
    <row r="35" spans="1:10">
      <c r="A35" s="1001" t="s">
        <v>38</v>
      </c>
      <c r="B35" s="703">
        <v>36.326000000000001</v>
      </c>
      <c r="C35" s="1002">
        <v>1.0001028740793672E-2</v>
      </c>
      <c r="D35" s="1002">
        <v>4.0963515459377042E-2</v>
      </c>
      <c r="E35" s="1002">
        <v>3.580238489633758E-2</v>
      </c>
      <c r="F35" s="1002">
        <v>3.3415757682982328E-2</v>
      </c>
      <c r="G35" s="1002">
        <v>2.7706968723607117E-2</v>
      </c>
      <c r="H35" s="1002">
        <v>5.0277948514545479E-2</v>
      </c>
      <c r="I35" s="1002">
        <v>4.9324399600551683E-2</v>
      </c>
      <c r="J35" s="1093">
        <v>37474</v>
      </c>
    </row>
    <row r="36" spans="1:10">
      <c r="A36" s="1004" t="s">
        <v>543</v>
      </c>
      <c r="B36" s="735"/>
      <c r="C36" s="1005"/>
      <c r="D36" s="1005"/>
      <c r="E36" s="1005"/>
      <c r="F36" s="1005"/>
      <c r="G36" s="1006"/>
      <c r="H36" s="1006"/>
      <c r="I36" s="991"/>
      <c r="J36" s="991"/>
    </row>
    <row r="37" spans="1:10">
      <c r="A37" s="1007" t="s">
        <v>113</v>
      </c>
      <c r="B37" s="991"/>
      <c r="C37" s="991"/>
      <c r="D37" s="991"/>
      <c r="E37" s="991"/>
      <c r="F37" s="991"/>
      <c r="G37" s="1008"/>
      <c r="H37" s="1008"/>
      <c r="I37" s="991"/>
      <c r="J37" s="991"/>
    </row>
    <row r="38" spans="1:10">
      <c r="A38" s="1009" t="s">
        <v>220</v>
      </c>
      <c r="B38" s="1006"/>
      <c r="C38" s="1006"/>
      <c r="D38" s="1006"/>
      <c r="E38" s="1006"/>
      <c r="F38" s="1006"/>
      <c r="G38" s="1006"/>
      <c r="H38" s="1006"/>
      <c r="I38" s="1006"/>
      <c r="J38" s="991"/>
    </row>
    <row r="39" spans="1:10">
      <c r="A39" s="1007" t="s">
        <v>221</v>
      </c>
      <c r="B39" s="1008"/>
      <c r="C39" s="1008"/>
      <c r="D39" s="1008"/>
      <c r="E39" s="1008"/>
      <c r="F39" s="1008"/>
      <c r="G39" s="1008"/>
      <c r="H39" s="1008"/>
      <c r="I39" s="1008"/>
      <c r="J39" s="991"/>
    </row>
    <row r="40" spans="1:10">
      <c r="A40" s="1009" t="s">
        <v>932</v>
      </c>
      <c r="B40" s="1006"/>
      <c r="C40" s="1006"/>
      <c r="D40" s="1006"/>
      <c r="E40" s="1006"/>
      <c r="F40" s="1006"/>
      <c r="G40" s="991"/>
      <c r="H40" s="991"/>
      <c r="I40" s="1006"/>
      <c r="J40" s="991"/>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654</v>
      </c>
      <c r="S1" s="137" t="str">
        <f>Naslovnica!A20</f>
        <v>Lipanj 2023.</v>
      </c>
    </row>
    <row r="2" spans="1:20" ht="12.75" customHeight="1">
      <c r="A2" s="552" t="s">
        <v>924</v>
      </c>
      <c r="S2" s="529" t="str">
        <f>Naslovnica!A24</f>
        <v>June 2023</v>
      </c>
    </row>
    <row r="3" spans="1:20" ht="12.75" customHeight="1"/>
    <row r="4" spans="1:20" ht="12.75" customHeight="1">
      <c r="P4" s="69"/>
      <c r="Q4" s="69"/>
      <c r="R4" s="69"/>
      <c r="S4" s="13" t="s">
        <v>1511</v>
      </c>
    </row>
    <row r="5" spans="1:20" ht="33" customHeight="1">
      <c r="A5" s="1170" t="s">
        <v>542</v>
      </c>
      <c r="B5" s="1144" t="s">
        <v>53</v>
      </c>
      <c r="C5" s="1144"/>
      <c r="D5" s="1144" t="s">
        <v>54</v>
      </c>
      <c r="E5" s="1171"/>
      <c r="F5" s="1144" t="s">
        <v>55</v>
      </c>
      <c r="G5" s="1144"/>
      <c r="H5" s="1172" t="s">
        <v>218</v>
      </c>
      <c r="I5" s="1173"/>
      <c r="J5" s="1172" t="s">
        <v>219</v>
      </c>
      <c r="K5" s="1173"/>
      <c r="L5" s="1144" t="s">
        <v>56</v>
      </c>
      <c r="M5" s="1144"/>
      <c r="N5" s="1144" t="s">
        <v>57</v>
      </c>
      <c r="O5" s="1144"/>
      <c r="P5" s="1144" t="s">
        <v>58</v>
      </c>
      <c r="Q5" s="1144"/>
      <c r="R5" s="1144" t="s">
        <v>422</v>
      </c>
      <c r="S5" s="1144"/>
    </row>
    <row r="6" spans="1:20">
      <c r="A6" s="1170"/>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row>
    <row r="7" spans="1:20">
      <c r="A7" s="1170"/>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row>
    <row r="8" spans="1:20" ht="18">
      <c r="A8" s="361" t="s">
        <v>423</v>
      </c>
      <c r="B8" s="379">
        <v>1991.2551100000001</v>
      </c>
      <c r="C8" s="380">
        <v>1.5161766692222656E-2</v>
      </c>
      <c r="D8" s="379">
        <v>7694.2255400000004</v>
      </c>
      <c r="E8" s="380">
        <v>2.3887979129870576E-2</v>
      </c>
      <c r="F8" s="379">
        <v>1299.88687</v>
      </c>
      <c r="G8" s="380">
        <v>2.0417723829446899E-2</v>
      </c>
      <c r="H8" s="379">
        <v>263.46496000000002</v>
      </c>
      <c r="I8" s="380">
        <v>3.3744625344843251E-2</v>
      </c>
      <c r="J8" s="379">
        <v>109.77472999999999</v>
      </c>
      <c r="K8" s="380">
        <v>2.6075612145058293E-2</v>
      </c>
      <c r="L8" s="379">
        <v>2601.52234</v>
      </c>
      <c r="M8" s="380">
        <v>4.0431056830943439E-2</v>
      </c>
      <c r="N8" s="379">
        <v>1655.21919</v>
      </c>
      <c r="O8" s="380">
        <v>2.8149050708981046E-2</v>
      </c>
      <c r="P8" s="379">
        <v>23593.60296</v>
      </c>
      <c r="Q8" s="380">
        <v>8.1456913141953122E-2</v>
      </c>
      <c r="R8" s="379">
        <v>39208.951699999998</v>
      </c>
      <c r="S8" s="380">
        <v>4.1627333025042075E-2</v>
      </c>
      <c r="T8" s="52"/>
    </row>
    <row r="9" spans="1:20" ht="18">
      <c r="A9" s="361" t="s">
        <v>424</v>
      </c>
      <c r="B9" s="379">
        <v>709.96291000000008</v>
      </c>
      <c r="C9" s="380">
        <v>5.4057824873837848E-3</v>
      </c>
      <c r="D9" s="379">
        <v>4870.5917800000007</v>
      </c>
      <c r="E9" s="380">
        <v>1.5121547215622587E-2</v>
      </c>
      <c r="F9" s="379">
        <v>1413.4363600000001</v>
      </c>
      <c r="G9" s="380">
        <v>2.2201280676816659E-2</v>
      </c>
      <c r="H9" s="379">
        <v>107.02221</v>
      </c>
      <c r="I9" s="380">
        <v>1.3707418170625563E-2</v>
      </c>
      <c r="J9" s="379">
        <v>0.70225000000000004</v>
      </c>
      <c r="K9" s="380">
        <v>1.6681069157598646E-4</v>
      </c>
      <c r="L9" s="379">
        <v>1463.3293500000002</v>
      </c>
      <c r="M9" s="380">
        <v>2.2742050376641215E-2</v>
      </c>
      <c r="N9" s="379">
        <v>0.66853999999999991</v>
      </c>
      <c r="O9" s="380">
        <v>1.1369350038155482E-5</v>
      </c>
      <c r="P9" s="379">
        <v>1304.6296599999998</v>
      </c>
      <c r="Q9" s="380">
        <v>4.504233841571597E-3</v>
      </c>
      <c r="R9" s="379">
        <v>9870.3430600000029</v>
      </c>
      <c r="S9" s="380">
        <v>1.047913906940881E-2</v>
      </c>
      <c r="T9" s="52"/>
    </row>
    <row r="10" spans="1:20" ht="18">
      <c r="A10" s="361" t="s">
        <v>425</v>
      </c>
      <c r="B10" s="379">
        <v>129645.82081</v>
      </c>
      <c r="C10" s="380">
        <v>0.98714608583875774</v>
      </c>
      <c r="D10" s="379">
        <v>313983.11832000001</v>
      </c>
      <c r="E10" s="380">
        <v>0.97481184279917066</v>
      </c>
      <c r="F10" s="379">
        <v>62462.848299999998</v>
      </c>
      <c r="G10" s="380">
        <v>0.981123215891885</v>
      </c>
      <c r="H10" s="379">
        <v>7565.0742499999997</v>
      </c>
      <c r="I10" s="380">
        <v>0.9689356651911929</v>
      </c>
      <c r="J10" s="379">
        <v>4102.8626199999999</v>
      </c>
      <c r="K10" s="380">
        <v>0.97458362560834988</v>
      </c>
      <c r="L10" s="379">
        <v>60971.797070000001</v>
      </c>
      <c r="M10" s="380">
        <v>0.94758140436415417</v>
      </c>
      <c r="N10" s="379">
        <v>57250.778969999999</v>
      </c>
      <c r="O10" s="380">
        <v>0.97362034592844204</v>
      </c>
      <c r="P10" s="379">
        <v>267465.85538000002</v>
      </c>
      <c r="Q10" s="380">
        <v>0.92342585348511164</v>
      </c>
      <c r="R10" s="379">
        <v>903448.15571999992</v>
      </c>
      <c r="S10" s="380">
        <v>0.95917222007790925</v>
      </c>
      <c r="T10" s="52"/>
    </row>
    <row r="11" spans="1:20" ht="18.75">
      <c r="A11" s="361" t="s">
        <v>426</v>
      </c>
      <c r="B11" s="381">
        <v>116781.07187</v>
      </c>
      <c r="C11" s="382">
        <v>0.88919162435225396</v>
      </c>
      <c r="D11" s="381">
        <v>248958.24102000002</v>
      </c>
      <c r="E11" s="382">
        <v>0.77293149710491182</v>
      </c>
      <c r="F11" s="381">
        <v>27633.293460000001</v>
      </c>
      <c r="G11" s="382">
        <v>0.43404465987439439</v>
      </c>
      <c r="H11" s="381">
        <v>2398.9158900000002</v>
      </c>
      <c r="I11" s="382">
        <v>0.30725345010524818</v>
      </c>
      <c r="J11" s="381">
        <v>2711.3522499999999</v>
      </c>
      <c r="K11" s="382">
        <v>0.64404776636327077</v>
      </c>
      <c r="L11" s="381">
        <v>33809.624530000001</v>
      </c>
      <c r="M11" s="382">
        <v>0.52544574758688767</v>
      </c>
      <c r="N11" s="381">
        <v>43526.538009999997</v>
      </c>
      <c r="O11" s="382">
        <v>0.74022264424682083</v>
      </c>
      <c r="P11" s="381">
        <v>147508.64813999998</v>
      </c>
      <c r="Q11" s="382">
        <v>0.50927360096708607</v>
      </c>
      <c r="R11" s="381">
        <v>623327.68516999995</v>
      </c>
      <c r="S11" s="382">
        <v>0.66177411048457513</v>
      </c>
    </row>
    <row r="12" spans="1:20" ht="19.5">
      <c r="A12" s="368" t="s">
        <v>427</v>
      </c>
      <c r="B12" s="381">
        <v>7912.8645299999998</v>
      </c>
      <c r="C12" s="382">
        <v>6.0249942495326017E-2</v>
      </c>
      <c r="D12" s="381">
        <v>80306.060920000004</v>
      </c>
      <c r="E12" s="382">
        <v>0.2493232746149881</v>
      </c>
      <c r="F12" s="381">
        <v>9151.8165700000009</v>
      </c>
      <c r="G12" s="382">
        <v>0.1437504044209755</v>
      </c>
      <c r="H12" s="381">
        <v>1167.2509399999999</v>
      </c>
      <c r="I12" s="382">
        <v>0.14950164778540609</v>
      </c>
      <c r="J12" s="381">
        <v>87.896360000000001</v>
      </c>
      <c r="K12" s="382">
        <v>2.0878679385705763E-2</v>
      </c>
      <c r="L12" s="381">
        <v>15080.442650000001</v>
      </c>
      <c r="M12" s="382">
        <v>0.2343697858915689</v>
      </c>
      <c r="N12" s="381">
        <v>0</v>
      </c>
      <c r="O12" s="382">
        <v>0</v>
      </c>
      <c r="P12" s="381">
        <v>56062.19902</v>
      </c>
      <c r="Q12" s="382">
        <v>0.19355473955636274</v>
      </c>
      <c r="R12" s="381">
        <v>169768.53099</v>
      </c>
      <c r="S12" s="382">
        <v>0.18023973787324968</v>
      </c>
    </row>
    <row r="13" spans="1:20" ht="19.5">
      <c r="A13" s="368" t="s">
        <v>428</v>
      </c>
      <c r="B13" s="381">
        <v>105573.47779999999</v>
      </c>
      <c r="C13" s="990">
        <v>0.80385503155853699</v>
      </c>
      <c r="D13" s="381">
        <v>164502.40984000001</v>
      </c>
      <c r="E13" s="382">
        <v>0.5107245833440095</v>
      </c>
      <c r="F13" s="381">
        <v>14628.324869999999</v>
      </c>
      <c r="G13" s="382">
        <v>0.22977160872706537</v>
      </c>
      <c r="H13" s="381">
        <v>843.23989000000006</v>
      </c>
      <c r="I13" s="382">
        <v>0.10800227158813391</v>
      </c>
      <c r="J13" s="381">
        <v>2151.8219300000001</v>
      </c>
      <c r="K13" s="382">
        <v>0.51113834715795503</v>
      </c>
      <c r="L13" s="381">
        <v>15631.053739999999</v>
      </c>
      <c r="M13" s="382">
        <v>0.24292700176830731</v>
      </c>
      <c r="N13" s="381">
        <v>38945.262770000001</v>
      </c>
      <c r="O13" s="382">
        <v>0.66231238932610592</v>
      </c>
      <c r="P13" s="381">
        <v>87477.934110000002</v>
      </c>
      <c r="Q13" s="382">
        <v>0.30201756351992826</v>
      </c>
      <c r="R13" s="381">
        <v>429753.52494999999</v>
      </c>
      <c r="S13" s="382">
        <v>0.45626042845158188</v>
      </c>
    </row>
    <row r="14" spans="1:20" ht="19.5">
      <c r="A14" s="368" t="s">
        <v>429</v>
      </c>
      <c r="B14" s="381">
        <v>0</v>
      </c>
      <c r="C14" s="382">
        <v>0</v>
      </c>
      <c r="D14" s="381">
        <v>0</v>
      </c>
      <c r="E14" s="382">
        <v>0</v>
      </c>
      <c r="F14" s="381">
        <v>0</v>
      </c>
      <c r="G14" s="382">
        <v>0</v>
      </c>
      <c r="H14" s="381">
        <v>50.679749999999999</v>
      </c>
      <c r="I14" s="382">
        <v>6.491068779394117E-3</v>
      </c>
      <c r="J14" s="381">
        <v>69.16194999999999</v>
      </c>
      <c r="K14" s="382">
        <v>1.6428554945167383E-2</v>
      </c>
      <c r="L14" s="381">
        <v>0</v>
      </c>
      <c r="M14" s="382">
        <v>0</v>
      </c>
      <c r="N14" s="381">
        <v>0</v>
      </c>
      <c r="O14" s="382">
        <v>0</v>
      </c>
      <c r="P14" s="381">
        <v>0</v>
      </c>
      <c r="Q14" s="382">
        <v>0</v>
      </c>
      <c r="R14" s="381">
        <v>119.84169999999999</v>
      </c>
      <c r="S14" s="382">
        <v>1.2723345409377995E-4</v>
      </c>
    </row>
    <row r="15" spans="1:20" ht="19.5">
      <c r="A15" s="368" t="s">
        <v>430</v>
      </c>
      <c r="B15" s="381">
        <v>2696.8754700000004</v>
      </c>
      <c r="C15" s="382">
        <v>2.0534484240001941E-2</v>
      </c>
      <c r="D15" s="381">
        <v>3002.29754</v>
      </c>
      <c r="E15" s="382">
        <v>9.3211227828371886E-3</v>
      </c>
      <c r="F15" s="381">
        <v>2865.4387000000002</v>
      </c>
      <c r="G15" s="382">
        <v>4.5008329091599596E-2</v>
      </c>
      <c r="H15" s="381">
        <v>206.55118999999999</v>
      </c>
      <c r="I15" s="382">
        <v>2.6455102496671792E-2</v>
      </c>
      <c r="J15" s="381">
        <v>282.43248999999997</v>
      </c>
      <c r="K15" s="382">
        <v>6.7088300434927556E-2</v>
      </c>
      <c r="L15" s="381">
        <v>2285.37826</v>
      </c>
      <c r="M15" s="382">
        <v>3.5517764690908872E-2</v>
      </c>
      <c r="N15" s="381">
        <v>4581.2752399999999</v>
      </c>
      <c r="O15" s="382">
        <v>7.7910254920714947E-2</v>
      </c>
      <c r="P15" s="381">
        <v>3968.5150099999996</v>
      </c>
      <c r="Q15" s="382">
        <v>1.3701297890795191E-2</v>
      </c>
      <c r="R15" s="381">
        <v>19888.763899999998</v>
      </c>
      <c r="S15" s="382">
        <v>2.1115489255014556E-2</v>
      </c>
    </row>
    <row r="16" spans="1:20" ht="19.5" customHeight="1">
      <c r="A16" s="369" t="s">
        <v>431</v>
      </c>
      <c r="B16" s="381">
        <v>0</v>
      </c>
      <c r="C16" s="382">
        <v>0</v>
      </c>
      <c r="D16" s="381">
        <v>0</v>
      </c>
      <c r="E16" s="382">
        <v>0</v>
      </c>
      <c r="F16" s="381">
        <v>0</v>
      </c>
      <c r="G16" s="382">
        <v>0</v>
      </c>
      <c r="H16" s="381">
        <v>0</v>
      </c>
      <c r="I16" s="382">
        <v>0</v>
      </c>
      <c r="J16" s="381">
        <v>0</v>
      </c>
      <c r="K16" s="382">
        <v>0</v>
      </c>
      <c r="L16" s="381">
        <v>496.72778999999997</v>
      </c>
      <c r="M16" s="382">
        <v>7.7197989800844597E-3</v>
      </c>
      <c r="N16" s="381">
        <v>0</v>
      </c>
      <c r="O16" s="382">
        <v>0</v>
      </c>
      <c r="P16" s="381">
        <v>0</v>
      </c>
      <c r="Q16" s="382">
        <v>0</v>
      </c>
      <c r="R16" s="381">
        <v>496.72778999999997</v>
      </c>
      <c r="S16" s="382">
        <v>5.273656203647792E-4</v>
      </c>
    </row>
    <row r="17" spans="1:19" ht="18.75" customHeight="1">
      <c r="A17" s="369" t="s">
        <v>432</v>
      </c>
      <c r="B17" s="381">
        <v>597.85406999999998</v>
      </c>
      <c r="C17" s="382">
        <v>4.5521660583890487E-3</v>
      </c>
      <c r="D17" s="381">
        <v>1147.47272</v>
      </c>
      <c r="E17" s="382">
        <v>3.5625163630771113E-3</v>
      </c>
      <c r="F17" s="381">
        <v>987.71331999999995</v>
      </c>
      <c r="G17" s="382">
        <v>1.5514317634753945E-2</v>
      </c>
      <c r="H17" s="381">
        <v>131.19412</v>
      </c>
      <c r="I17" s="382">
        <v>1.680335945564225E-2</v>
      </c>
      <c r="J17" s="381">
        <v>0</v>
      </c>
      <c r="K17" s="382">
        <v>0</v>
      </c>
      <c r="L17" s="381">
        <v>316.02209000000005</v>
      </c>
      <c r="M17" s="382">
        <v>4.9113962560181296E-3</v>
      </c>
      <c r="N17" s="381">
        <v>0</v>
      </c>
      <c r="O17" s="382">
        <v>0</v>
      </c>
      <c r="P17" s="381">
        <v>0</v>
      </c>
      <c r="Q17" s="382">
        <v>0</v>
      </c>
      <c r="R17" s="381">
        <v>3180.25632</v>
      </c>
      <c r="S17" s="382">
        <v>3.3764123547744529E-3</v>
      </c>
    </row>
    <row r="18" spans="1:19"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434</v>
      </c>
      <c r="B19" s="381">
        <v>0</v>
      </c>
      <c r="C19" s="382">
        <v>0</v>
      </c>
      <c r="D19" s="381">
        <v>0</v>
      </c>
      <c r="E19" s="382">
        <v>0</v>
      </c>
      <c r="F19" s="381">
        <v>0</v>
      </c>
      <c r="G19" s="382">
        <v>0</v>
      </c>
      <c r="H19" s="381">
        <v>0</v>
      </c>
      <c r="I19" s="382">
        <v>0</v>
      </c>
      <c r="J19" s="381">
        <v>120.03952000000001</v>
      </c>
      <c r="K19" s="382">
        <v>2.851388443951507E-2</v>
      </c>
      <c r="L19" s="381">
        <v>0</v>
      </c>
      <c r="M19" s="382">
        <v>0</v>
      </c>
      <c r="N19" s="381">
        <v>0</v>
      </c>
      <c r="O19" s="382">
        <v>0</v>
      </c>
      <c r="P19" s="381">
        <v>0</v>
      </c>
      <c r="Q19" s="382">
        <v>0</v>
      </c>
      <c r="R19" s="381">
        <v>120.03952000000001</v>
      </c>
      <c r="S19" s="382">
        <v>1.2744347549608677E-4</v>
      </c>
    </row>
    <row r="20" spans="1:19" ht="19.5">
      <c r="A20" s="368" t="s">
        <v>435</v>
      </c>
      <c r="B20" s="381">
        <v>12864.748939999999</v>
      </c>
      <c r="C20" s="382">
        <v>9.7954461486503719E-2</v>
      </c>
      <c r="D20" s="381">
        <v>65024.8773</v>
      </c>
      <c r="E20" s="382">
        <v>0.20188034569425878</v>
      </c>
      <c r="F20" s="381">
        <v>34829.554840000004</v>
      </c>
      <c r="G20" s="382">
        <v>0.54707855601749067</v>
      </c>
      <c r="H20" s="381">
        <v>5166.1583600000004</v>
      </c>
      <c r="I20" s="382">
        <v>0.66168221508594482</v>
      </c>
      <c r="J20" s="381">
        <v>1391.5103700000002</v>
      </c>
      <c r="K20" s="382">
        <v>0.33053585924507911</v>
      </c>
      <c r="L20" s="381">
        <v>27162.17254</v>
      </c>
      <c r="M20" s="382">
        <v>0.4221356567772665</v>
      </c>
      <c r="N20" s="381">
        <v>13724.240960000001</v>
      </c>
      <c r="O20" s="382">
        <v>0.23339770168162124</v>
      </c>
      <c r="P20" s="381">
        <v>119957.20723999999</v>
      </c>
      <c r="Q20" s="382">
        <v>0.41415225251802529</v>
      </c>
      <c r="R20" s="381">
        <v>280120.47054999997</v>
      </c>
      <c r="S20" s="382">
        <v>0.29739810959333407</v>
      </c>
    </row>
    <row r="21" spans="1:19" ht="19.5">
      <c r="A21" s="368" t="s">
        <v>436</v>
      </c>
      <c r="B21" s="381">
        <v>474.81279999999998</v>
      </c>
      <c r="C21" s="382">
        <v>3.6153081842341022E-3</v>
      </c>
      <c r="D21" s="381">
        <v>21745.320190000002</v>
      </c>
      <c r="E21" s="382">
        <v>6.7511896053813011E-2</v>
      </c>
      <c r="F21" s="381">
        <v>4736.5628399999996</v>
      </c>
      <c r="G21" s="382">
        <v>7.4398652836566201E-2</v>
      </c>
      <c r="H21" s="381">
        <v>750.62374999999997</v>
      </c>
      <c r="I21" s="382">
        <v>9.6139984682180449E-2</v>
      </c>
      <c r="J21" s="381">
        <v>0</v>
      </c>
      <c r="K21" s="382">
        <v>0</v>
      </c>
      <c r="L21" s="381">
        <v>9266.9534100000001</v>
      </c>
      <c r="M21" s="382">
        <v>0.14402056603881214</v>
      </c>
      <c r="N21" s="381">
        <v>0</v>
      </c>
      <c r="O21" s="382">
        <v>0</v>
      </c>
      <c r="P21" s="381">
        <v>34030.388380000004</v>
      </c>
      <c r="Q21" s="382">
        <v>0.11748991432788741</v>
      </c>
      <c r="R21" s="381">
        <v>71004.661370000002</v>
      </c>
      <c r="S21" s="382">
        <v>7.5384180321743488E-2</v>
      </c>
    </row>
    <row r="22" spans="1:19" ht="19.5">
      <c r="A22" s="368" t="s">
        <v>437</v>
      </c>
      <c r="B22" s="381">
        <v>4835.72966</v>
      </c>
      <c r="C22" s="382">
        <v>3.6820096291720845E-2</v>
      </c>
      <c r="D22" s="381">
        <v>5947.2383799999998</v>
      </c>
      <c r="E22" s="382">
        <v>1.8464172328097012E-2</v>
      </c>
      <c r="F22" s="381">
        <v>15559.31115</v>
      </c>
      <c r="G22" s="382">
        <v>0.24439489725527716</v>
      </c>
      <c r="H22" s="381">
        <v>1952.2129</v>
      </c>
      <c r="I22" s="382">
        <v>0.25003967474031441</v>
      </c>
      <c r="J22" s="381">
        <v>859.69767000000002</v>
      </c>
      <c r="K22" s="382">
        <v>0.20421041349799099</v>
      </c>
      <c r="L22" s="381">
        <v>4407.8686399999997</v>
      </c>
      <c r="M22" s="382">
        <v>6.8504038864864544E-2</v>
      </c>
      <c r="N22" s="381">
        <v>5779.66986</v>
      </c>
      <c r="O22" s="382">
        <v>9.8290438482838874E-2</v>
      </c>
      <c r="P22" s="381">
        <v>27090.227219999997</v>
      </c>
      <c r="Q22" s="382">
        <v>9.3529008239923092E-2</v>
      </c>
      <c r="R22" s="381">
        <v>66431.955480000004</v>
      </c>
      <c r="S22" s="382">
        <v>7.0529433059816529E-2</v>
      </c>
    </row>
    <row r="23" spans="1:19"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438</v>
      </c>
      <c r="B24" s="381">
        <v>0</v>
      </c>
      <c r="C24" s="382">
        <v>0</v>
      </c>
      <c r="D24" s="381">
        <v>0</v>
      </c>
      <c r="E24" s="382">
        <v>0</v>
      </c>
      <c r="F24" s="381">
        <v>0</v>
      </c>
      <c r="G24" s="382">
        <v>0</v>
      </c>
      <c r="H24" s="381">
        <v>0</v>
      </c>
      <c r="I24" s="382">
        <v>0</v>
      </c>
      <c r="J24" s="381">
        <v>0</v>
      </c>
      <c r="K24" s="382">
        <v>0</v>
      </c>
      <c r="L24" s="381">
        <v>3506.2478900000001</v>
      </c>
      <c r="M24" s="382">
        <v>5.4491674172579094E-2</v>
      </c>
      <c r="N24" s="381">
        <v>6063.9026399999993</v>
      </c>
      <c r="O24" s="382">
        <v>0.10312416865326701</v>
      </c>
      <c r="P24" s="381">
        <v>0</v>
      </c>
      <c r="Q24" s="382">
        <v>0</v>
      </c>
      <c r="R24" s="381">
        <v>9570.150529999999</v>
      </c>
      <c r="S24" s="382">
        <v>1.0160430869466294E-2</v>
      </c>
    </row>
    <row r="25" spans="1:19" ht="19.5">
      <c r="A25" s="369" t="s">
        <v>431</v>
      </c>
      <c r="B25" s="381">
        <v>0</v>
      </c>
      <c r="C25" s="382">
        <v>0</v>
      </c>
      <c r="D25" s="381">
        <v>3997.3149700000004</v>
      </c>
      <c r="E25" s="382">
        <v>1.2410316812584523E-2</v>
      </c>
      <c r="F25" s="381">
        <v>1123.8245900000002</v>
      </c>
      <c r="G25" s="382">
        <v>1.7652259316506054E-2</v>
      </c>
      <c r="H25" s="381">
        <v>122.85433</v>
      </c>
      <c r="I25" s="382">
        <v>1.573519809936675E-2</v>
      </c>
      <c r="J25" s="381">
        <v>0</v>
      </c>
      <c r="K25" s="382">
        <v>0</v>
      </c>
      <c r="L25" s="381">
        <v>769.20092</v>
      </c>
      <c r="M25" s="382">
        <v>1.1954387487955985E-2</v>
      </c>
      <c r="N25" s="381">
        <v>0</v>
      </c>
      <c r="O25" s="382">
        <v>0</v>
      </c>
      <c r="P25" s="381">
        <v>0</v>
      </c>
      <c r="Q25" s="382">
        <v>0</v>
      </c>
      <c r="R25" s="381">
        <v>6013.1948100000009</v>
      </c>
      <c r="S25" s="382">
        <v>6.3840845533323625E-3</v>
      </c>
    </row>
    <row r="26" spans="1:19" ht="19.5">
      <c r="A26" s="369" t="s">
        <v>439</v>
      </c>
      <c r="B26" s="381">
        <v>2428.8784799999999</v>
      </c>
      <c r="C26" s="382">
        <v>1.8493908014388168E-2</v>
      </c>
      <c r="D26" s="381">
        <v>24168.551760000002</v>
      </c>
      <c r="E26" s="382">
        <v>7.5035214010905738E-2</v>
      </c>
      <c r="F26" s="381">
        <v>6570.7509500000006</v>
      </c>
      <c r="G26" s="382">
        <v>0.10320881097073921</v>
      </c>
      <c r="H26" s="381">
        <v>1119.83878</v>
      </c>
      <c r="I26" s="382">
        <v>0.14342909234581458</v>
      </c>
      <c r="J26" s="381">
        <v>75.357799999999997</v>
      </c>
      <c r="K26" s="382">
        <v>1.7900301507504268E-2</v>
      </c>
      <c r="L26" s="381">
        <v>9211.901679999999</v>
      </c>
      <c r="M26" s="382">
        <v>0.14316499021305476</v>
      </c>
      <c r="N26" s="381">
        <v>1880.6684599999999</v>
      </c>
      <c r="O26" s="382">
        <v>3.1983094545515324E-2</v>
      </c>
      <c r="P26" s="381">
        <v>54841.831640000004</v>
      </c>
      <c r="Q26" s="382">
        <v>0.18934142123264316</v>
      </c>
      <c r="R26" s="381">
        <v>100297.77955000001</v>
      </c>
      <c r="S26" s="382">
        <v>0.10648407799691582</v>
      </c>
    </row>
    <row r="27" spans="1:19" ht="19.5">
      <c r="A27" s="370" t="s">
        <v>433</v>
      </c>
      <c r="B27" s="381">
        <v>5125.3280000000004</v>
      </c>
      <c r="C27" s="382">
        <v>3.9025148996160601E-2</v>
      </c>
      <c r="D27" s="381">
        <v>9166.4519999999993</v>
      </c>
      <c r="E27" s="382">
        <v>2.8458746488858499E-2</v>
      </c>
      <c r="F27" s="381">
        <v>6839.1053099999999</v>
      </c>
      <c r="G27" s="382">
        <v>0.107423935638402</v>
      </c>
      <c r="H27" s="381">
        <v>1220.6286</v>
      </c>
      <c r="I27" s="382">
        <v>0.15633826521826863</v>
      </c>
      <c r="J27" s="381">
        <v>456.45490000000001</v>
      </c>
      <c r="K27" s="382">
        <v>0.10842514423958383</v>
      </c>
      <c r="L27" s="381">
        <v>0</v>
      </c>
      <c r="M27" s="382">
        <v>0</v>
      </c>
      <c r="N27" s="381">
        <v>0</v>
      </c>
      <c r="O27" s="382">
        <v>0</v>
      </c>
      <c r="P27" s="381">
        <v>3994.76</v>
      </c>
      <c r="Q27" s="382">
        <v>1.3791908717571666E-2</v>
      </c>
      <c r="R27" s="381">
        <v>26802.728810000001</v>
      </c>
      <c r="S27" s="382">
        <v>2.8455902792059597E-2</v>
      </c>
    </row>
    <row r="28" spans="1:19" ht="19.5" customHeight="1">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441</v>
      </c>
      <c r="B30" s="379">
        <v>132347.03883</v>
      </c>
      <c r="C30" s="380">
        <v>1.0077136350183642</v>
      </c>
      <c r="D30" s="379">
        <v>326547.93563999998</v>
      </c>
      <c r="E30" s="380">
        <v>1.0138213691446638</v>
      </c>
      <c r="F30" s="379">
        <v>65176.17153</v>
      </c>
      <c r="G30" s="380">
        <v>1.0237422203981486</v>
      </c>
      <c r="H30" s="379">
        <v>7935.56142</v>
      </c>
      <c r="I30" s="380">
        <v>1.0163877087066617</v>
      </c>
      <c r="J30" s="379">
        <v>4213.3395999999993</v>
      </c>
      <c r="K30" s="380">
        <v>1.000826048444984</v>
      </c>
      <c r="L30" s="379">
        <v>65036.648759999996</v>
      </c>
      <c r="M30" s="380">
        <v>1.0107545115717387</v>
      </c>
      <c r="N30" s="379">
        <v>58906.666700000002</v>
      </c>
      <c r="O30" s="380">
        <v>1.0017807659874614</v>
      </c>
      <c r="P30" s="379">
        <v>292364.08799999999</v>
      </c>
      <c r="Q30" s="380">
        <v>1.0093870004686363</v>
      </c>
      <c r="R30" s="379">
        <v>952527.45047999988</v>
      </c>
      <c r="S30" s="380">
        <v>1.01127869217236</v>
      </c>
    </row>
    <row r="31" spans="1:19" ht="19.5">
      <c r="A31" s="368" t="s">
        <v>442</v>
      </c>
      <c r="B31" s="381">
        <v>1013.06236</v>
      </c>
      <c r="C31" s="382">
        <v>7.7136350183641105E-3</v>
      </c>
      <c r="D31" s="381">
        <v>4451.8094600000004</v>
      </c>
      <c r="E31" s="382">
        <v>1.3821369144663831E-2</v>
      </c>
      <c r="F31" s="381">
        <v>1511.53972</v>
      </c>
      <c r="G31" s="382">
        <v>2.3742220398148564E-2</v>
      </c>
      <c r="H31" s="381">
        <v>127.94888</v>
      </c>
      <c r="I31" s="382">
        <v>1.638770870666182E-2</v>
      </c>
      <c r="J31" s="381">
        <v>3.4775500000000004</v>
      </c>
      <c r="K31" s="382">
        <v>8.2604844498408226E-4</v>
      </c>
      <c r="L31" s="381">
        <v>691.99531999999999</v>
      </c>
      <c r="M31" s="382">
        <v>1.0754511571738758E-2</v>
      </c>
      <c r="N31" s="381">
        <v>104.71252</v>
      </c>
      <c r="O31" s="382">
        <v>1.7807659874612691E-3</v>
      </c>
      <c r="P31" s="381">
        <v>2718.8995199999999</v>
      </c>
      <c r="Q31" s="382">
        <v>9.3870004686362665E-3</v>
      </c>
      <c r="R31" s="381">
        <v>10623.445329999999</v>
      </c>
      <c r="S31" s="382">
        <v>1.1278692172360171E-2</v>
      </c>
    </row>
    <row r="32" spans="1:19" ht="22.5" customHeight="1">
      <c r="A32" s="912" t="s">
        <v>443</v>
      </c>
      <c r="B32" s="913">
        <v>131333.97646999999</v>
      </c>
      <c r="C32" s="914">
        <v>1</v>
      </c>
      <c r="D32" s="913">
        <v>322096.12618000002</v>
      </c>
      <c r="E32" s="914">
        <v>1</v>
      </c>
      <c r="F32" s="913">
        <v>63664.631809999999</v>
      </c>
      <c r="G32" s="914">
        <v>1</v>
      </c>
      <c r="H32" s="913">
        <v>7807.6125400000001</v>
      </c>
      <c r="I32" s="914">
        <v>1</v>
      </c>
      <c r="J32" s="913">
        <v>4209.8620499999997</v>
      </c>
      <c r="K32" s="914">
        <v>1</v>
      </c>
      <c r="L32" s="913">
        <v>64344.653439999995</v>
      </c>
      <c r="M32" s="914">
        <v>1</v>
      </c>
      <c r="N32" s="913">
        <v>58801.954180000001</v>
      </c>
      <c r="O32" s="914">
        <v>1</v>
      </c>
      <c r="P32" s="913">
        <v>289645.18848000001</v>
      </c>
      <c r="Q32" s="914">
        <v>1</v>
      </c>
      <c r="R32" s="913">
        <v>941904.00514999998</v>
      </c>
      <c r="S32" s="914">
        <v>1</v>
      </c>
    </row>
    <row r="33" spans="1:19" ht="19.5">
      <c r="A33" s="370" t="s">
        <v>444</v>
      </c>
      <c r="B33" s="381">
        <v>8.1508800000000008</v>
      </c>
      <c r="C33" s="382">
        <v>6.2062234153565491E-5</v>
      </c>
      <c r="D33" s="381">
        <v>23.948580000000003</v>
      </c>
      <c r="E33" s="382">
        <v>7.4352275775637836E-5</v>
      </c>
      <c r="F33" s="381">
        <v>0</v>
      </c>
      <c r="G33" s="382">
        <v>0</v>
      </c>
      <c r="H33" s="381">
        <v>0</v>
      </c>
      <c r="I33" s="382">
        <v>0</v>
      </c>
      <c r="J33" s="381">
        <v>0</v>
      </c>
      <c r="K33" s="382">
        <v>0</v>
      </c>
      <c r="L33" s="381">
        <v>174.34949</v>
      </c>
      <c r="M33" s="382">
        <v>2.709618914376113E-3</v>
      </c>
      <c r="N33" s="381">
        <v>0</v>
      </c>
      <c r="O33" s="382">
        <v>0</v>
      </c>
      <c r="P33" s="381">
        <v>576.27255000000002</v>
      </c>
      <c r="Q33" s="382">
        <v>1.9895809525584149E-3</v>
      </c>
      <c r="R33" s="381">
        <v>782.72150000000011</v>
      </c>
      <c r="S33" s="382">
        <v>8.3099922680055936E-4</v>
      </c>
    </row>
    <row r="34" spans="1:19" ht="19.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543</v>
      </c>
    </row>
    <row r="36" spans="1:19" ht="12.75" customHeight="1"/>
    <row r="37" spans="1:19" ht="12.75" customHeight="1">
      <c r="A37" s="612" t="s">
        <v>81</v>
      </c>
    </row>
    <row r="38" spans="1:19" ht="12.75" customHeight="1">
      <c r="S38" s="24" t="s">
        <v>805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0" t="s">
        <v>1053</v>
      </c>
      <c r="B1" s="991"/>
      <c r="C1" s="991"/>
      <c r="D1" s="991"/>
      <c r="E1" s="991"/>
      <c r="F1" s="991"/>
      <c r="G1" s="992" t="str">
        <f>Naslovnica!A20</f>
        <v>Lipanj 2023.</v>
      </c>
      <c r="L1" s="137"/>
    </row>
    <row r="2" spans="1:12" ht="12.75" customHeight="1">
      <c r="A2" s="993" t="s">
        <v>1054</v>
      </c>
      <c r="B2" s="991"/>
      <c r="C2" s="991"/>
      <c r="D2" s="991"/>
      <c r="E2" s="991"/>
      <c r="F2" s="991"/>
      <c r="G2" s="994" t="str">
        <f>Naslovnica!A24</f>
        <v>June 2023</v>
      </c>
      <c r="L2" s="529"/>
    </row>
    <row r="3" spans="1:12" ht="12.75" customHeight="1">
      <c r="A3" s="991"/>
      <c r="B3" s="991"/>
      <c r="C3" s="991"/>
      <c r="D3" s="991"/>
      <c r="E3" s="991"/>
      <c r="F3" s="991"/>
      <c r="G3" s="991"/>
    </row>
    <row r="4" spans="1:12" s="63" customFormat="1" ht="14.45" customHeight="1">
      <c r="A4" s="1180" t="s">
        <v>1107</v>
      </c>
      <c r="B4" s="1181" t="s">
        <v>1109</v>
      </c>
      <c r="C4" s="1181"/>
      <c r="D4" s="1181"/>
      <c r="E4" s="1181"/>
      <c r="F4" s="1181"/>
      <c r="G4" s="1181"/>
      <c r="H4" s="895"/>
    </row>
    <row r="5" spans="1:12" s="63" customFormat="1" ht="22.15" customHeight="1">
      <c r="A5" s="1180"/>
      <c r="B5" s="1182" t="str">
        <f>G1</f>
        <v>Lipanj 2023.</v>
      </c>
      <c r="C5" s="1182"/>
      <c r="D5" s="1183" t="s">
        <v>17</v>
      </c>
      <c r="E5" s="1183"/>
      <c r="F5" s="1180" t="s">
        <v>228</v>
      </c>
      <c r="G5" s="1180"/>
    </row>
    <row r="6" spans="1:12" s="63" customFormat="1">
      <c r="A6" s="1180"/>
      <c r="B6" s="1184" t="str">
        <f>G2</f>
        <v>June 2023</v>
      </c>
      <c r="C6" s="1185"/>
      <c r="D6" s="1176" t="s">
        <v>45</v>
      </c>
      <c r="E6" s="1176"/>
      <c r="F6" s="1176" t="s">
        <v>51</v>
      </c>
      <c r="G6" s="1176"/>
    </row>
    <row r="7" spans="1:12" s="63" customFormat="1">
      <c r="A7" s="1180"/>
      <c r="B7" s="1011" t="s">
        <v>27</v>
      </c>
      <c r="C7" s="1011" t="s">
        <v>28</v>
      </c>
      <c r="D7" s="1011" t="s">
        <v>1105</v>
      </c>
      <c r="E7" s="1011" t="s">
        <v>143</v>
      </c>
      <c r="F7" s="1011" t="s">
        <v>1105</v>
      </c>
      <c r="G7" s="1011" t="s">
        <v>143</v>
      </c>
    </row>
    <row r="8" spans="1:12" s="63" customFormat="1">
      <c r="A8" s="1180"/>
      <c r="B8" s="1011" t="s">
        <v>29</v>
      </c>
      <c r="C8" s="1011" t="s">
        <v>30</v>
      </c>
      <c r="D8" s="1012" t="s">
        <v>1106</v>
      </c>
      <c r="E8" s="1012" t="s">
        <v>144</v>
      </c>
      <c r="F8" s="1012" t="s">
        <v>1106</v>
      </c>
      <c r="G8" s="1012" t="s">
        <v>144</v>
      </c>
    </row>
    <row r="9" spans="1:12" s="63" customFormat="1">
      <c r="A9" s="1013" t="s">
        <v>1487</v>
      </c>
      <c r="B9" s="1014">
        <v>420</v>
      </c>
      <c r="C9" s="1015">
        <v>8.7833033585679038E-3</v>
      </c>
      <c r="D9" s="1014">
        <v>73</v>
      </c>
      <c r="E9" s="1015">
        <v>0.21037463976945237</v>
      </c>
      <c r="F9" s="1014">
        <v>164</v>
      </c>
      <c r="G9" s="1015">
        <v>0.640625</v>
      </c>
    </row>
    <row r="10" spans="1:12" s="63" customFormat="1">
      <c r="A10" s="1013" t="s">
        <v>856</v>
      </c>
      <c r="B10" s="1014">
        <v>585</v>
      </c>
      <c r="C10" s="1016">
        <v>1.2233886820862436E-2</v>
      </c>
      <c r="D10" s="1014">
        <v>2</v>
      </c>
      <c r="E10" s="1016">
        <v>3.4305317324185847E-3</v>
      </c>
      <c r="F10" s="1014">
        <v>1</v>
      </c>
      <c r="G10" s="1016">
        <v>1.712328767123239E-3</v>
      </c>
    </row>
    <row r="11" spans="1:12" s="63" customFormat="1">
      <c r="A11" s="1013" t="s">
        <v>842</v>
      </c>
      <c r="B11" s="1014">
        <v>1576</v>
      </c>
      <c r="C11" s="1016">
        <v>3.2958300221673849E-2</v>
      </c>
      <c r="D11" s="1014">
        <v>-1</v>
      </c>
      <c r="E11" s="1016">
        <v>-6.341154090044876E-4</v>
      </c>
      <c r="F11" s="1014">
        <v>-5</v>
      </c>
      <c r="G11" s="1016">
        <v>-3.1625553447185428E-3</v>
      </c>
    </row>
    <row r="12" spans="1:12" s="63" customFormat="1">
      <c r="A12" s="1013" t="s">
        <v>183</v>
      </c>
      <c r="B12" s="1014">
        <v>309</v>
      </c>
      <c r="C12" s="1016">
        <v>6.4620017566606718E-3</v>
      </c>
      <c r="D12" s="1014">
        <v>1</v>
      </c>
      <c r="E12" s="1016">
        <v>3.2467532467532756E-3</v>
      </c>
      <c r="F12" s="1014">
        <v>-5</v>
      </c>
      <c r="G12" s="1016">
        <v>-1.5923566878980888E-2</v>
      </c>
    </row>
    <row r="13" spans="1:12" s="63" customFormat="1">
      <c r="A13" s="1013" t="s">
        <v>858</v>
      </c>
      <c r="B13" s="1014">
        <v>886</v>
      </c>
      <c r="C13" s="1016">
        <v>1.8528587561169433E-2</v>
      </c>
      <c r="D13" s="1014">
        <v>-1</v>
      </c>
      <c r="E13" s="1016">
        <v>-1.1273957158962622E-3</v>
      </c>
      <c r="F13" s="1014">
        <v>7</v>
      </c>
      <c r="G13" s="1016">
        <v>7.9635949943117623E-3</v>
      </c>
    </row>
    <row r="14" spans="1:12" s="63" customFormat="1">
      <c r="A14" s="1013" t="s">
        <v>184</v>
      </c>
      <c r="B14" s="1014">
        <v>358</v>
      </c>
      <c r="C14" s="1016">
        <v>7.486720481826927E-3</v>
      </c>
      <c r="D14" s="1014">
        <v>4</v>
      </c>
      <c r="E14" s="1016">
        <v>1.1299435028248483E-2</v>
      </c>
      <c r="F14" s="1014">
        <v>3</v>
      </c>
      <c r="G14" s="1016">
        <v>8.4507042253521014E-3</v>
      </c>
    </row>
    <row r="15" spans="1:12" s="63" customFormat="1">
      <c r="A15" s="1013" t="s">
        <v>185</v>
      </c>
      <c r="B15" s="1014">
        <v>3688</v>
      </c>
      <c r="C15" s="1016">
        <v>7.7125768539043876E-2</v>
      </c>
      <c r="D15" s="1014">
        <v>6</v>
      </c>
      <c r="E15" s="1016">
        <v>1.6295491580662347E-3</v>
      </c>
      <c r="F15" s="1014">
        <v>26</v>
      </c>
      <c r="G15" s="1016">
        <v>7.0999453850355554E-3</v>
      </c>
    </row>
    <row r="16" spans="1:12" s="63" customFormat="1">
      <c r="A16" s="1013" t="s">
        <v>186</v>
      </c>
      <c r="B16" s="1014">
        <v>1876</v>
      </c>
      <c r="C16" s="1016">
        <v>3.9232088334936632E-2</v>
      </c>
      <c r="D16" s="1014">
        <v>9</v>
      </c>
      <c r="E16" s="1016">
        <v>4.8205677557580096E-3</v>
      </c>
      <c r="F16" s="1014">
        <v>7</v>
      </c>
      <c r="G16" s="1016">
        <v>3.7453183520599342E-3</v>
      </c>
    </row>
    <row r="17" spans="1:12" s="63" customFormat="1">
      <c r="A17" s="1017" t="s">
        <v>187</v>
      </c>
      <c r="B17" s="1014">
        <v>4412</v>
      </c>
      <c r="C17" s="1016">
        <v>9.2266510519051409E-2</v>
      </c>
      <c r="D17" s="1014">
        <v>-2</v>
      </c>
      <c r="E17" s="1016">
        <v>-4.5310376076124204E-4</v>
      </c>
      <c r="F17" s="1014">
        <v>-57</v>
      </c>
      <c r="G17" s="1016">
        <v>-1.2754531215036891E-2</v>
      </c>
    </row>
    <row r="18" spans="1:12" s="63" customFormat="1">
      <c r="A18" s="1013" t="s">
        <v>188</v>
      </c>
      <c r="B18" s="1014">
        <v>3900</v>
      </c>
      <c r="C18" s="1016">
        <v>8.1559245472416247E-2</v>
      </c>
      <c r="D18" s="1014">
        <v>36</v>
      </c>
      <c r="E18" s="1016">
        <v>9.3167701863354768E-3</v>
      </c>
      <c r="F18" s="1014">
        <v>24</v>
      </c>
      <c r="G18" s="1016">
        <v>6.1919504643963563E-3</v>
      </c>
    </row>
    <row r="19" spans="1:12" s="63" customFormat="1">
      <c r="A19" s="1013" t="s">
        <v>189</v>
      </c>
      <c r="B19" s="1014">
        <v>4348</v>
      </c>
      <c r="C19" s="1016">
        <v>9.0928102388222007E-2</v>
      </c>
      <c r="D19" s="1014">
        <v>3</v>
      </c>
      <c r="E19" s="1016">
        <v>6.9044879171453744E-4</v>
      </c>
      <c r="F19" s="1014">
        <v>-8</v>
      </c>
      <c r="G19" s="1016">
        <v>-1.8365472910927272E-3</v>
      </c>
    </row>
    <row r="20" spans="1:12" s="63" customFormat="1">
      <c r="A20" s="1013" t="s">
        <v>630</v>
      </c>
      <c r="B20" s="1014">
        <v>3169</v>
      </c>
      <c r="C20" s="1016">
        <v>6.6272115103099258E-2</v>
      </c>
      <c r="D20" s="1014">
        <v>14</v>
      </c>
      <c r="E20" s="1016">
        <v>4.4374009508716394E-3</v>
      </c>
      <c r="F20" s="1014">
        <v>80</v>
      </c>
      <c r="G20" s="1016">
        <v>2.589834898025245E-2</v>
      </c>
    </row>
    <row r="21" spans="1:12" s="63" customFormat="1">
      <c r="A21" s="1013" t="s">
        <v>190</v>
      </c>
      <c r="B21" s="1014">
        <v>1009</v>
      </c>
      <c r="C21" s="1016">
        <v>2.1100840687607179E-2</v>
      </c>
      <c r="D21" s="1014">
        <v>7</v>
      </c>
      <c r="E21" s="1016">
        <v>6.98602794411185E-3</v>
      </c>
      <c r="F21" s="1014">
        <v>6</v>
      </c>
      <c r="G21" s="1016">
        <v>5.9820538384844912E-3</v>
      </c>
    </row>
    <row r="22" spans="1:12" s="63" customFormat="1">
      <c r="A22" s="1013" t="s">
        <v>191</v>
      </c>
      <c r="B22" s="1014">
        <v>4032</v>
      </c>
      <c r="C22" s="1016">
        <v>8.4319712242251876E-2</v>
      </c>
      <c r="D22" s="1014">
        <v>-2</v>
      </c>
      <c r="E22" s="1016">
        <v>-4.9578582052556275E-4</v>
      </c>
      <c r="F22" s="1014">
        <v>-7</v>
      </c>
      <c r="G22" s="1016">
        <v>-1.7331022530329143E-3</v>
      </c>
    </row>
    <row r="23" spans="1:12" s="63" customFormat="1">
      <c r="A23" s="1013" t="s">
        <v>195</v>
      </c>
      <c r="B23" s="1014">
        <v>100</v>
      </c>
      <c r="C23" s="1016">
        <v>2.0912627044209296E-3</v>
      </c>
      <c r="D23" s="1014">
        <v>0</v>
      </c>
      <c r="E23" s="1016">
        <v>0</v>
      </c>
      <c r="F23" s="1014">
        <v>3</v>
      </c>
      <c r="G23" s="1016">
        <v>3.0927835051546282E-2</v>
      </c>
    </row>
    <row r="24" spans="1:12" s="63" customFormat="1">
      <c r="A24" s="1013" t="s">
        <v>227</v>
      </c>
      <c r="B24" s="1014">
        <v>245</v>
      </c>
      <c r="C24" s="1016">
        <v>5.1235936258312766E-3</v>
      </c>
      <c r="D24" s="1014">
        <v>1</v>
      </c>
      <c r="E24" s="1016">
        <v>4.098360655737654E-3</v>
      </c>
      <c r="F24" s="1014">
        <v>-2</v>
      </c>
      <c r="G24" s="1016">
        <v>-8.0971659919027994E-3</v>
      </c>
    </row>
    <row r="25" spans="1:12" s="63" customFormat="1">
      <c r="A25" s="1013" t="s">
        <v>226</v>
      </c>
      <c r="B25" s="1014">
        <v>10110</v>
      </c>
      <c r="C25" s="1016">
        <v>0.21142665941695596</v>
      </c>
      <c r="D25" s="1014">
        <v>-30</v>
      </c>
      <c r="E25" s="1016">
        <v>-2.9585798816568198E-3</v>
      </c>
      <c r="F25" s="1014">
        <v>-289</v>
      </c>
      <c r="G25" s="1016">
        <v>-2.7791133762861797E-2</v>
      </c>
    </row>
    <row r="26" spans="1:12" s="63" customFormat="1">
      <c r="A26" s="1017" t="s">
        <v>192</v>
      </c>
      <c r="B26" s="1014">
        <v>2236</v>
      </c>
      <c r="C26" s="1016">
        <v>4.6760634070851979E-2</v>
      </c>
      <c r="D26" s="1014">
        <v>1</v>
      </c>
      <c r="E26" s="1016">
        <v>4.474272930647949E-4</v>
      </c>
      <c r="F26" s="1014">
        <v>4</v>
      </c>
      <c r="G26" s="1016">
        <v>1.7921146953405742E-3</v>
      </c>
    </row>
    <row r="27" spans="1:12" s="63" customFormat="1">
      <c r="A27" s="1017" t="s">
        <v>862</v>
      </c>
      <c r="B27" s="1014">
        <v>726</v>
      </c>
      <c r="C27" s="1016">
        <v>1.5182567234095947E-2</v>
      </c>
      <c r="D27" s="1014">
        <v>0</v>
      </c>
      <c r="E27" s="1016">
        <v>0</v>
      </c>
      <c r="F27" s="1014">
        <v>-7</v>
      </c>
      <c r="G27" s="1016">
        <v>-9.5497953615280018E-3</v>
      </c>
    </row>
    <row r="28" spans="1:12" s="63" customFormat="1">
      <c r="A28" s="1013" t="s">
        <v>194</v>
      </c>
      <c r="B28" s="1014">
        <v>2787</v>
      </c>
      <c r="C28" s="1016">
        <v>5.8283491572211299E-2</v>
      </c>
      <c r="D28" s="1014">
        <v>-4</v>
      </c>
      <c r="E28" s="1016">
        <v>-1.4331780723755294E-3</v>
      </c>
      <c r="F28" s="1014">
        <v>76</v>
      </c>
      <c r="G28" s="1016">
        <v>2.8033935817041611E-2</v>
      </c>
    </row>
    <row r="29" spans="1:12" s="63" customFormat="1">
      <c r="A29" s="1013" t="s">
        <v>1528</v>
      </c>
      <c r="B29" s="1014">
        <v>1046</v>
      </c>
      <c r="C29" s="1016">
        <v>2.1874607888242921E-2</v>
      </c>
      <c r="D29" s="1014">
        <v>7</v>
      </c>
      <c r="E29" s="1016">
        <v>6.7372473532243404E-3</v>
      </c>
      <c r="F29" s="1014">
        <v>79</v>
      </c>
      <c r="G29" s="1016">
        <v>8.169596690796288E-2</v>
      </c>
    </row>
    <row r="30" spans="1:12" s="63" customFormat="1" ht="18" customHeight="1">
      <c r="A30" s="1018" t="s">
        <v>1052</v>
      </c>
      <c r="B30" s="1019">
        <v>47818</v>
      </c>
      <c r="C30" s="1020">
        <v>0.99121669664143208</v>
      </c>
      <c r="D30" s="1019">
        <v>124</v>
      </c>
      <c r="E30" s="1020">
        <v>2.599907745209018E-3</v>
      </c>
      <c r="F30" s="1019">
        <v>100</v>
      </c>
      <c r="G30" s="1020">
        <v>2.0956452491722732E-3</v>
      </c>
    </row>
    <row r="31" spans="1:12">
      <c r="A31" s="1021" t="s">
        <v>540</v>
      </c>
      <c r="B31" s="991"/>
      <c r="C31" s="991"/>
      <c r="D31" s="991"/>
      <c r="E31" s="991"/>
      <c r="F31" s="991"/>
      <c r="G31" s="991"/>
      <c r="I31" s="903"/>
      <c r="J31" s="903"/>
      <c r="K31" s="903"/>
      <c r="L31" s="904"/>
    </row>
    <row r="32" spans="1:12">
      <c r="A32" s="1074" t="s">
        <v>1537</v>
      </c>
      <c r="B32" s="1023"/>
      <c r="C32" s="1024"/>
      <c r="D32" s="1025"/>
      <c r="E32" s="1026"/>
      <c r="F32" s="1026"/>
      <c r="G32" s="1026"/>
      <c r="I32" s="903"/>
      <c r="J32" s="903"/>
      <c r="K32" s="903"/>
      <c r="L32" s="904"/>
    </row>
    <row r="33" spans="1:8" ht="12.75" customHeight="1"/>
    <row r="34" spans="1:8">
      <c r="A34" s="1010" t="s">
        <v>1081</v>
      </c>
      <c r="B34" s="991"/>
      <c r="C34" s="991"/>
      <c r="D34" s="991"/>
      <c r="E34" s="991"/>
      <c r="F34" s="991"/>
      <c r="G34" s="991"/>
      <c r="H34" s="891"/>
    </row>
    <row r="35" spans="1:8">
      <c r="A35" s="993" t="s">
        <v>1082</v>
      </c>
      <c r="B35" s="991"/>
      <c r="C35" s="991"/>
      <c r="D35" s="991"/>
      <c r="E35" s="991"/>
      <c r="F35" s="991"/>
      <c r="G35" s="991"/>
      <c r="H35" s="892"/>
    </row>
    <row r="36" spans="1:8">
      <c r="A36" s="991"/>
      <c r="B36" s="991"/>
      <c r="C36" s="991"/>
      <c r="D36" s="1027"/>
      <c r="E36" s="1027" t="s">
        <v>43</v>
      </c>
      <c r="F36" s="991"/>
      <c r="G36" s="1028" t="s">
        <v>1567</v>
      </c>
      <c r="H36" s="309"/>
    </row>
    <row r="37" spans="1:8" ht="12.75" customHeight="1">
      <c r="A37" s="991"/>
      <c r="B37" s="991"/>
      <c r="C37" s="991"/>
      <c r="D37" s="1029"/>
      <c r="E37" s="1029" t="s">
        <v>44</v>
      </c>
      <c r="F37" s="1030"/>
      <c r="G37" s="994" t="s">
        <v>1568</v>
      </c>
      <c r="H37" s="310"/>
    </row>
    <row r="38" spans="1:8" ht="12.75" customHeight="1">
      <c r="A38" s="991"/>
      <c r="B38" s="991"/>
      <c r="C38" s="991"/>
      <c r="D38" s="1029"/>
      <c r="E38" s="1029"/>
      <c r="F38" s="1030"/>
      <c r="G38" s="994"/>
      <c r="H38" s="310"/>
    </row>
    <row r="39" spans="1:8" ht="23.45" customHeight="1">
      <c r="A39" s="1031"/>
      <c r="B39" s="1032"/>
      <c r="C39" s="1032" t="s">
        <v>1553</v>
      </c>
      <c r="D39" s="1032"/>
      <c r="E39" s="1177" t="s">
        <v>532</v>
      </c>
      <c r="F39" s="1177"/>
      <c r="G39" s="1177"/>
      <c r="H39" s="310"/>
    </row>
    <row r="40" spans="1:8" ht="24">
      <c r="A40" s="1031"/>
      <c r="B40" s="1033"/>
      <c r="C40" s="1034" t="s">
        <v>1554</v>
      </c>
      <c r="D40" s="1033"/>
      <c r="E40" s="1178" t="s">
        <v>533</v>
      </c>
      <c r="F40" s="1178"/>
      <c r="G40" s="1077" t="s">
        <v>534</v>
      </c>
      <c r="H40" s="310"/>
    </row>
    <row r="41" spans="1:8" ht="24">
      <c r="A41" s="1035" t="s">
        <v>1110</v>
      </c>
      <c r="B41" s="1036" t="s">
        <v>1111</v>
      </c>
      <c r="C41" s="1036" t="s">
        <v>1112</v>
      </c>
      <c r="D41" s="1036" t="s">
        <v>1113</v>
      </c>
      <c r="E41" s="1036" t="s">
        <v>1111</v>
      </c>
      <c r="F41" s="1036" t="s">
        <v>1112</v>
      </c>
      <c r="G41" s="1036" t="s">
        <v>1113</v>
      </c>
      <c r="H41" s="310"/>
    </row>
    <row r="42" spans="1:8" ht="15" customHeight="1">
      <c r="A42" s="1037" t="s">
        <v>6</v>
      </c>
      <c r="B42" s="1038">
        <v>6</v>
      </c>
      <c r="C42" s="1038">
        <v>8</v>
      </c>
      <c r="D42" s="1038">
        <v>14</v>
      </c>
      <c r="E42" s="1038">
        <v>-1</v>
      </c>
      <c r="F42" s="1038">
        <v>-1</v>
      </c>
      <c r="G42" s="1075">
        <v>-0.125</v>
      </c>
      <c r="H42" s="310"/>
    </row>
    <row r="43" spans="1:8" ht="15" customHeight="1">
      <c r="A43" s="1037" t="s">
        <v>7</v>
      </c>
      <c r="B43" s="1038">
        <v>302</v>
      </c>
      <c r="C43" s="1038">
        <v>124</v>
      </c>
      <c r="D43" s="1038">
        <v>426</v>
      </c>
      <c r="E43" s="1038">
        <v>-104</v>
      </c>
      <c r="F43" s="1038">
        <v>-39</v>
      </c>
      <c r="G43" s="1075">
        <v>-0.25131810193321613</v>
      </c>
      <c r="H43" s="310"/>
    </row>
    <row r="44" spans="1:8" ht="15" customHeight="1">
      <c r="A44" s="1037" t="s">
        <v>8</v>
      </c>
      <c r="B44" s="1038">
        <v>1247</v>
      </c>
      <c r="C44" s="1038">
        <v>845</v>
      </c>
      <c r="D44" s="1038">
        <v>2092</v>
      </c>
      <c r="E44" s="1038">
        <v>-40</v>
      </c>
      <c r="F44" s="1038">
        <v>-76</v>
      </c>
      <c r="G44" s="1075">
        <v>-5.2536231884057982E-2</v>
      </c>
      <c r="H44" s="310"/>
    </row>
    <row r="45" spans="1:8" ht="15" customHeight="1">
      <c r="A45" s="1037" t="s">
        <v>9</v>
      </c>
      <c r="B45" s="1038">
        <v>2034</v>
      </c>
      <c r="C45" s="1038">
        <v>1779</v>
      </c>
      <c r="D45" s="1038">
        <v>3813</v>
      </c>
      <c r="E45" s="1038">
        <v>-101</v>
      </c>
      <c r="F45" s="1038">
        <v>-56</v>
      </c>
      <c r="G45" s="1075">
        <v>-3.9546599496221635E-2</v>
      </c>
      <c r="H45" s="310"/>
    </row>
    <row r="46" spans="1:8" ht="15" customHeight="1">
      <c r="A46" s="1037" t="s">
        <v>10</v>
      </c>
      <c r="B46" s="1038">
        <v>3137</v>
      </c>
      <c r="C46" s="1038">
        <v>3050</v>
      </c>
      <c r="D46" s="1038">
        <v>6187</v>
      </c>
      <c r="E46" s="1038">
        <v>-32</v>
      </c>
      <c r="F46" s="1038">
        <v>-66</v>
      </c>
      <c r="G46" s="1075">
        <v>-1.5592680986475704E-2</v>
      </c>
      <c r="H46" s="310"/>
    </row>
    <row r="47" spans="1:8" ht="15" customHeight="1">
      <c r="A47" s="1037" t="s">
        <v>11</v>
      </c>
      <c r="B47" s="1038">
        <v>3898</v>
      </c>
      <c r="C47" s="1038">
        <v>3841</v>
      </c>
      <c r="D47" s="1038">
        <v>7739</v>
      </c>
      <c r="E47" s="1038">
        <v>33</v>
      </c>
      <c r="F47" s="1038">
        <v>-11</v>
      </c>
      <c r="G47" s="1075">
        <v>2.8508487754308476E-3</v>
      </c>
      <c r="H47" s="310"/>
    </row>
    <row r="48" spans="1:8" ht="15" customHeight="1">
      <c r="A48" s="1037" t="s">
        <v>12</v>
      </c>
      <c r="B48" s="1038">
        <v>4385</v>
      </c>
      <c r="C48" s="1038">
        <v>4424</v>
      </c>
      <c r="D48" s="1038">
        <v>8809</v>
      </c>
      <c r="E48" s="1038">
        <v>-41</v>
      </c>
      <c r="F48" s="1038">
        <v>-8</v>
      </c>
      <c r="G48" s="1075">
        <v>-5.5317227365093702E-3</v>
      </c>
      <c r="H48" s="310"/>
    </row>
    <row r="49" spans="1:8" ht="15" customHeight="1">
      <c r="A49" s="1037" t="s">
        <v>39</v>
      </c>
      <c r="B49" s="1038">
        <v>6775</v>
      </c>
      <c r="C49" s="1038">
        <v>6496</v>
      </c>
      <c r="D49" s="1038">
        <v>13271</v>
      </c>
      <c r="E49" s="1038">
        <v>106</v>
      </c>
      <c r="F49" s="1038">
        <v>146</v>
      </c>
      <c r="G49" s="1075">
        <v>1.935632537061216E-2</v>
      </c>
      <c r="H49" s="312"/>
    </row>
    <row r="50" spans="1:8" ht="15" customHeight="1">
      <c r="A50" s="1037" t="s">
        <v>40</v>
      </c>
      <c r="B50" s="1038">
        <v>2896</v>
      </c>
      <c r="C50" s="1038">
        <v>2052</v>
      </c>
      <c r="D50" s="1038">
        <v>4948</v>
      </c>
      <c r="E50" s="1038">
        <v>112</v>
      </c>
      <c r="F50" s="1038">
        <v>116</v>
      </c>
      <c r="G50" s="1075">
        <v>4.8305084745762672E-2</v>
      </c>
    </row>
    <row r="51" spans="1:8" ht="15" customHeight="1">
      <c r="A51" s="1037" t="s">
        <v>41</v>
      </c>
      <c r="B51" s="1038">
        <v>254</v>
      </c>
      <c r="C51" s="1038">
        <v>110</v>
      </c>
      <c r="D51" s="1038">
        <v>364</v>
      </c>
      <c r="E51" s="1038">
        <v>3</v>
      </c>
      <c r="F51" s="1038">
        <v>5</v>
      </c>
      <c r="G51" s="1075">
        <v>2.2471910112359605E-2</v>
      </c>
    </row>
    <row r="52" spans="1:8" ht="15" customHeight="1">
      <c r="A52" s="1037" t="s">
        <v>42</v>
      </c>
      <c r="B52" s="1038">
        <v>0</v>
      </c>
      <c r="C52" s="1038">
        <v>0</v>
      </c>
      <c r="D52" s="1038">
        <v>0</v>
      </c>
      <c r="E52" s="1038">
        <v>0</v>
      </c>
      <c r="F52" s="1038">
        <v>0</v>
      </c>
      <c r="G52" s="1075">
        <v>0</v>
      </c>
    </row>
    <row r="53" spans="1:8" ht="24">
      <c r="A53" s="1039" t="s">
        <v>539</v>
      </c>
      <c r="B53" s="1040">
        <v>24934</v>
      </c>
      <c r="C53" s="1040">
        <v>22729</v>
      </c>
      <c r="D53" s="1040">
        <v>47663</v>
      </c>
      <c r="E53" s="1040">
        <v>-65</v>
      </c>
      <c r="F53" s="1040">
        <v>10</v>
      </c>
      <c r="G53" s="1076">
        <v>-1.152604887044717E-3</v>
      </c>
      <c r="H53" s="180"/>
    </row>
    <row r="54" spans="1:8" ht="12.75" customHeight="1">
      <c r="A54" s="1022" t="s">
        <v>929</v>
      </c>
      <c r="B54" s="991"/>
      <c r="C54" s="991"/>
      <c r="D54" s="991"/>
      <c r="E54" s="991"/>
      <c r="F54" s="991"/>
      <c r="G54" s="991"/>
      <c r="H54" s="180"/>
    </row>
    <row r="55" spans="1:8" ht="12.75" customHeight="1">
      <c r="B55" s="180"/>
      <c r="C55" s="180"/>
      <c r="D55" s="180"/>
      <c r="E55" s="180"/>
      <c r="F55" s="180"/>
      <c r="G55" s="180"/>
      <c r="H55" s="180"/>
    </row>
    <row r="56" spans="1:8">
      <c r="A56" s="613" t="s">
        <v>81</v>
      </c>
    </row>
    <row r="57" spans="1:8">
      <c r="G57" s="790" t="s">
        <v>806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79"/>
      <c r="J69" s="1179"/>
      <c r="K69" s="197"/>
      <c r="L69" s="197"/>
    </row>
    <row r="70" spans="9:12" ht="12.75" customHeight="1">
      <c r="I70" s="326"/>
      <c r="J70" s="1174"/>
      <c r="K70" s="197"/>
      <c r="L70" s="197"/>
    </row>
    <row r="71" spans="9:12" ht="12.75" customHeight="1">
      <c r="I71" s="327"/>
      <c r="J71" s="1175"/>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541</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1055</v>
      </c>
      <c r="I1" s="137" t="str">
        <f>Naslovnica!A20</f>
        <v>Lipanj 2023.</v>
      </c>
      <c r="L1" s="137"/>
    </row>
    <row r="2" spans="1:12">
      <c r="A2" s="553" t="s">
        <v>1056</v>
      </c>
      <c r="I2" s="529" t="str">
        <f>Naslovnica!A24</f>
        <v>June 2023</v>
      </c>
      <c r="L2" s="529"/>
    </row>
    <row r="3" spans="1:12" ht="10.15" customHeight="1">
      <c r="A3" s="553"/>
      <c r="I3" s="529"/>
      <c r="L3" s="529"/>
    </row>
    <row r="4" spans="1:12" ht="12.75" customHeight="1">
      <c r="I4" s="13" t="s">
        <v>1511</v>
      </c>
    </row>
    <row r="5" spans="1:12" ht="19.899999999999999" customHeight="1">
      <c r="A5" s="1157" t="s">
        <v>1114</v>
      </c>
      <c r="B5" s="1161" t="s">
        <v>1093</v>
      </c>
      <c r="C5" s="1161"/>
      <c r="D5" s="1161"/>
      <c r="E5" s="1161"/>
      <c r="F5" s="1159" t="s">
        <v>1095</v>
      </c>
      <c r="G5" s="1156" t="s">
        <v>1092</v>
      </c>
      <c r="H5" s="1157" t="s">
        <v>1094</v>
      </c>
      <c r="I5" s="1157" t="s">
        <v>1116</v>
      </c>
    </row>
    <row r="6" spans="1:12" s="63" customFormat="1" ht="69" customHeight="1">
      <c r="A6" s="1157"/>
      <c r="B6" s="919" t="s">
        <v>1088</v>
      </c>
      <c r="C6" s="919" t="s">
        <v>1089</v>
      </c>
      <c r="D6" s="919" t="s">
        <v>1090</v>
      </c>
      <c r="E6" s="919" t="s">
        <v>1091</v>
      </c>
      <c r="F6" s="1159"/>
      <c r="G6" s="1156"/>
      <c r="H6" s="1157"/>
      <c r="I6" s="1157"/>
      <c r="J6" s="895"/>
    </row>
    <row r="7" spans="1:12" s="63" customFormat="1">
      <c r="A7" s="915" t="s">
        <v>1487</v>
      </c>
      <c r="B7" s="927">
        <v>10.96515</v>
      </c>
      <c r="C7" s="927">
        <v>0.98242999999999991</v>
      </c>
      <c r="D7" s="927">
        <v>0</v>
      </c>
      <c r="E7" s="927">
        <v>0</v>
      </c>
      <c r="F7" s="928">
        <v>11.947579999999999</v>
      </c>
      <c r="G7" s="931">
        <v>0.20474776849637166</v>
      </c>
      <c r="H7" s="928">
        <v>48.167860000000019</v>
      </c>
      <c r="I7" s="928">
        <v>126.66039434202671</v>
      </c>
    </row>
    <row r="8" spans="1:12" s="63" customFormat="1">
      <c r="A8" s="915" t="s">
        <v>856</v>
      </c>
      <c r="B8" s="927">
        <v>21.48076</v>
      </c>
      <c r="C8" s="927">
        <v>1.77481</v>
      </c>
      <c r="D8" s="927">
        <v>0</v>
      </c>
      <c r="E8" s="927">
        <v>0</v>
      </c>
      <c r="F8" s="928">
        <v>23.255569999999999</v>
      </c>
      <c r="G8" s="929">
        <v>-7.3814996142815947E-2</v>
      </c>
      <c r="H8" s="928">
        <v>141.34173999999985</v>
      </c>
      <c r="I8" s="928">
        <v>3593.5933957170346</v>
      </c>
    </row>
    <row r="9" spans="1:12" s="63" customFormat="1">
      <c r="A9" s="915" t="s">
        <v>842</v>
      </c>
      <c r="B9" s="927">
        <v>0.63754</v>
      </c>
      <c r="C9" s="927">
        <v>7.4391699999999998</v>
      </c>
      <c r="D9" s="927">
        <v>0</v>
      </c>
      <c r="E9" s="927">
        <v>0</v>
      </c>
      <c r="F9" s="928">
        <v>8.0767100000000003</v>
      </c>
      <c r="G9" s="929">
        <v>0.1116232594564317</v>
      </c>
      <c r="H9" s="928">
        <v>108.39608999999928</v>
      </c>
      <c r="I9" s="928">
        <v>2972.161256898929</v>
      </c>
    </row>
    <row r="10" spans="1:12" s="63" customFormat="1">
      <c r="A10" s="915" t="s">
        <v>183</v>
      </c>
      <c r="B10" s="927">
        <v>1.96594</v>
      </c>
      <c r="C10" s="927">
        <v>7.6222500000000002</v>
      </c>
      <c r="D10" s="927">
        <v>0</v>
      </c>
      <c r="E10" s="927">
        <v>0</v>
      </c>
      <c r="F10" s="928">
        <v>9.5881900000000009</v>
      </c>
      <c r="G10" s="929">
        <v>-4.9696668156648194E-2</v>
      </c>
      <c r="H10" s="928">
        <v>60.8389700000007</v>
      </c>
      <c r="I10" s="928">
        <v>5315.4243054569006</v>
      </c>
    </row>
    <row r="11" spans="1:12" s="63" customFormat="1">
      <c r="A11" s="915" t="s">
        <v>858</v>
      </c>
      <c r="B11" s="927">
        <v>84.539940000000001</v>
      </c>
      <c r="C11" s="927">
        <v>2.5336500000000002</v>
      </c>
      <c r="D11" s="927">
        <v>0</v>
      </c>
      <c r="E11" s="927">
        <v>0</v>
      </c>
      <c r="F11" s="928">
        <v>87.073589999999996</v>
      </c>
      <c r="G11" s="929">
        <v>-1.0175098682849493E-2</v>
      </c>
      <c r="H11" s="928">
        <v>528.71347999999853</v>
      </c>
      <c r="I11" s="928">
        <v>14694.21052691751</v>
      </c>
    </row>
    <row r="12" spans="1:12" s="63" customFormat="1">
      <c r="A12" s="915" t="s">
        <v>184</v>
      </c>
      <c r="B12" s="927">
        <v>1.2250300000000001</v>
      </c>
      <c r="C12" s="927">
        <v>8.3006600000000006</v>
      </c>
      <c r="D12" s="927">
        <v>0</v>
      </c>
      <c r="E12" s="927">
        <v>0</v>
      </c>
      <c r="F12" s="928">
        <v>9.5256900000000009</v>
      </c>
      <c r="G12" s="929">
        <v>8.1227504435265718E-2</v>
      </c>
      <c r="H12" s="928">
        <v>60.607150000000047</v>
      </c>
      <c r="I12" s="928">
        <v>1189.0880047348858</v>
      </c>
    </row>
    <row r="13" spans="1:12" s="63" customFormat="1">
      <c r="A13" s="915" t="s">
        <v>185</v>
      </c>
      <c r="B13" s="927">
        <v>117.83052000000001</v>
      </c>
      <c r="C13" s="927">
        <v>13.600950000000001</v>
      </c>
      <c r="D13" s="927">
        <v>0</v>
      </c>
      <c r="E13" s="927">
        <v>3.2141500000000001</v>
      </c>
      <c r="F13" s="928">
        <v>134.64562000000001</v>
      </c>
      <c r="G13" s="929">
        <v>2.6709968065345757E-2</v>
      </c>
      <c r="H13" s="928">
        <v>790.62820000000283</v>
      </c>
      <c r="I13" s="928">
        <v>24928.238427619614</v>
      </c>
    </row>
    <row r="14" spans="1:12" s="63" customFormat="1">
      <c r="A14" s="916" t="s">
        <v>186</v>
      </c>
      <c r="B14" s="927">
        <v>32.82788</v>
      </c>
      <c r="C14" s="927">
        <v>61.276260000000001</v>
      </c>
      <c r="D14" s="927">
        <v>0</v>
      </c>
      <c r="E14" s="927">
        <v>0</v>
      </c>
      <c r="F14" s="928">
        <v>94.104140000000001</v>
      </c>
      <c r="G14" s="929">
        <v>7.8074330721074059E-3</v>
      </c>
      <c r="H14" s="928">
        <v>567.60309000000052</v>
      </c>
      <c r="I14" s="928">
        <v>17701.269789847367</v>
      </c>
    </row>
    <row r="15" spans="1:12" s="63" customFormat="1">
      <c r="A15" s="917" t="s">
        <v>187</v>
      </c>
      <c r="B15" s="927">
        <v>12.142049999999999</v>
      </c>
      <c r="C15" s="927">
        <v>37.902239999999999</v>
      </c>
      <c r="D15" s="927">
        <v>0</v>
      </c>
      <c r="E15" s="927">
        <v>0</v>
      </c>
      <c r="F15" s="928">
        <v>50.044289999999997</v>
      </c>
      <c r="G15" s="929">
        <v>2.3690763885223953E-2</v>
      </c>
      <c r="H15" s="928">
        <v>281.91569999999774</v>
      </c>
      <c r="I15" s="928">
        <v>13916.919913200612</v>
      </c>
    </row>
    <row r="16" spans="1:12" s="63" customFormat="1">
      <c r="A16" s="917" t="s">
        <v>188</v>
      </c>
      <c r="B16" s="927">
        <v>177.38028</v>
      </c>
      <c r="C16" s="927">
        <v>19.698490000000003</v>
      </c>
      <c r="D16" s="927">
        <v>0</v>
      </c>
      <c r="E16" s="927">
        <v>0</v>
      </c>
      <c r="F16" s="928">
        <v>197.07876999999999</v>
      </c>
      <c r="G16" s="929">
        <v>3.0090507197820582E-2</v>
      </c>
      <c r="H16" s="928">
        <v>1159.8462499999987</v>
      </c>
      <c r="I16" s="928">
        <v>27089.40688840334</v>
      </c>
    </row>
    <row r="17" spans="1:12" s="63" customFormat="1">
      <c r="A17" s="917" t="s">
        <v>189</v>
      </c>
      <c r="B17" s="927">
        <v>0.42472000000000004</v>
      </c>
      <c r="C17" s="927">
        <v>153.52385999999998</v>
      </c>
      <c r="D17" s="927">
        <v>0</v>
      </c>
      <c r="E17" s="927">
        <v>0.39638999999999996</v>
      </c>
      <c r="F17" s="928">
        <v>154.34496999999999</v>
      </c>
      <c r="G17" s="929">
        <v>2.7215133345321441E-2</v>
      </c>
      <c r="H17" s="928">
        <v>916.33374000000185</v>
      </c>
      <c r="I17" s="928">
        <v>40677.671193856251</v>
      </c>
    </row>
    <row r="18" spans="1:12" s="63" customFormat="1">
      <c r="A18" s="917" t="s">
        <v>630</v>
      </c>
      <c r="B18" s="927">
        <v>32.790169999999996</v>
      </c>
      <c r="C18" s="927">
        <v>2.8239200000000002</v>
      </c>
      <c r="D18" s="927">
        <v>0</v>
      </c>
      <c r="E18" s="927">
        <v>0</v>
      </c>
      <c r="F18" s="928">
        <v>35.614089999999997</v>
      </c>
      <c r="G18" s="929">
        <v>6.3763760143142889E-3</v>
      </c>
      <c r="H18" s="928">
        <v>213.48695000000043</v>
      </c>
      <c r="I18" s="928">
        <v>8282.5555055411769</v>
      </c>
    </row>
    <row r="19" spans="1:12" s="63" customFormat="1">
      <c r="A19" s="916" t="s">
        <v>190</v>
      </c>
      <c r="B19" s="927">
        <v>91.069140000000004</v>
      </c>
      <c r="C19" s="927">
        <v>6.0583800000000005</v>
      </c>
      <c r="D19" s="927">
        <v>0</v>
      </c>
      <c r="E19" s="927">
        <v>0</v>
      </c>
      <c r="F19" s="928">
        <v>97.127520000000004</v>
      </c>
      <c r="G19" s="929">
        <v>1.5711728506015925</v>
      </c>
      <c r="H19" s="928">
        <v>287.2520799999993</v>
      </c>
      <c r="I19" s="928">
        <v>4457.5399292268867</v>
      </c>
    </row>
    <row r="20" spans="1:12" s="63" customFormat="1">
      <c r="A20" s="916" t="s">
        <v>191</v>
      </c>
      <c r="B20" s="927">
        <v>0</v>
      </c>
      <c r="C20" s="927">
        <v>9.2386200000000009</v>
      </c>
      <c r="D20" s="927">
        <v>0</v>
      </c>
      <c r="E20" s="927">
        <v>0.62814999999999999</v>
      </c>
      <c r="F20" s="928">
        <v>9.8667700000000007</v>
      </c>
      <c r="G20" s="929">
        <v>-0.27633743543029476</v>
      </c>
      <c r="H20" s="928">
        <v>304.93688999999995</v>
      </c>
      <c r="I20" s="928">
        <v>7756.5156968219499</v>
      </c>
    </row>
    <row r="21" spans="1:12" s="63" customFormat="1">
      <c r="A21" s="916" t="s">
        <v>195</v>
      </c>
      <c r="B21" s="927">
        <v>3.4144999999999999</v>
      </c>
      <c r="C21" s="927">
        <v>0.72299000000000002</v>
      </c>
      <c r="D21" s="927">
        <v>0</v>
      </c>
      <c r="E21" s="927">
        <v>0</v>
      </c>
      <c r="F21" s="928">
        <v>4.1374899999999997</v>
      </c>
      <c r="G21" s="929">
        <v>-0.45929228867261984</v>
      </c>
      <c r="H21" s="928">
        <v>28.590589999999963</v>
      </c>
      <c r="I21" s="928">
        <v>423.75444825204045</v>
      </c>
    </row>
    <row r="22" spans="1:12" s="63" customFormat="1">
      <c r="A22" s="916" t="s">
        <v>227</v>
      </c>
      <c r="B22" s="927">
        <v>8.5999999999999993E-2</v>
      </c>
      <c r="C22" s="927">
        <v>5.9005000000000001</v>
      </c>
      <c r="D22" s="927">
        <v>0</v>
      </c>
      <c r="E22" s="927">
        <v>0</v>
      </c>
      <c r="F22" s="928">
        <v>5.9865000000000004</v>
      </c>
      <c r="G22" s="929">
        <v>0.10247806645991564</v>
      </c>
      <c r="H22" s="928">
        <v>32.185779999999966</v>
      </c>
      <c r="I22" s="928">
        <v>349.80026271285413</v>
      </c>
    </row>
    <row r="23" spans="1:12" s="63" customFormat="1">
      <c r="A23" s="916" t="s">
        <v>226</v>
      </c>
      <c r="B23" s="927">
        <v>0</v>
      </c>
      <c r="C23" s="927">
        <v>1.56148</v>
      </c>
      <c r="D23" s="927">
        <v>0</v>
      </c>
      <c r="E23" s="927">
        <v>0</v>
      </c>
      <c r="F23" s="928">
        <v>1.56148</v>
      </c>
      <c r="G23" s="929">
        <v>5.5717444069584232E-2</v>
      </c>
      <c r="H23" s="928">
        <v>12.134090000001379</v>
      </c>
      <c r="I23" s="928">
        <v>9715.3977664217928</v>
      </c>
    </row>
    <row r="24" spans="1:12" s="63" customFormat="1">
      <c r="A24" s="916" t="s">
        <v>192</v>
      </c>
      <c r="B24" s="927">
        <v>0</v>
      </c>
      <c r="C24" s="927">
        <v>77.771630000000002</v>
      </c>
      <c r="D24" s="927">
        <v>0</v>
      </c>
      <c r="E24" s="927">
        <v>0</v>
      </c>
      <c r="F24" s="928">
        <v>77.771630000000002</v>
      </c>
      <c r="G24" s="929">
        <v>-8.9025215328513374E-2</v>
      </c>
      <c r="H24" s="928">
        <v>491.41805999999997</v>
      </c>
      <c r="I24" s="928">
        <v>6956.9923867774887</v>
      </c>
    </row>
    <row r="25" spans="1:12" s="63" customFormat="1">
      <c r="A25" s="915" t="s">
        <v>193</v>
      </c>
      <c r="B25" s="927">
        <v>0</v>
      </c>
      <c r="C25" s="927">
        <v>28.229970000000002</v>
      </c>
      <c r="D25" s="927">
        <v>0</v>
      </c>
      <c r="E25" s="927">
        <v>0</v>
      </c>
      <c r="F25" s="928">
        <v>28.229970000000002</v>
      </c>
      <c r="G25" s="929">
        <v>1.745644269025437E-2</v>
      </c>
      <c r="H25" s="928">
        <v>178.06044999999904</v>
      </c>
      <c r="I25" s="928">
        <v>5688.5659431860067</v>
      </c>
    </row>
    <row r="26" spans="1:12" s="63" customFormat="1">
      <c r="A26" s="916" t="s">
        <v>194</v>
      </c>
      <c r="B26" s="927">
        <v>0</v>
      </c>
      <c r="C26" s="927">
        <v>30.414390000000001</v>
      </c>
      <c r="D26" s="927">
        <v>0</v>
      </c>
      <c r="E26" s="927">
        <v>0</v>
      </c>
      <c r="F26" s="928">
        <v>30.414390000000001</v>
      </c>
      <c r="G26" s="929">
        <v>-0.10504427934830962</v>
      </c>
      <c r="H26" s="928">
        <v>315.13242000000082</v>
      </c>
      <c r="I26" s="928">
        <v>5901.4869786767522</v>
      </c>
    </row>
    <row r="27" spans="1:12" s="63" customFormat="1">
      <c r="A27" s="916" t="s">
        <v>1528</v>
      </c>
      <c r="B27" s="927">
        <v>0</v>
      </c>
      <c r="C27" s="927">
        <v>24.686509999999998</v>
      </c>
      <c r="D27" s="927">
        <v>0</v>
      </c>
      <c r="E27" s="927">
        <v>0</v>
      </c>
      <c r="F27" s="928">
        <v>24.686509999999998</v>
      </c>
      <c r="G27" s="929">
        <v>-0.42769972544713075</v>
      </c>
      <c r="H27" s="928">
        <v>268.72851999999966</v>
      </c>
      <c r="I27" s="928">
        <v>6693.4187456062109</v>
      </c>
    </row>
    <row r="28" spans="1:12" s="63" customFormat="1" ht="18.75" customHeight="1">
      <c r="A28" s="897" t="s">
        <v>1050</v>
      </c>
      <c r="B28" s="930">
        <v>588.77961999999991</v>
      </c>
      <c r="C28" s="930">
        <v>502.06316000000004</v>
      </c>
      <c r="D28" s="930">
        <v>0</v>
      </c>
      <c r="E28" s="930">
        <v>4.2386900000000001</v>
      </c>
      <c r="F28" s="930">
        <v>1095.0814699999999</v>
      </c>
      <c r="G28" s="946">
        <v>3.7265671411521151E-2</v>
      </c>
      <c r="H28" s="930">
        <v>6796.3181000000004</v>
      </c>
      <c r="I28" s="930">
        <v>215289.37637233516</v>
      </c>
    </row>
    <row r="29" spans="1:12">
      <c r="A29" s="28" t="s">
        <v>540</v>
      </c>
      <c r="I29" s="903"/>
      <c r="J29" s="903"/>
      <c r="K29" s="903"/>
      <c r="L29" s="904"/>
    </row>
    <row r="30" spans="1:12">
      <c r="A30" s="32" t="s">
        <v>929</v>
      </c>
      <c r="B30" s="800"/>
      <c r="C30" s="894"/>
      <c r="D30" s="733"/>
      <c r="E30" s="799"/>
      <c r="F30" s="799"/>
      <c r="G30" s="799"/>
      <c r="I30" s="903"/>
      <c r="J30" s="903"/>
      <c r="K30" s="903"/>
      <c r="L30" s="904"/>
    </row>
    <row r="31" spans="1:12" ht="12.75" customHeight="1">
      <c r="A31" s="261" t="s">
        <v>1155</v>
      </c>
    </row>
    <row r="32" spans="1:12" ht="12.75" customHeight="1">
      <c r="A32" s="926" t="s">
        <v>1120</v>
      </c>
    </row>
    <row r="33" spans="1:13" ht="12.75" customHeight="1"/>
    <row r="34" spans="1:13">
      <c r="A34" s="150" t="s">
        <v>1057</v>
      </c>
      <c r="H34" s="891"/>
      <c r="L34" s="137" t="str">
        <f>I1</f>
        <v>Lipanj 2023.</v>
      </c>
    </row>
    <row r="35" spans="1:13">
      <c r="A35" s="553" t="s">
        <v>1058</v>
      </c>
      <c r="H35" s="892"/>
      <c r="L35" s="529" t="str">
        <f>I2</f>
        <v>June 2023</v>
      </c>
    </row>
    <row r="36" spans="1:13" ht="10.15" customHeight="1">
      <c r="A36" s="553"/>
      <c r="H36" s="892"/>
    </row>
    <row r="37" spans="1:13" ht="10.15" customHeight="1">
      <c r="A37" s="553"/>
      <c r="H37" s="892"/>
      <c r="L37" s="13" t="s">
        <v>1511</v>
      </c>
    </row>
    <row r="38" spans="1:13" s="63" customFormat="1" ht="14.45" customHeight="1">
      <c r="A38" s="1157" t="s">
        <v>1114</v>
      </c>
      <c r="B38" s="1160" t="s">
        <v>1153</v>
      </c>
      <c r="C38" s="1160"/>
      <c r="D38" s="1160"/>
      <c r="E38" s="1160"/>
      <c r="F38" s="1158" t="s">
        <v>1098</v>
      </c>
      <c r="G38" s="1158"/>
      <c r="H38" s="1158"/>
      <c r="I38" s="1159" t="s">
        <v>1097</v>
      </c>
      <c r="J38" s="1159" t="s">
        <v>1092</v>
      </c>
      <c r="K38" s="1157" t="s">
        <v>1094</v>
      </c>
      <c r="L38" s="1157" t="s">
        <v>1117</v>
      </c>
      <c r="M38" s="895"/>
    </row>
    <row r="39" spans="1:13" s="63" customFormat="1" ht="94.9" customHeight="1">
      <c r="A39" s="1157"/>
      <c r="B39" s="919" t="s">
        <v>1100</v>
      </c>
      <c r="C39" s="919" t="s">
        <v>1101</v>
      </c>
      <c r="D39" s="919" t="s">
        <v>1102</v>
      </c>
      <c r="E39" s="919" t="s">
        <v>1103</v>
      </c>
      <c r="F39" s="919" t="s">
        <v>1099</v>
      </c>
      <c r="G39" s="919" t="s">
        <v>1104</v>
      </c>
      <c r="H39" s="919" t="s">
        <v>1051</v>
      </c>
      <c r="I39" s="1159"/>
      <c r="J39" s="1159"/>
      <c r="K39" s="1157"/>
      <c r="L39" s="1157"/>
    </row>
    <row r="40" spans="1:13" s="63" customFormat="1">
      <c r="A40" s="915" t="s">
        <v>1487</v>
      </c>
      <c r="B40" s="927">
        <v>0</v>
      </c>
      <c r="C40" s="927">
        <v>0</v>
      </c>
      <c r="D40" s="927">
        <v>0</v>
      </c>
      <c r="E40" s="927">
        <v>0</v>
      </c>
      <c r="F40" s="927">
        <v>0</v>
      </c>
      <c r="G40" s="927">
        <v>0</v>
      </c>
      <c r="H40" s="927">
        <v>0</v>
      </c>
      <c r="I40" s="928">
        <v>0</v>
      </c>
      <c r="J40" s="1078"/>
      <c r="K40" s="928">
        <v>0</v>
      </c>
      <c r="L40" s="928">
        <v>0</v>
      </c>
    </row>
    <row r="41" spans="1:13" s="63" customFormat="1">
      <c r="A41" s="915" t="s">
        <v>856</v>
      </c>
      <c r="B41" s="927">
        <v>0</v>
      </c>
      <c r="C41" s="927">
        <v>0</v>
      </c>
      <c r="D41" s="927">
        <v>0</v>
      </c>
      <c r="E41" s="927">
        <v>0</v>
      </c>
      <c r="F41" s="927">
        <v>0</v>
      </c>
      <c r="G41" s="927">
        <v>0</v>
      </c>
      <c r="H41" s="927">
        <v>0</v>
      </c>
      <c r="I41" s="928">
        <v>0</v>
      </c>
      <c r="J41" s="1078">
        <v>-1</v>
      </c>
      <c r="K41" s="928">
        <v>61.943579999999997</v>
      </c>
      <c r="L41" s="928">
        <v>479.51813305594249</v>
      </c>
    </row>
    <row r="42" spans="1:13" s="63" customFormat="1">
      <c r="A42" s="915" t="s">
        <v>842</v>
      </c>
      <c r="B42" s="927">
        <v>0</v>
      </c>
      <c r="C42" s="927">
        <v>0</v>
      </c>
      <c r="D42" s="927">
        <v>0</v>
      </c>
      <c r="E42" s="927">
        <v>0</v>
      </c>
      <c r="F42" s="927">
        <v>0</v>
      </c>
      <c r="G42" s="927">
        <v>6.3291599999999999</v>
      </c>
      <c r="H42" s="927">
        <v>0</v>
      </c>
      <c r="I42" s="928">
        <v>6.3291599999999999</v>
      </c>
      <c r="J42" s="1078">
        <v>2.8271796050165081</v>
      </c>
      <c r="K42" s="928">
        <v>32.211949999999888</v>
      </c>
      <c r="L42" s="928">
        <v>756.13648779281982</v>
      </c>
    </row>
    <row r="43" spans="1:13" s="63" customFormat="1">
      <c r="A43" s="915" t="s">
        <v>183</v>
      </c>
      <c r="B43" s="927">
        <v>0</v>
      </c>
      <c r="C43" s="927">
        <v>0</v>
      </c>
      <c r="D43" s="927">
        <v>0</v>
      </c>
      <c r="E43" s="927">
        <v>0</v>
      </c>
      <c r="F43" s="927">
        <v>0</v>
      </c>
      <c r="G43" s="927">
        <v>0</v>
      </c>
      <c r="H43" s="927">
        <v>0</v>
      </c>
      <c r="I43" s="928">
        <v>0</v>
      </c>
      <c r="J43" s="1078">
        <v>-1</v>
      </c>
      <c r="K43" s="928">
        <v>91.558989999999994</v>
      </c>
      <c r="L43" s="928">
        <v>4091.0357475817909</v>
      </c>
    </row>
    <row r="44" spans="1:13" s="63" customFormat="1">
      <c r="A44" s="915" t="s">
        <v>858</v>
      </c>
      <c r="B44" s="927">
        <v>25.330179999999999</v>
      </c>
      <c r="C44" s="927">
        <v>0</v>
      </c>
      <c r="D44" s="927">
        <v>0</v>
      </c>
      <c r="E44" s="927">
        <v>0</v>
      </c>
      <c r="F44" s="927">
        <v>0</v>
      </c>
      <c r="G44" s="927">
        <v>0</v>
      </c>
      <c r="H44" s="927">
        <v>0</v>
      </c>
      <c r="I44" s="928">
        <v>25.330179999999999</v>
      </c>
      <c r="J44" s="1078">
        <v>11.089912416772066</v>
      </c>
      <c r="K44" s="928">
        <v>141.45721000000049</v>
      </c>
      <c r="L44" s="928">
        <v>5464.1651216066111</v>
      </c>
      <c r="M44" s="943"/>
    </row>
    <row r="45" spans="1:13" s="63" customFormat="1">
      <c r="A45" s="915" t="s">
        <v>184</v>
      </c>
      <c r="B45" s="927">
        <v>0</v>
      </c>
      <c r="C45" s="927">
        <v>0</v>
      </c>
      <c r="D45" s="927">
        <v>0</v>
      </c>
      <c r="E45" s="927">
        <v>0.73716999999999999</v>
      </c>
      <c r="F45" s="927">
        <v>0</v>
      </c>
      <c r="G45" s="927">
        <v>0</v>
      </c>
      <c r="H45" s="927">
        <v>0</v>
      </c>
      <c r="I45" s="928">
        <v>0.73716999999999999</v>
      </c>
      <c r="J45" s="1078">
        <v>-0.84048220823848141</v>
      </c>
      <c r="K45" s="928">
        <v>10.048109999999994</v>
      </c>
      <c r="L45" s="928">
        <v>121.22883201207777</v>
      </c>
    </row>
    <row r="46" spans="1:13" s="63" customFormat="1">
      <c r="A46" s="915" t="s">
        <v>185</v>
      </c>
      <c r="B46" s="927">
        <v>3.2954699999999999</v>
      </c>
      <c r="C46" s="927">
        <v>0</v>
      </c>
      <c r="D46" s="927">
        <v>0</v>
      </c>
      <c r="E46" s="927">
        <v>0</v>
      </c>
      <c r="F46" s="927">
        <v>0</v>
      </c>
      <c r="G46" s="927">
        <v>18.770169999999997</v>
      </c>
      <c r="H46" s="927">
        <v>0</v>
      </c>
      <c r="I46" s="928">
        <v>22.065639999999995</v>
      </c>
      <c r="J46" s="1078">
        <v>-0.52050438911010466</v>
      </c>
      <c r="K46" s="928">
        <v>234.96136999999999</v>
      </c>
      <c r="L46" s="928">
        <v>5373.6855666952024</v>
      </c>
    </row>
    <row r="47" spans="1:13" s="63" customFormat="1">
      <c r="A47" s="916" t="s">
        <v>186</v>
      </c>
      <c r="B47" s="927">
        <v>17.29045</v>
      </c>
      <c r="C47" s="927">
        <v>0</v>
      </c>
      <c r="D47" s="927">
        <v>0</v>
      </c>
      <c r="E47" s="927">
        <v>0</v>
      </c>
      <c r="F47" s="927">
        <v>0</v>
      </c>
      <c r="G47" s="927">
        <v>20.29063</v>
      </c>
      <c r="H47" s="927">
        <v>0</v>
      </c>
      <c r="I47" s="928">
        <v>37.58108</v>
      </c>
      <c r="J47" s="1078">
        <v>-0.7426326607299476</v>
      </c>
      <c r="K47" s="928">
        <v>609.87288999999964</v>
      </c>
      <c r="L47" s="928">
        <v>8475.8403715847089</v>
      </c>
    </row>
    <row r="48" spans="1:13" s="63" customFormat="1">
      <c r="A48" s="917" t="s">
        <v>187</v>
      </c>
      <c r="B48" s="927">
        <v>0</v>
      </c>
      <c r="C48" s="927">
        <v>0</v>
      </c>
      <c r="D48" s="927">
        <v>15.791739999999999</v>
      </c>
      <c r="E48" s="927">
        <v>1.33</v>
      </c>
      <c r="F48" s="927">
        <v>3.6782600000000003</v>
      </c>
      <c r="G48" s="927">
        <v>0.39638999999999996</v>
      </c>
      <c r="H48" s="927">
        <v>0</v>
      </c>
      <c r="I48" s="928">
        <v>21.196390000000001</v>
      </c>
      <c r="J48" s="1078">
        <v>-0.32670223258458542</v>
      </c>
      <c r="K48" s="928">
        <v>237.10319999999865</v>
      </c>
      <c r="L48" s="928">
        <v>6092.6834420366304</v>
      </c>
    </row>
    <row r="49" spans="1:12" s="63" customFormat="1">
      <c r="A49" s="917" t="s">
        <v>188</v>
      </c>
      <c r="B49" s="927">
        <v>0</v>
      </c>
      <c r="C49" s="927">
        <v>0</v>
      </c>
      <c r="D49" s="927">
        <v>52.191629999999996</v>
      </c>
      <c r="E49" s="927">
        <v>25.221869999999999</v>
      </c>
      <c r="F49" s="927">
        <v>0</v>
      </c>
      <c r="G49" s="927">
        <v>0</v>
      </c>
      <c r="H49" s="927">
        <v>0</v>
      </c>
      <c r="I49" s="928">
        <v>77.413499999999999</v>
      </c>
      <c r="J49" s="1078">
        <v>-0.22370511474074328</v>
      </c>
      <c r="K49" s="928">
        <v>596.46169999999984</v>
      </c>
      <c r="L49" s="928">
        <v>5065.8082306058786</v>
      </c>
    </row>
    <row r="50" spans="1:12" s="63" customFormat="1">
      <c r="A50" s="917" t="s">
        <v>189</v>
      </c>
      <c r="B50" s="927">
        <v>3.5560900000000002</v>
      </c>
      <c r="C50" s="927">
        <v>0</v>
      </c>
      <c r="D50" s="927">
        <v>62.194580000000002</v>
      </c>
      <c r="E50" s="927">
        <v>25.729009999999999</v>
      </c>
      <c r="F50" s="927">
        <v>12.97874</v>
      </c>
      <c r="G50" s="927">
        <v>0</v>
      </c>
      <c r="H50" s="927">
        <v>0</v>
      </c>
      <c r="I50" s="928">
        <v>104.45842</v>
      </c>
      <c r="J50" s="1078">
        <v>-0.20312271378734492</v>
      </c>
      <c r="K50" s="928">
        <v>835.29683000000296</v>
      </c>
      <c r="L50" s="928">
        <v>19425.97689469772</v>
      </c>
    </row>
    <row r="51" spans="1:12" s="63" customFormat="1">
      <c r="A51" s="917" t="s">
        <v>630</v>
      </c>
      <c r="B51" s="927">
        <v>0</v>
      </c>
      <c r="C51" s="927">
        <v>0</v>
      </c>
      <c r="D51" s="927">
        <v>8.3197800000000015</v>
      </c>
      <c r="E51" s="927">
        <v>3.3308499999999999</v>
      </c>
      <c r="F51" s="927">
        <v>0</v>
      </c>
      <c r="G51" s="927">
        <v>0</v>
      </c>
      <c r="H51" s="927">
        <v>0</v>
      </c>
      <c r="I51" s="928">
        <v>11.650630000000001</v>
      </c>
      <c r="J51" s="1078">
        <v>-0.23890593908702384</v>
      </c>
      <c r="K51" s="928">
        <v>113.65799999999996</v>
      </c>
      <c r="L51" s="928">
        <v>382.13389383900716</v>
      </c>
    </row>
    <row r="52" spans="1:12" s="63" customFormat="1">
      <c r="A52" s="916" t="s">
        <v>190</v>
      </c>
      <c r="B52" s="927">
        <v>0</v>
      </c>
      <c r="C52" s="927">
        <v>0</v>
      </c>
      <c r="D52" s="927">
        <v>0</v>
      </c>
      <c r="E52" s="927">
        <v>8.722389999999999</v>
      </c>
      <c r="F52" s="927">
        <v>0</v>
      </c>
      <c r="G52" s="927">
        <v>17.784959999999998</v>
      </c>
      <c r="H52" s="927">
        <v>3.1963000000000004</v>
      </c>
      <c r="I52" s="928">
        <v>29.703649999999996</v>
      </c>
      <c r="J52" s="1078">
        <v>-3.9558225205297615E-2</v>
      </c>
      <c r="K52" s="928">
        <v>165.92259000000001</v>
      </c>
      <c r="L52" s="928">
        <v>1128.1726315959916</v>
      </c>
    </row>
    <row r="53" spans="1:12" s="63" customFormat="1">
      <c r="A53" s="916" t="s">
        <v>191</v>
      </c>
      <c r="B53" s="927">
        <v>0</v>
      </c>
      <c r="C53" s="927">
        <v>0</v>
      </c>
      <c r="D53" s="927">
        <v>0</v>
      </c>
      <c r="E53" s="927">
        <v>2.6544599999999998</v>
      </c>
      <c r="F53" s="927">
        <v>0</v>
      </c>
      <c r="G53" s="927">
        <v>1.1978900000000001</v>
      </c>
      <c r="H53" s="927">
        <v>0</v>
      </c>
      <c r="I53" s="928">
        <v>3.8523499999999999</v>
      </c>
      <c r="J53" s="1078">
        <v>0.31296692660050174</v>
      </c>
      <c r="K53" s="928">
        <v>32.634280000000047</v>
      </c>
      <c r="L53" s="928">
        <v>318.04239069082223</v>
      </c>
    </row>
    <row r="54" spans="1:12" s="63" customFormat="1">
      <c r="A54" s="916" t="s">
        <v>195</v>
      </c>
      <c r="B54" s="927">
        <v>0</v>
      </c>
      <c r="C54" s="927">
        <v>0</v>
      </c>
      <c r="D54" s="927">
        <v>0</v>
      </c>
      <c r="E54" s="927">
        <v>0</v>
      </c>
      <c r="F54" s="927">
        <v>0</v>
      </c>
      <c r="G54" s="927">
        <v>0</v>
      </c>
      <c r="H54" s="927">
        <v>0</v>
      </c>
      <c r="I54" s="928">
        <v>0</v>
      </c>
      <c r="J54" s="1078"/>
      <c r="K54" s="928">
        <v>0</v>
      </c>
      <c r="L54" s="928">
        <v>3.7343247727121907</v>
      </c>
    </row>
    <row r="55" spans="1:12" s="63" customFormat="1">
      <c r="A55" s="916" t="s">
        <v>227</v>
      </c>
      <c r="B55" s="927">
        <v>0</v>
      </c>
      <c r="C55" s="927">
        <v>0</v>
      </c>
      <c r="D55" s="927">
        <v>0</v>
      </c>
      <c r="E55" s="927">
        <v>0</v>
      </c>
      <c r="F55" s="927">
        <v>0</v>
      </c>
      <c r="G55" s="927">
        <v>0</v>
      </c>
      <c r="H55" s="927">
        <v>0</v>
      </c>
      <c r="I55" s="928">
        <v>0</v>
      </c>
      <c r="J55" s="1078"/>
      <c r="K55" s="928">
        <v>4.9875300000000014</v>
      </c>
      <c r="L55" s="928">
        <v>18.685801949034442</v>
      </c>
    </row>
    <row r="56" spans="1:12" s="63" customFormat="1">
      <c r="A56" s="916" t="s">
        <v>226</v>
      </c>
      <c r="B56" s="927">
        <v>0.19222999999999998</v>
      </c>
      <c r="C56" s="927">
        <v>0</v>
      </c>
      <c r="D56" s="927">
        <v>0</v>
      </c>
      <c r="E56" s="927">
        <v>24.678699999999999</v>
      </c>
      <c r="F56" s="927">
        <v>0.47841</v>
      </c>
      <c r="G56" s="927">
        <v>9.3679400000000008</v>
      </c>
      <c r="H56" s="927">
        <v>0</v>
      </c>
      <c r="I56" s="928">
        <v>34.717280000000002</v>
      </c>
      <c r="J56" s="1078">
        <v>8.7815728628872103E-2</v>
      </c>
      <c r="K56" s="928">
        <v>299.08406999999988</v>
      </c>
      <c r="L56" s="928">
        <v>2166.8653521023293</v>
      </c>
    </row>
    <row r="57" spans="1:12" s="63" customFormat="1">
      <c r="A57" s="916" t="s">
        <v>192</v>
      </c>
      <c r="B57" s="927">
        <v>0</v>
      </c>
      <c r="C57" s="927">
        <v>0</v>
      </c>
      <c r="D57" s="927">
        <v>2.23644</v>
      </c>
      <c r="E57" s="927">
        <v>9.8540000000000003E-2</v>
      </c>
      <c r="F57" s="927">
        <v>0</v>
      </c>
      <c r="G57" s="927">
        <v>0</v>
      </c>
      <c r="H57" s="927">
        <v>0</v>
      </c>
      <c r="I57" s="928">
        <v>2.3349799999999998</v>
      </c>
      <c r="J57" s="1078">
        <v>-0.28523719002445824</v>
      </c>
      <c r="K57" s="928">
        <v>63.373439999999846</v>
      </c>
      <c r="L57" s="928">
        <v>1923.3775384803228</v>
      </c>
    </row>
    <row r="58" spans="1:12" s="63" customFormat="1">
      <c r="A58" s="915" t="s">
        <v>193</v>
      </c>
      <c r="B58" s="927">
        <v>0</v>
      </c>
      <c r="C58" s="927">
        <v>0</v>
      </c>
      <c r="D58" s="927">
        <v>5.0045699999999993</v>
      </c>
      <c r="E58" s="927">
        <v>0</v>
      </c>
      <c r="F58" s="927">
        <v>0</v>
      </c>
      <c r="G58" s="927">
        <v>0</v>
      </c>
      <c r="H58" s="927">
        <v>0</v>
      </c>
      <c r="I58" s="928">
        <v>5.0045699999999993</v>
      </c>
      <c r="J58" s="1078">
        <v>-0.55365118834416682</v>
      </c>
      <c r="K58" s="928">
        <v>57.587090000000217</v>
      </c>
      <c r="L58" s="928">
        <v>2005.1109112694946</v>
      </c>
    </row>
    <row r="59" spans="1:12" s="63" customFormat="1">
      <c r="A59" s="916" t="s">
        <v>194</v>
      </c>
      <c r="B59" s="927">
        <v>0</v>
      </c>
      <c r="C59" s="927">
        <v>0</v>
      </c>
      <c r="D59" s="927">
        <v>1.38941</v>
      </c>
      <c r="E59" s="927">
        <v>3.8118400000000001</v>
      </c>
      <c r="F59" s="927">
        <v>0</v>
      </c>
      <c r="G59" s="927">
        <v>0.62814999999999999</v>
      </c>
      <c r="H59" s="927">
        <v>0</v>
      </c>
      <c r="I59" s="928">
        <v>5.8293999999999997</v>
      </c>
      <c r="J59" s="1078">
        <v>3.0668642170885718E-2</v>
      </c>
      <c r="K59" s="928">
        <v>26.901250000000005</v>
      </c>
      <c r="L59" s="928">
        <v>615.84042911672918</v>
      </c>
    </row>
    <row r="60" spans="1:12" s="63" customFormat="1">
      <c r="A60" s="916" t="s">
        <v>1528</v>
      </c>
      <c r="B60" s="927">
        <v>0</v>
      </c>
      <c r="C60" s="927">
        <v>0</v>
      </c>
      <c r="D60" s="927">
        <v>7.8878399999999997</v>
      </c>
      <c r="E60" s="927">
        <v>1.5163199999999999</v>
      </c>
      <c r="F60" s="927">
        <v>0</v>
      </c>
      <c r="G60" s="927">
        <v>0</v>
      </c>
      <c r="H60" s="927">
        <v>0</v>
      </c>
      <c r="I60" s="928">
        <v>9.4041599999999992</v>
      </c>
      <c r="J60" s="1078">
        <v>-0.5364172922675583</v>
      </c>
      <c r="K60" s="928">
        <v>144.20247000000018</v>
      </c>
      <c r="L60" s="928">
        <v>3062.6500664675827</v>
      </c>
    </row>
    <row r="61" spans="1:12" s="63" customFormat="1" ht="18.75" customHeight="1">
      <c r="A61" s="897" t="s">
        <v>1050</v>
      </c>
      <c r="B61" s="930">
        <v>49.66442</v>
      </c>
      <c r="C61" s="930">
        <v>0</v>
      </c>
      <c r="D61" s="930">
        <v>155.01599000000002</v>
      </c>
      <c r="E61" s="930">
        <v>97.831149999999994</v>
      </c>
      <c r="F61" s="930">
        <v>17.13541</v>
      </c>
      <c r="G61" s="930">
        <v>74.765289999999993</v>
      </c>
      <c r="H61" s="930">
        <v>3.1963000000000004</v>
      </c>
      <c r="I61" s="930">
        <v>397.60855999999995</v>
      </c>
      <c r="J61" s="946">
        <v>-0.33564177252239114</v>
      </c>
      <c r="K61" s="930">
        <v>3759.2665500000021</v>
      </c>
      <c r="L61" s="930">
        <v>69940.384442158713</v>
      </c>
    </row>
    <row r="62" spans="1:12" ht="12.75" customHeight="1">
      <c r="A62" s="32" t="s">
        <v>929</v>
      </c>
      <c r="H62" s="180"/>
    </row>
    <row r="63" spans="1:12" ht="12.75" customHeight="1">
      <c r="A63" s="261" t="s">
        <v>1156</v>
      </c>
      <c r="B63" s="180"/>
      <c r="C63" s="180"/>
      <c r="D63" s="180"/>
      <c r="E63" s="180"/>
      <c r="F63" s="180"/>
      <c r="G63" s="180"/>
      <c r="H63" s="180"/>
      <c r="J63" s="76"/>
    </row>
    <row r="64" spans="1:12">
      <c r="A64" s="926" t="s">
        <v>1121</v>
      </c>
    </row>
    <row r="65" spans="1:12">
      <c r="A65" s="613" t="s">
        <v>81</v>
      </c>
      <c r="J65" s="1079"/>
    </row>
    <row r="66" spans="1:12">
      <c r="L66" s="790" t="s">
        <v>1064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79"/>
      <c r="J77" s="1179"/>
      <c r="K77" s="197"/>
      <c r="L77" s="197"/>
    </row>
    <row r="78" spans="1:12" ht="12.75" customHeight="1">
      <c r="I78" s="326"/>
      <c r="J78" s="1174"/>
      <c r="K78" s="197"/>
      <c r="L78" s="197"/>
    </row>
    <row r="79" spans="1:12" ht="12.75" customHeight="1">
      <c r="I79" s="327"/>
      <c r="J79" s="1175"/>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8" t="s">
        <v>1059</v>
      </c>
      <c r="B1" s="991"/>
      <c r="C1" s="991"/>
      <c r="D1" s="991"/>
      <c r="E1" s="991"/>
      <c r="F1" s="991"/>
      <c r="G1" s="992" t="str">
        <f>Naslovnica!A20</f>
        <v>Lipanj 2023.</v>
      </c>
    </row>
    <row r="2" spans="1:8">
      <c r="A2" s="993" t="s">
        <v>1060</v>
      </c>
      <c r="B2" s="991"/>
      <c r="C2" s="991"/>
      <c r="D2" s="991"/>
      <c r="E2" s="991"/>
      <c r="F2" s="991"/>
      <c r="G2" s="994" t="str">
        <f>Naslovnica!A24</f>
        <v>June 2023</v>
      </c>
    </row>
    <row r="3" spans="1:8">
      <c r="A3" s="991"/>
      <c r="B3" s="991"/>
      <c r="C3" s="991"/>
      <c r="D3" s="991"/>
      <c r="E3" s="991"/>
      <c r="F3" s="991"/>
      <c r="G3" s="991"/>
    </row>
    <row r="4" spans="1:8">
      <c r="A4" s="1041"/>
      <c r="B4" s="1041"/>
      <c r="C4" s="1042"/>
      <c r="D4" s="1042"/>
      <c r="E4" s="1043"/>
      <c r="F4" s="1043"/>
      <c r="G4" s="1044" t="s">
        <v>1511</v>
      </c>
    </row>
    <row r="5" spans="1:8" s="63" customFormat="1" ht="14.45" customHeight="1">
      <c r="A5" s="1180" t="s">
        <v>1119</v>
      </c>
      <c r="B5" s="1181" t="s">
        <v>1061</v>
      </c>
      <c r="C5" s="1181"/>
      <c r="D5" s="1181"/>
      <c r="E5" s="1181"/>
      <c r="F5" s="1181"/>
      <c r="G5" s="1181"/>
      <c r="H5" s="895"/>
    </row>
    <row r="6" spans="1:8" s="63" customFormat="1" ht="22.9" customHeight="1">
      <c r="A6" s="1180"/>
      <c r="B6" s="1182" t="str">
        <f>G1</f>
        <v>Lipanj 2023.</v>
      </c>
      <c r="C6" s="1182"/>
      <c r="D6" s="1183" t="s">
        <v>17</v>
      </c>
      <c r="E6" s="1183"/>
      <c r="F6" s="1186" t="s">
        <v>228</v>
      </c>
      <c r="G6" s="1186"/>
    </row>
    <row r="7" spans="1:8" s="63" customFormat="1">
      <c r="A7" s="1180"/>
      <c r="B7" s="1184" t="str">
        <f>G2</f>
        <v>June 2023</v>
      </c>
      <c r="C7" s="1185"/>
      <c r="D7" s="1188" t="s">
        <v>45</v>
      </c>
      <c r="E7" s="1188"/>
      <c r="F7" s="1188" t="s">
        <v>51</v>
      </c>
      <c r="G7" s="1188"/>
    </row>
    <row r="8" spans="1:8" s="63" customFormat="1">
      <c r="A8" s="1180"/>
      <c r="B8" s="1045" t="s">
        <v>27</v>
      </c>
      <c r="C8" s="1045" t="s">
        <v>28</v>
      </c>
      <c r="D8" s="1011" t="s">
        <v>1105</v>
      </c>
      <c r="E8" s="1011" t="s">
        <v>143</v>
      </c>
      <c r="F8" s="1011" t="s">
        <v>1105</v>
      </c>
      <c r="G8" s="1011" t="s">
        <v>143</v>
      </c>
    </row>
    <row r="9" spans="1:8" s="63" customFormat="1">
      <c r="A9" s="1180"/>
      <c r="B9" s="1046" t="s">
        <v>29</v>
      </c>
      <c r="C9" s="1046" t="s">
        <v>30</v>
      </c>
      <c r="D9" s="1012" t="s">
        <v>1106</v>
      </c>
      <c r="E9" s="1012" t="s">
        <v>144</v>
      </c>
      <c r="F9" s="1012" t="s">
        <v>1106</v>
      </c>
      <c r="G9" s="1012" t="s">
        <v>144</v>
      </c>
    </row>
    <row r="10" spans="1:8" s="63" customFormat="1" ht="15" customHeight="1">
      <c r="A10" s="1047" t="s">
        <v>1487</v>
      </c>
      <c r="B10" s="1048">
        <v>131.83098999999999</v>
      </c>
      <c r="C10" s="1049">
        <v>6.7085018694841689E-4</v>
      </c>
      <c r="D10" s="1050">
        <v>14.406879999999987</v>
      </c>
      <c r="E10" s="1051">
        <v>0.12269098739602957</v>
      </c>
      <c r="F10" s="1050">
        <v>53.36433129670182</v>
      </c>
      <c r="G10" s="1051">
        <v>0.68008925292060085</v>
      </c>
    </row>
    <row r="11" spans="1:8" s="63" customFormat="1" ht="15" customHeight="1">
      <c r="A11" s="1047" t="s">
        <v>856</v>
      </c>
      <c r="B11" s="1048">
        <v>3785.92821</v>
      </c>
      <c r="C11" s="1049">
        <v>1.9265505382700877E-2</v>
      </c>
      <c r="D11" s="1050">
        <v>117.83239999999978</v>
      </c>
      <c r="E11" s="1049">
        <v>3.212358839667262E-2</v>
      </c>
      <c r="F11" s="1050">
        <v>328.32294754064651</v>
      </c>
      <c r="G11" s="1049">
        <v>9.4956746828616989E-2</v>
      </c>
    </row>
    <row r="12" spans="1:8" s="63" customFormat="1" ht="15" customHeight="1">
      <c r="A12" s="1047" t="s">
        <v>842</v>
      </c>
      <c r="B12" s="1048">
        <v>3696.0362099999998</v>
      </c>
      <c r="C12" s="1049">
        <v>1.8808070715744592E-2</v>
      </c>
      <c r="D12" s="1050">
        <v>89.756159999999909</v>
      </c>
      <c r="E12" s="1049">
        <v>2.4888849106435851E-2</v>
      </c>
      <c r="F12" s="1050">
        <v>318.85132712787845</v>
      </c>
      <c r="G12" s="1049">
        <v>9.4413346673727805E-2</v>
      </c>
    </row>
    <row r="13" spans="1:8" s="63" customFormat="1" ht="15" customHeight="1">
      <c r="A13" s="1047" t="s">
        <v>183</v>
      </c>
      <c r="B13" s="1048">
        <v>3667.5993599999997</v>
      </c>
      <c r="C13" s="1049">
        <v>1.8663363722808225E-2</v>
      </c>
      <c r="D13" s="1050">
        <v>99.898129999999583</v>
      </c>
      <c r="E13" s="1049">
        <v>2.8000699486823155E-2</v>
      </c>
      <c r="F13" s="1050">
        <v>234.86713622934485</v>
      </c>
      <c r="G13" s="1049">
        <v>6.8419882740331284E-2</v>
      </c>
    </row>
    <row r="14" spans="1:8" s="63" customFormat="1" ht="15" customHeight="1">
      <c r="A14" s="1047" t="s">
        <v>858</v>
      </c>
      <c r="B14" s="1048">
        <v>13933.820119999998</v>
      </c>
      <c r="C14" s="1049">
        <v>7.090522366863522E-2</v>
      </c>
      <c r="D14" s="1050">
        <v>400.96314999999777</v>
      </c>
      <c r="E14" s="1049">
        <v>2.962886187956193E-2</v>
      </c>
      <c r="F14" s="1050">
        <v>1319.3112926060112</v>
      </c>
      <c r="G14" s="1049">
        <v>0.10458681433088857</v>
      </c>
    </row>
    <row r="15" spans="1:8" s="63" customFormat="1" ht="15" customHeight="1">
      <c r="A15" s="1047" t="s">
        <v>184</v>
      </c>
      <c r="B15" s="1048">
        <v>1072.9602500000001</v>
      </c>
      <c r="C15" s="1049">
        <v>5.4599877032002891E-3</v>
      </c>
      <c r="D15" s="1050">
        <v>15.120400000000018</v>
      </c>
      <c r="E15" s="1049">
        <v>1.4293657021901662E-2</v>
      </c>
      <c r="F15" s="1050">
        <v>71.591512857522162</v>
      </c>
      <c r="G15" s="1049">
        <v>7.1493656833961916E-2</v>
      </c>
    </row>
    <row r="16" spans="1:8" s="63" customFormat="1" ht="15" customHeight="1">
      <c r="A16" s="1047" t="s">
        <v>185</v>
      </c>
      <c r="B16" s="1048">
        <v>25183.162800000002</v>
      </c>
      <c r="C16" s="1049">
        <v>0.12814990976197949</v>
      </c>
      <c r="D16" s="1050">
        <v>747.51507000000129</v>
      </c>
      <c r="E16" s="1049">
        <v>3.0591170664253209E-2</v>
      </c>
      <c r="F16" s="1050">
        <v>2252.5554644103795</v>
      </c>
      <c r="G16" s="1049">
        <v>9.8233571899959404E-2</v>
      </c>
    </row>
    <row r="17" spans="1:7" s="63" customFormat="1" ht="15" customHeight="1">
      <c r="A17" s="1047" t="s">
        <v>186</v>
      </c>
      <c r="B17" s="1048">
        <v>13801.54961</v>
      </c>
      <c r="C17" s="1049">
        <v>7.0232136890167871E-2</v>
      </c>
      <c r="D17" s="1050">
        <v>403.16035999999986</v>
      </c>
      <c r="E17" s="1049">
        <v>3.0090211030404213E-2</v>
      </c>
      <c r="F17" s="1050">
        <v>912.17041562744635</v>
      </c>
      <c r="G17" s="1049">
        <v>7.0769150466586828E-2</v>
      </c>
    </row>
    <row r="18" spans="1:7" s="63" customFormat="1" ht="15" customHeight="1">
      <c r="A18" s="1047" t="s">
        <v>187</v>
      </c>
      <c r="B18" s="1048">
        <v>11442.50986</v>
      </c>
      <c r="C18" s="1049">
        <v>5.8227658600910941E-2</v>
      </c>
      <c r="D18" s="1050">
        <v>249.04960000000028</v>
      </c>
      <c r="E18" s="1049">
        <v>2.2249563067640699E-2</v>
      </c>
      <c r="F18" s="1050">
        <v>754.59675893158237</v>
      </c>
      <c r="G18" s="1049">
        <v>7.0602815703670885E-2</v>
      </c>
    </row>
    <row r="19" spans="1:7" s="63" customFormat="1" ht="15" customHeight="1">
      <c r="A19" s="1047" t="s">
        <v>188</v>
      </c>
      <c r="B19" s="1048">
        <v>27627.408039999998</v>
      </c>
      <c r="C19" s="1049">
        <v>0.14058797440976659</v>
      </c>
      <c r="D19" s="1050">
        <v>623.21709999999803</v>
      </c>
      <c r="E19" s="1049">
        <v>2.307853256499004E-2</v>
      </c>
      <c r="F19" s="1050">
        <v>2225.821346788769</v>
      </c>
      <c r="G19" s="1049">
        <v>8.762528788737578E-2</v>
      </c>
    </row>
    <row r="20" spans="1:7" s="63" customFormat="1" ht="15" customHeight="1">
      <c r="A20" s="1047" t="s">
        <v>189</v>
      </c>
      <c r="B20" s="1048">
        <v>34911.635340000001</v>
      </c>
      <c r="C20" s="1049">
        <v>0.17765532288359481</v>
      </c>
      <c r="D20" s="1050">
        <v>735.98968000000605</v>
      </c>
      <c r="E20" s="1049">
        <v>2.1535501840172389E-2</v>
      </c>
      <c r="F20" s="1050">
        <v>2358.6318334634052</v>
      </c>
      <c r="G20" s="1049">
        <v>7.2455121782842413E-2</v>
      </c>
    </row>
    <row r="21" spans="1:7" s="63" customFormat="1" ht="15" customHeight="1">
      <c r="A21" s="1047" t="s">
        <v>630</v>
      </c>
      <c r="B21" s="1048">
        <v>8630.8803900000003</v>
      </c>
      <c r="C21" s="1049">
        <v>4.3920080727307943E-2</v>
      </c>
      <c r="D21" s="1050">
        <v>190.41671000000133</v>
      </c>
      <c r="E21" s="1049">
        <v>2.2559982154914282E-2</v>
      </c>
      <c r="F21" s="1050">
        <v>625.13460594001026</v>
      </c>
      <c r="G21" s="1049">
        <v>7.8085742765489519E-2</v>
      </c>
    </row>
    <row r="22" spans="1:7" s="63" customFormat="1" ht="15" customHeight="1">
      <c r="A22" s="1047" t="s">
        <v>190</v>
      </c>
      <c r="B22" s="1048">
        <v>4292.63195</v>
      </c>
      <c r="C22" s="1049">
        <v>2.1843975731034467E-2</v>
      </c>
      <c r="D22" s="1050">
        <v>155.48128999999972</v>
      </c>
      <c r="E22" s="1049">
        <v>3.7581732641082999E-2</v>
      </c>
      <c r="F22" s="1050">
        <v>387.08707641847514</v>
      </c>
      <c r="G22" s="1049">
        <v>9.9112182537414384E-2</v>
      </c>
    </row>
    <row r="23" spans="1:7" s="63" customFormat="1" ht="15" customHeight="1">
      <c r="A23" s="1047" t="s">
        <v>191</v>
      </c>
      <c r="B23" s="1048">
        <v>8810.1854000000003</v>
      </c>
      <c r="C23" s="1049">
        <v>4.4832512618165225E-2</v>
      </c>
      <c r="D23" s="1050">
        <v>237.86764000000039</v>
      </c>
      <c r="E23" s="1049">
        <v>2.7748346090241016E-2</v>
      </c>
      <c r="F23" s="1050">
        <v>935.4918529829456</v>
      </c>
      <c r="G23" s="1049">
        <v>0.11879723920650997</v>
      </c>
    </row>
    <row r="24" spans="1:7" s="63" customFormat="1" ht="15" customHeight="1">
      <c r="A24" s="1047" t="s">
        <v>195</v>
      </c>
      <c r="B24" s="1048">
        <v>490.95988</v>
      </c>
      <c r="C24" s="1049">
        <v>2.4983543496272945E-3</v>
      </c>
      <c r="D24" s="1050">
        <v>18.098090000000013</v>
      </c>
      <c r="E24" s="1049">
        <v>3.8273530200019001E-2</v>
      </c>
      <c r="F24" s="1050">
        <v>68.702752121574122</v>
      </c>
      <c r="G24" s="1049">
        <v>0.16270359358233177</v>
      </c>
    </row>
    <row r="25" spans="1:7" s="63" customFormat="1" ht="15" customHeight="1">
      <c r="A25" s="1047" t="s">
        <v>227</v>
      </c>
      <c r="B25" s="1048">
        <v>333.58911000000001</v>
      </c>
      <c r="C25" s="1049">
        <v>1.6975395300259525E-3</v>
      </c>
      <c r="D25" s="1050">
        <v>10.459940000000017</v>
      </c>
      <c r="E25" s="1049">
        <v>3.2370769868904192E-2</v>
      </c>
      <c r="F25" s="1050">
        <v>41.367177555909507</v>
      </c>
      <c r="G25" s="1049">
        <v>0.14156082402823777</v>
      </c>
    </row>
    <row r="26" spans="1:7" s="63" customFormat="1" ht="15" customHeight="1">
      <c r="A26" s="1047" t="s">
        <v>226</v>
      </c>
      <c r="B26" s="1048">
        <v>7985.3578499999994</v>
      </c>
      <c r="C26" s="1049">
        <v>4.0635201226377107E-2</v>
      </c>
      <c r="D26" s="1050">
        <v>72.070819999999003</v>
      </c>
      <c r="E26" s="1049">
        <v>9.1075705616101565E-3</v>
      </c>
      <c r="F26" s="1050">
        <v>85.951174042736056</v>
      </c>
      <c r="G26" s="1049">
        <v>1.0880712636853973E-2</v>
      </c>
    </row>
    <row r="27" spans="1:7" s="63" customFormat="1" ht="15" customHeight="1">
      <c r="A27" s="1047" t="s">
        <v>192</v>
      </c>
      <c r="B27" s="1048">
        <v>7299.6982400000006</v>
      </c>
      <c r="C27" s="1049">
        <v>3.7146075660745854E-2</v>
      </c>
      <c r="D27" s="1050">
        <v>153.79878000000099</v>
      </c>
      <c r="E27" s="1049">
        <v>2.1522662173027785E-2</v>
      </c>
      <c r="F27" s="1050">
        <v>750.52896665737717</v>
      </c>
      <c r="G27" s="1049">
        <v>0.11459910949504515</v>
      </c>
    </row>
    <row r="28" spans="1:7" s="63" customFormat="1" ht="15" customHeight="1">
      <c r="A28" s="1047" t="s">
        <v>862</v>
      </c>
      <c r="B28" s="1048">
        <v>5340.7495699999999</v>
      </c>
      <c r="C28" s="1049">
        <v>2.7177546398454395E-2</v>
      </c>
      <c r="D28" s="1050">
        <v>74.848879999999554</v>
      </c>
      <c r="E28" s="1049">
        <v>1.4213879905129678E-2</v>
      </c>
      <c r="F28" s="1050">
        <v>340.2950633970413</v>
      </c>
      <c r="G28" s="1049">
        <v>6.8052826587601478E-2</v>
      </c>
    </row>
    <row r="29" spans="1:7" s="63" customFormat="1" ht="15" customHeight="1">
      <c r="A29" s="1047" t="s">
        <v>194</v>
      </c>
      <c r="B29" s="1048">
        <v>6350.0983499999993</v>
      </c>
      <c r="C29" s="1049">
        <v>3.2313833532148499E-2</v>
      </c>
      <c r="D29" s="1050">
        <v>90.890799999999217</v>
      </c>
      <c r="E29" s="1049">
        <v>1.4521135347237202E-2</v>
      </c>
      <c r="F29" s="1050">
        <v>588.68556481186442</v>
      </c>
      <c r="G29" s="1049">
        <v>0.10217729344533355</v>
      </c>
    </row>
    <row r="30" spans="1:7" s="63" customFormat="1" ht="15" customHeight="1">
      <c r="A30" s="1047" t="s">
        <v>1528</v>
      </c>
      <c r="B30" s="1048">
        <v>7724.7173499999999</v>
      </c>
      <c r="C30" s="1049">
        <v>3.9308876299655945E-2</v>
      </c>
      <c r="D30" s="1050">
        <v>38.089210000000094</v>
      </c>
      <c r="E30" s="1049">
        <v>4.9552559726142587E-3</v>
      </c>
      <c r="F30" s="1050">
        <v>262.97247110956323</v>
      </c>
      <c r="G30" s="1049">
        <v>3.5242758279437014E-2</v>
      </c>
    </row>
    <row r="31" spans="1:7" s="63" customFormat="1" ht="18.75" customHeight="1">
      <c r="A31" s="1052" t="s">
        <v>1052</v>
      </c>
      <c r="B31" s="1053">
        <v>196513.30887999997</v>
      </c>
      <c r="C31" s="1054">
        <v>1</v>
      </c>
      <c r="D31" s="1055">
        <v>4538.9310899999982</v>
      </c>
      <c r="E31" s="1054">
        <v>2.3643421284923249E-2</v>
      </c>
      <c r="F31" s="1055">
        <v>14916.301071917202</v>
      </c>
      <c r="G31" s="1054">
        <v>8.2139575161289002E-2</v>
      </c>
    </row>
    <row r="32" spans="1:7">
      <c r="A32" s="1056" t="s">
        <v>531</v>
      </c>
      <c r="B32" s="1057"/>
      <c r="C32" s="1057"/>
      <c r="D32" s="1058"/>
      <c r="E32" s="1059"/>
      <c r="F32" s="1059"/>
      <c r="G32" s="1059"/>
    </row>
    <row r="34" spans="1:13">
      <c r="A34" s="527"/>
      <c r="H34" s="892"/>
    </row>
    <row r="35" spans="1:13" ht="12.75" customHeight="1">
      <c r="A35" s="1060" t="s">
        <v>1062</v>
      </c>
      <c r="B35" s="991"/>
      <c r="C35" s="991"/>
      <c r="D35" s="991"/>
      <c r="E35" s="991"/>
      <c r="F35" s="991"/>
      <c r="G35" s="991"/>
      <c r="H35" s="991"/>
      <c r="I35" s="991"/>
      <c r="J35" s="992" t="str">
        <f>G1</f>
        <v>Lipanj 2023.</v>
      </c>
    </row>
    <row r="36" spans="1:13">
      <c r="A36" s="1061" t="s">
        <v>1063</v>
      </c>
      <c r="B36" s="991"/>
      <c r="C36" s="991"/>
      <c r="D36" s="991"/>
      <c r="E36" s="991"/>
      <c r="F36" s="991"/>
      <c r="G36" s="991"/>
      <c r="H36" s="991"/>
      <c r="I36" s="991"/>
      <c r="J36" s="994" t="str">
        <f>G2</f>
        <v>June 2023</v>
      </c>
      <c r="M36" s="790"/>
    </row>
    <row r="37" spans="1:13">
      <c r="A37" s="991"/>
      <c r="B37" s="991"/>
      <c r="C37" s="991"/>
      <c r="D37" s="991"/>
      <c r="E37" s="991"/>
      <c r="F37" s="991"/>
      <c r="G37" s="991"/>
      <c r="H37" s="991"/>
      <c r="I37" s="991"/>
      <c r="J37" s="991"/>
    </row>
    <row r="38" spans="1:13" ht="30" customHeight="1">
      <c r="A38" s="1187" t="s">
        <v>1118</v>
      </c>
      <c r="B38" s="996" t="s">
        <v>1541</v>
      </c>
      <c r="C38" s="1177" t="s">
        <v>1445</v>
      </c>
      <c r="D38" s="1177"/>
      <c r="E38" s="1177"/>
      <c r="F38" s="1177"/>
      <c r="G38" s="1177"/>
      <c r="H38" s="1177"/>
      <c r="I38" s="1177"/>
      <c r="J38" s="996"/>
    </row>
    <row r="39" spans="1:13" ht="42.75" customHeight="1">
      <c r="A39" s="1187"/>
      <c r="B39" s="1062" t="str">
        <f>J35</f>
        <v>Lipanj 2023.</v>
      </c>
      <c r="C39" s="1036" t="s">
        <v>631</v>
      </c>
      <c r="D39" s="1036" t="s">
        <v>59</v>
      </c>
      <c r="E39" s="1036" t="s">
        <v>60</v>
      </c>
      <c r="F39" s="995" t="s">
        <v>1435</v>
      </c>
      <c r="G39" s="995" t="s">
        <v>1436</v>
      </c>
      <c r="H39" s="995" t="s">
        <v>1437</v>
      </c>
      <c r="I39" s="995" t="s">
        <v>1441</v>
      </c>
      <c r="J39" s="995" t="s">
        <v>61</v>
      </c>
    </row>
    <row r="40" spans="1:13" ht="48" customHeight="1">
      <c r="A40" s="1187"/>
      <c r="B40" s="1063" t="str">
        <f>J36</f>
        <v>June 2023</v>
      </c>
      <c r="C40" s="1064" t="s">
        <v>240</v>
      </c>
      <c r="D40" s="1064" t="s">
        <v>1342</v>
      </c>
      <c r="E40" s="1064" t="s">
        <v>819</v>
      </c>
      <c r="F40" s="999" t="s">
        <v>1438</v>
      </c>
      <c r="G40" s="999" t="s">
        <v>1439</v>
      </c>
      <c r="H40" s="999" t="s">
        <v>1440</v>
      </c>
      <c r="I40" s="999" t="s">
        <v>1442</v>
      </c>
      <c r="J40" s="999" t="s">
        <v>818</v>
      </c>
    </row>
    <row r="41" spans="1:13" ht="15" customHeight="1">
      <c r="A41" s="1047" t="s">
        <v>1487</v>
      </c>
      <c r="B41" s="918">
        <v>13.9458</v>
      </c>
      <c r="C41" s="1065">
        <v>1.9422372643474795E-2</v>
      </c>
      <c r="D41" s="1065">
        <v>5.1097367520752002E-2</v>
      </c>
      <c r="E41" s="1065"/>
      <c r="F41" s="1065"/>
      <c r="G41" s="1065"/>
      <c r="H41" s="1065"/>
      <c r="I41" s="1065" t="s">
        <v>1159</v>
      </c>
      <c r="J41" s="1092">
        <v>44915</v>
      </c>
    </row>
    <row r="42" spans="1:13" ht="15" customHeight="1">
      <c r="A42" s="1047" t="s">
        <v>856</v>
      </c>
      <c r="B42" s="918">
        <v>23.2241</v>
      </c>
      <c r="C42" s="1065">
        <v>2.5799469964664201E-2</v>
      </c>
      <c r="D42" s="1065">
        <v>7.1847396398344587E-2</v>
      </c>
      <c r="E42" s="1065">
        <v>7.2852213491371609E-2</v>
      </c>
      <c r="F42" s="1065">
        <v>3.4975565779506113E-2</v>
      </c>
      <c r="G42" s="1065">
        <v>2.9235432480969825E-2</v>
      </c>
      <c r="H42" s="1065">
        <v>3.9399250710280498E-2</v>
      </c>
      <c r="I42" s="1065">
        <v>4.9813735735307452E-2</v>
      </c>
      <c r="J42" s="1092">
        <v>40906</v>
      </c>
    </row>
    <row r="43" spans="1:13" ht="15" customHeight="1">
      <c r="A43" s="1047" t="s">
        <v>842</v>
      </c>
      <c r="B43" s="918">
        <v>40.915300000000002</v>
      </c>
      <c r="C43" s="1065">
        <v>2.4401174741554454E-2</v>
      </c>
      <c r="D43" s="1065">
        <v>7.1001148036022865E-2</v>
      </c>
      <c r="E43" s="1065">
        <v>7.3881726863352482E-2</v>
      </c>
      <c r="F43" s="1065">
        <v>3.8213138710396111E-2</v>
      </c>
      <c r="G43" s="1065">
        <v>3.225929408525241E-2</v>
      </c>
      <c r="H43" s="1065">
        <v>3.6428302699082593E-2</v>
      </c>
      <c r="I43" s="1065">
        <v>5.999338926643305E-2</v>
      </c>
      <c r="J43" s="1092">
        <v>38054</v>
      </c>
    </row>
    <row r="44" spans="1:13" ht="15" customHeight="1">
      <c r="A44" s="1047" t="s">
        <v>183</v>
      </c>
      <c r="B44" s="918">
        <v>39.209200000000003</v>
      </c>
      <c r="C44" s="1065">
        <v>2.5291564248731913E-2</v>
      </c>
      <c r="D44" s="1065">
        <v>7.8093314269198633E-2</v>
      </c>
      <c r="E44" s="1065">
        <v>8.0576860529509631E-2</v>
      </c>
      <c r="F44" s="1065">
        <v>4.3168608421485066E-2</v>
      </c>
      <c r="G44" s="1065">
        <v>3.5676866469068313E-2</v>
      </c>
      <c r="H44" s="1065">
        <v>3.7624852835043354E-2</v>
      </c>
      <c r="I44" s="1065">
        <v>6.0122607500140202E-2</v>
      </c>
      <c r="J44" s="1092">
        <v>38335</v>
      </c>
    </row>
    <row r="45" spans="1:13" ht="15" customHeight="1">
      <c r="A45" s="1047" t="s">
        <v>858</v>
      </c>
      <c r="B45" s="918">
        <v>37.909300000000002</v>
      </c>
      <c r="C45" s="1065">
        <v>2.4996755423849937E-2</v>
      </c>
      <c r="D45" s="1065">
        <v>7.28112254556188E-2</v>
      </c>
      <c r="E45" s="1065">
        <v>7.5256217700258476E-2</v>
      </c>
      <c r="F45" s="1065">
        <v>4.03088865172887E-2</v>
      </c>
      <c r="G45" s="1065">
        <v>3.3359853708307741E-2</v>
      </c>
      <c r="H45" s="1065">
        <v>3.6346015317304303E-2</v>
      </c>
      <c r="I45" s="1065">
        <v>5.9004477086995522E-2</v>
      </c>
      <c r="J45" s="1092">
        <v>38425</v>
      </c>
    </row>
    <row r="46" spans="1:13" ht="15" customHeight="1">
      <c r="A46" s="1066" t="s">
        <v>184</v>
      </c>
      <c r="B46" s="918">
        <v>14.2629</v>
      </c>
      <c r="C46" s="1065">
        <v>5.9597697906674796E-3</v>
      </c>
      <c r="D46" s="1065">
        <v>2.0341735392807259E-2</v>
      </c>
      <c r="E46" s="1065">
        <v>1.6255347066383319E-2</v>
      </c>
      <c r="F46" s="1065">
        <v>-5.8845586595519528E-3</v>
      </c>
      <c r="G46" s="1065">
        <v>5.1854875009085255E-3</v>
      </c>
      <c r="H46" s="1065"/>
      <c r="I46" s="1065">
        <v>1.1133658321346385E-2</v>
      </c>
      <c r="J46" s="1092">
        <v>42734</v>
      </c>
    </row>
    <row r="47" spans="1:13" ht="15" customHeight="1">
      <c r="A47" s="1066" t="s">
        <v>185</v>
      </c>
      <c r="B47" s="918">
        <v>20.406300000000002</v>
      </c>
      <c r="C47" s="1065">
        <v>2.5880401176382017E-2</v>
      </c>
      <c r="D47" s="1065">
        <v>7.2896841906203047E-2</v>
      </c>
      <c r="E47" s="1065">
        <v>7.5234065861827126E-2</v>
      </c>
      <c r="F47" s="1065">
        <v>3.8791287330441016E-2</v>
      </c>
      <c r="G47" s="1065">
        <v>3.3334724599267007E-2</v>
      </c>
      <c r="H47" s="1065">
        <v>4.4108791771805711E-2</v>
      </c>
      <c r="I47" s="1065">
        <v>4.083480536875328E-2</v>
      </c>
      <c r="J47" s="1092">
        <v>41184</v>
      </c>
      <c r="K47" s="197"/>
      <c r="L47" s="197"/>
      <c r="M47" s="197"/>
    </row>
    <row r="48" spans="1:13" ht="15" customHeight="1">
      <c r="A48" s="1066" t="s">
        <v>186</v>
      </c>
      <c r="B48" s="918">
        <v>30.2393</v>
      </c>
      <c r="C48" s="1065">
        <v>2.5822559798630129E-2</v>
      </c>
      <c r="D48" s="1065">
        <v>7.4650293875845319E-2</v>
      </c>
      <c r="E48" s="1065">
        <v>7.7216167319838824E-2</v>
      </c>
      <c r="F48" s="1065">
        <v>3.9805398628937283E-2</v>
      </c>
      <c r="G48" s="1065">
        <v>3.3975932888351323E-2</v>
      </c>
      <c r="H48" s="1065">
        <v>3.8091345535988363E-2</v>
      </c>
      <c r="I48" s="1065">
        <v>5.7490023878540075E-2</v>
      </c>
      <c r="J48" s="1092">
        <v>39730</v>
      </c>
      <c r="K48" s="197"/>
      <c r="L48" s="197"/>
      <c r="M48" s="197"/>
    </row>
    <row r="49" spans="1:15" ht="15" customHeight="1">
      <c r="A49" s="1066" t="s">
        <v>187</v>
      </c>
      <c r="B49" s="918">
        <v>22.251100000000001</v>
      </c>
      <c r="C49" s="1065">
        <v>1.9640279528009952E-2</v>
      </c>
      <c r="D49" s="1065">
        <v>6.6337828168211432E-2</v>
      </c>
      <c r="E49" s="1065">
        <v>6.6291031628570307E-2</v>
      </c>
      <c r="F49" s="1065">
        <v>3.4059236467297804E-2</v>
      </c>
      <c r="G49" s="1065">
        <v>3.2544033634041014E-2</v>
      </c>
      <c r="H49" s="1065">
        <v>3.8759875050141224E-2</v>
      </c>
      <c r="I49" s="1065">
        <v>2.9477321702908288E-2</v>
      </c>
      <c r="J49" s="1092">
        <v>38615</v>
      </c>
      <c r="K49" s="197"/>
      <c r="L49" s="197"/>
      <c r="M49" s="197"/>
    </row>
    <row r="50" spans="1:15" ht="15" customHeight="1">
      <c r="A50" s="1066" t="s">
        <v>188</v>
      </c>
      <c r="B50" s="918">
        <v>26.521899999999999</v>
      </c>
      <c r="C50" s="1065">
        <v>1.8654796014779373E-2</v>
      </c>
      <c r="D50" s="1065">
        <v>6.5012508867142937E-2</v>
      </c>
      <c r="E50" s="1065">
        <v>6.637993295277278E-2</v>
      </c>
      <c r="F50" s="1065">
        <v>3.5908411258465112E-2</v>
      </c>
      <c r="G50" s="1065">
        <v>3.5859906613684212E-2</v>
      </c>
      <c r="H50" s="1065">
        <v>4.3543818914405508E-2</v>
      </c>
      <c r="I50" s="1065">
        <v>4.6971131184216697E-2</v>
      </c>
      <c r="J50" s="1092">
        <v>39602</v>
      </c>
      <c r="K50" s="957"/>
      <c r="L50" s="197"/>
      <c r="M50" s="197"/>
    </row>
    <row r="51" spans="1:15" ht="15" customHeight="1">
      <c r="A51" s="1066" t="s">
        <v>189</v>
      </c>
      <c r="B51" s="918">
        <v>25.058900000000001</v>
      </c>
      <c r="C51" s="1065">
        <v>2.0068468893873259E-2</v>
      </c>
      <c r="D51" s="1065">
        <v>6.9965856587409947E-2</v>
      </c>
      <c r="E51" s="1065">
        <v>7.2937928230342175E-2</v>
      </c>
      <c r="F51" s="1065">
        <v>3.9923587220241696E-2</v>
      </c>
      <c r="G51" s="1065">
        <v>3.9396594842200816E-2</v>
      </c>
      <c r="H51" s="1065">
        <v>4.5863156097097901E-2</v>
      </c>
      <c r="I51" s="1065">
        <v>3.7745932659256187E-2</v>
      </c>
      <c r="J51" s="1092">
        <v>38846</v>
      </c>
      <c r="K51" s="1174"/>
      <c r="L51" s="197"/>
      <c r="M51" s="197"/>
    </row>
    <row r="52" spans="1:15" ht="15" customHeight="1">
      <c r="A52" s="1066" t="s">
        <v>630</v>
      </c>
      <c r="B52" s="918">
        <v>15.6653</v>
      </c>
      <c r="C52" s="1065">
        <v>1.9697058459775985E-2</v>
      </c>
      <c r="D52" s="1065">
        <v>6.5260306915019495E-2</v>
      </c>
      <c r="E52" s="1065">
        <v>7.0410477634599289E-2</v>
      </c>
      <c r="F52" s="1065">
        <v>4.1567164863622885E-2</v>
      </c>
      <c r="G52" s="1065"/>
      <c r="H52" s="1065"/>
      <c r="I52" s="1065">
        <v>3.8224021976429379E-2</v>
      </c>
      <c r="J52" s="1092">
        <v>43494</v>
      </c>
      <c r="K52" s="1175"/>
      <c r="L52" s="197"/>
      <c r="M52" s="197"/>
    </row>
    <row r="53" spans="1:15" ht="15" customHeight="1">
      <c r="A53" s="1047" t="s">
        <v>190</v>
      </c>
      <c r="B53" s="918">
        <v>32.437600000000003</v>
      </c>
      <c r="C53" s="1065">
        <v>2.1302855703535961E-2</v>
      </c>
      <c r="D53" s="1065">
        <v>6.7558116790508604E-2</v>
      </c>
      <c r="E53" s="1065">
        <v>7.6737926953968971E-2</v>
      </c>
      <c r="F53" s="1065">
        <v>5.4011432036672469E-2</v>
      </c>
      <c r="G53" s="1065">
        <v>4.2928984552213389E-2</v>
      </c>
      <c r="H53" s="1065">
        <v>6.0588022042677769E-2</v>
      </c>
      <c r="I53" s="1065">
        <v>6.353820945585742E-2</v>
      </c>
      <c r="J53" s="1092">
        <v>39812</v>
      </c>
      <c r="K53" s="330"/>
      <c r="L53" s="197"/>
      <c r="M53" s="197"/>
    </row>
    <row r="54" spans="1:15" ht="15" customHeight="1">
      <c r="A54" s="1047" t="s">
        <v>191</v>
      </c>
      <c r="B54" s="918">
        <v>20.587499999999999</v>
      </c>
      <c r="C54" s="1065">
        <v>2.7038487441071402E-2</v>
      </c>
      <c r="D54" s="1065">
        <v>8.2930811860285392E-2</v>
      </c>
      <c r="E54" s="1065">
        <v>8.7944521088866745E-2</v>
      </c>
      <c r="F54" s="1065">
        <v>5.9918678498560585E-2</v>
      </c>
      <c r="G54" s="1065">
        <v>5.1692650633760051E-2</v>
      </c>
      <c r="H54" s="1065"/>
      <c r="I54" s="1065">
        <v>6.0224605030580358E-2</v>
      </c>
      <c r="J54" s="1092">
        <v>42367</v>
      </c>
      <c r="K54" s="330"/>
      <c r="L54" s="197"/>
      <c r="M54" s="197"/>
    </row>
    <row r="55" spans="1:15" ht="15" customHeight="1">
      <c r="A55" s="1047" t="s">
        <v>195</v>
      </c>
      <c r="B55" s="918">
        <v>17.367999999999999</v>
      </c>
      <c r="C55" s="1065">
        <v>2.9483243038184614E-2</v>
      </c>
      <c r="D55" s="1065">
        <v>9.2280088177576935E-2</v>
      </c>
      <c r="E55" s="1065">
        <v>9.8464490653844772E-2</v>
      </c>
      <c r="F55" s="1065">
        <v>6.4247251871150546E-2</v>
      </c>
      <c r="G55" s="1065">
        <v>4.9295306652331172E-2</v>
      </c>
      <c r="H55" s="1065"/>
      <c r="I55" s="1065">
        <v>4.6408529394226905E-2</v>
      </c>
      <c r="J55" s="1092">
        <v>42943</v>
      </c>
      <c r="K55" s="330"/>
      <c r="L55" s="197"/>
      <c r="M55" s="197"/>
    </row>
    <row r="56" spans="1:15" ht="15" customHeight="1">
      <c r="A56" s="1047" t="s">
        <v>227</v>
      </c>
      <c r="B56" s="918">
        <v>14.3696</v>
      </c>
      <c r="C56" s="1065">
        <v>1.369263870762949E-2</v>
      </c>
      <c r="D56" s="1065">
        <v>4.6322007526484743E-2</v>
      </c>
      <c r="E56" s="1065">
        <v>4.1439627086265141E-2</v>
      </c>
      <c r="F56" s="1065">
        <v>9.5515869014719534E-3</v>
      </c>
      <c r="G56" s="1065"/>
      <c r="H56" s="1065"/>
      <c r="I56" s="1065">
        <v>1.6910952956652014E-2</v>
      </c>
      <c r="J56" s="1092">
        <v>43378</v>
      </c>
      <c r="K56" s="330"/>
      <c r="L56" s="197"/>
      <c r="M56" s="197"/>
    </row>
    <row r="57" spans="1:15" ht="15" customHeight="1">
      <c r="A57" s="1047" t="s">
        <v>226</v>
      </c>
      <c r="B57" s="918">
        <v>14.821</v>
      </c>
      <c r="C57" s="1065">
        <v>1.3318565314298869E-2</v>
      </c>
      <c r="D57" s="1065">
        <v>4.812809035377863E-2</v>
      </c>
      <c r="E57" s="1065">
        <v>4.9852533041511382E-2</v>
      </c>
      <c r="F57" s="1065">
        <v>1.719102243344528E-2</v>
      </c>
      <c r="G57" s="1065"/>
      <c r="H57" s="1065"/>
      <c r="I57" s="1065">
        <v>2.3086306304797466E-2</v>
      </c>
      <c r="J57" s="1092">
        <v>43342</v>
      </c>
      <c r="K57" s="330"/>
      <c r="L57" s="197"/>
      <c r="M57" s="197"/>
    </row>
    <row r="58" spans="1:15" ht="15" customHeight="1">
      <c r="A58" s="1047" t="s">
        <v>192</v>
      </c>
      <c r="B58" s="918">
        <v>40.039099999999998</v>
      </c>
      <c r="C58" s="1065">
        <v>1.0965842524138569E-2</v>
      </c>
      <c r="D58" s="1065">
        <v>4.8377099146180047E-2</v>
      </c>
      <c r="E58" s="1065">
        <v>4.5111600953393838E-2</v>
      </c>
      <c r="F58" s="1065">
        <v>3.9500259663875159E-2</v>
      </c>
      <c r="G58" s="1065">
        <v>2.7622552672430079E-2</v>
      </c>
      <c r="H58" s="1065">
        <v>5.4568490600298558E-2</v>
      </c>
      <c r="I58" s="1065">
        <v>6.1970452639748874E-2</v>
      </c>
      <c r="J58" s="1092">
        <v>38404</v>
      </c>
      <c r="K58" s="197"/>
      <c r="L58" s="197"/>
      <c r="M58" s="197"/>
    </row>
    <row r="59" spans="1:15" ht="15" customHeight="1">
      <c r="A59" s="1047" t="s">
        <v>193</v>
      </c>
      <c r="B59" s="918">
        <v>41.086599999999997</v>
      </c>
      <c r="C59" s="1065">
        <v>9.8014638294523504E-3</v>
      </c>
      <c r="D59" s="1065">
        <v>4.3667749553713442E-2</v>
      </c>
      <c r="E59" s="1065">
        <v>3.9121203454842268E-2</v>
      </c>
      <c r="F59" s="1065">
        <v>3.5917574141546726E-2</v>
      </c>
      <c r="G59" s="1065">
        <v>2.4553430475919846E-2</v>
      </c>
      <c r="H59" s="1065">
        <v>4.9876508164145683E-2</v>
      </c>
      <c r="I59" s="1065">
        <v>6.1250781506995366E-2</v>
      </c>
      <c r="J59" s="1092">
        <v>38169</v>
      </c>
      <c r="K59" s="197"/>
      <c r="L59" s="197"/>
      <c r="M59" s="197"/>
    </row>
    <row r="60" spans="1:15" ht="15" customHeight="1">
      <c r="A60" s="1066" t="s">
        <v>194</v>
      </c>
      <c r="B60" s="918">
        <v>19.055299999999999</v>
      </c>
      <c r="C60" s="1065">
        <v>1.0591018052992229E-2</v>
      </c>
      <c r="D60" s="1065">
        <v>5.1303897828006928E-2</v>
      </c>
      <c r="E60" s="1065">
        <v>4.7080789999168537E-2</v>
      </c>
      <c r="F60" s="1065">
        <v>3.9946025051434297E-2</v>
      </c>
      <c r="G60" s="1065">
        <v>3.1173078956867828E-2</v>
      </c>
      <c r="H60" s="1065"/>
      <c r="I60" s="1065">
        <v>4.8398865889455855E-2</v>
      </c>
      <c r="J60" s="1092">
        <v>42314</v>
      </c>
      <c r="K60" s="197"/>
      <c r="L60" s="197"/>
      <c r="M60" s="197"/>
    </row>
    <row r="61" spans="1:15" ht="15" customHeight="1">
      <c r="A61" s="1047" t="s">
        <v>1528</v>
      </c>
      <c r="B61" s="918">
        <v>34.6736</v>
      </c>
      <c r="C61" s="1065">
        <v>2.9736077846043152E-3</v>
      </c>
      <c r="D61" s="1065">
        <v>1.8496564963170092E-2</v>
      </c>
      <c r="E61" s="1065">
        <v>1.3953802983081909E-2</v>
      </c>
      <c r="F61" s="1065">
        <v>2.02306803526624E-2</v>
      </c>
      <c r="G61" s="1065">
        <v>2.4821512650242683E-2</v>
      </c>
      <c r="H61" s="1065">
        <v>5.3813323134065616E-2</v>
      </c>
      <c r="I61" s="1065">
        <v>5.9789055493471022E-2</v>
      </c>
      <c r="J61" s="1092">
        <v>39071</v>
      </c>
    </row>
    <row r="62" spans="1:15" ht="12.75" customHeight="1">
      <c r="A62" s="33" t="s">
        <v>531</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1065</v>
      </c>
    </row>
    <row r="67" spans="1:10" ht="12.75" customHeight="1"/>
    <row r="68" spans="1:10" ht="12.75" customHeight="1">
      <c r="B68" s="932"/>
      <c r="C68" s="76"/>
      <c r="D68" s="76"/>
      <c r="E68" s="76"/>
      <c r="F68" s="76"/>
      <c r="G68" s="933"/>
    </row>
    <row r="69" spans="1:10" ht="12.75" customHeight="1">
      <c r="B69" s="932"/>
      <c r="C69" s="76"/>
      <c r="D69" s="76"/>
      <c r="E69" s="76"/>
      <c r="F69" s="76"/>
      <c r="G69" s="933"/>
    </row>
    <row r="70" spans="1:10" ht="12.75" customHeight="1">
      <c r="B70" s="932"/>
      <c r="C70" s="76"/>
      <c r="D70" s="76"/>
      <c r="E70" s="76"/>
      <c r="F70" s="76"/>
      <c r="G70" s="933"/>
    </row>
    <row r="71" spans="1:10" ht="12.75" customHeight="1">
      <c r="B71" s="932"/>
      <c r="C71" s="76"/>
      <c r="D71" s="76"/>
      <c r="E71" s="76"/>
      <c r="F71" s="76"/>
      <c r="G71" s="933"/>
    </row>
    <row r="72" spans="1:10" ht="12.75" customHeight="1">
      <c r="B72" s="932"/>
      <c r="C72" s="76"/>
      <c r="D72" s="76"/>
      <c r="E72" s="76"/>
      <c r="F72" s="76"/>
      <c r="G72" s="933"/>
    </row>
    <row r="73" spans="1:10" ht="12.75" customHeight="1">
      <c r="B73" s="932"/>
      <c r="C73" s="76"/>
      <c r="D73" s="76"/>
      <c r="E73" s="76"/>
      <c r="F73" s="76"/>
      <c r="G73" s="933"/>
    </row>
    <row r="74" spans="1:10" ht="12.75" customHeight="1">
      <c r="B74" s="932"/>
      <c r="C74" s="76"/>
      <c r="D74" s="76"/>
      <c r="E74" s="76"/>
      <c r="F74" s="76"/>
      <c r="G74" s="933"/>
    </row>
    <row r="75" spans="1:10" ht="12.75" customHeight="1">
      <c r="B75" s="932"/>
      <c r="C75" s="76"/>
      <c r="D75" s="76"/>
      <c r="E75" s="76"/>
      <c r="F75" s="76"/>
      <c r="G75" s="933"/>
    </row>
    <row r="76" spans="1:10" ht="12.75" customHeight="1">
      <c r="B76" s="932"/>
      <c r="C76" s="76"/>
      <c r="D76" s="76"/>
      <c r="E76" s="76"/>
      <c r="F76" s="76"/>
      <c r="G76" s="933"/>
    </row>
    <row r="77" spans="1:10" ht="12.75" customHeight="1">
      <c r="B77" s="932"/>
      <c r="C77" s="76"/>
      <c r="D77" s="76"/>
      <c r="E77" s="76"/>
      <c r="F77" s="76"/>
      <c r="G77" s="933"/>
    </row>
    <row r="78" spans="1:10" ht="12.75" customHeight="1">
      <c r="B78" s="932"/>
      <c r="C78" s="76"/>
      <c r="D78" s="76"/>
      <c r="E78" s="76"/>
      <c r="F78" s="76"/>
      <c r="G78" s="933"/>
    </row>
    <row r="79" spans="1:10" ht="12.75" customHeight="1">
      <c r="B79" s="932"/>
      <c r="C79" s="76"/>
      <c r="D79" s="76"/>
      <c r="E79" s="76"/>
      <c r="F79" s="76"/>
      <c r="G79" s="933"/>
    </row>
    <row r="80" spans="1:10" ht="12.75" customHeight="1">
      <c r="A80" s="328"/>
      <c r="B80" s="932"/>
      <c r="C80" s="76"/>
      <c r="D80" s="76"/>
      <c r="E80" s="76"/>
      <c r="F80" s="76"/>
      <c r="G80" s="933"/>
    </row>
    <row r="81" spans="1:7" ht="12.75" customHeight="1">
      <c r="A81" s="328"/>
      <c r="B81" s="932"/>
      <c r="C81" s="76"/>
      <c r="D81" s="76"/>
      <c r="E81" s="76"/>
      <c r="F81" s="76"/>
      <c r="G81" s="933"/>
    </row>
    <row r="82" spans="1:7" ht="12.75" customHeight="1">
      <c r="A82" s="328"/>
      <c r="B82" s="932"/>
      <c r="C82" s="76"/>
      <c r="D82" s="76"/>
      <c r="E82" s="76"/>
      <c r="F82" s="76"/>
      <c r="G82" s="933"/>
    </row>
    <row r="83" spans="1:7" ht="12.75" customHeight="1">
      <c r="A83" s="902"/>
      <c r="B83" s="932"/>
      <c r="C83" s="76"/>
      <c r="D83" s="76"/>
      <c r="E83" s="76"/>
      <c r="F83" s="76"/>
      <c r="G83" s="933"/>
    </row>
    <row r="84" spans="1:7">
      <c r="A84" s="902"/>
      <c r="B84" s="932"/>
      <c r="C84" s="76"/>
      <c r="D84" s="76"/>
      <c r="E84" s="76"/>
      <c r="F84" s="76"/>
      <c r="G84" s="933"/>
    </row>
    <row r="85" spans="1:7">
      <c r="A85" s="902"/>
      <c r="B85" s="932"/>
      <c r="C85" s="76"/>
      <c r="D85" s="76"/>
      <c r="E85" s="76"/>
      <c r="F85" s="76"/>
      <c r="G85" s="933"/>
    </row>
    <row r="86" spans="1:7">
      <c r="A86" s="902"/>
      <c r="B86" s="932"/>
      <c r="C86" s="76"/>
      <c r="D86" s="76"/>
      <c r="E86" s="76"/>
      <c r="F86" s="76"/>
      <c r="G86" s="933"/>
    </row>
    <row r="87" spans="1:7">
      <c r="A87" s="902"/>
      <c r="B87" s="932"/>
      <c r="C87" s="76"/>
      <c r="D87" s="76"/>
      <c r="E87" s="76"/>
      <c r="F87" s="76"/>
      <c r="G87" s="933"/>
    </row>
    <row r="88" spans="1:7">
      <c r="A88" s="902"/>
    </row>
    <row r="89" spans="1:7">
      <c r="A89" s="902"/>
    </row>
    <row r="90" spans="1:7">
      <c r="A90" s="905"/>
    </row>
    <row r="91" spans="1:7">
      <c r="A91" s="905"/>
    </row>
    <row r="92" spans="1:7">
      <c r="A92" s="905"/>
    </row>
    <row r="93" spans="1:7">
      <c r="A93" s="905"/>
    </row>
    <row r="94" spans="1:7">
      <c r="A94" s="902"/>
    </row>
    <row r="95" spans="1:7">
      <c r="A95" s="902"/>
    </row>
    <row r="96" spans="1:7">
      <c r="A96" s="902"/>
    </row>
    <row r="97" spans="1:1">
      <c r="A97" s="902"/>
    </row>
    <row r="98" spans="1:1">
      <c r="A98" s="902"/>
    </row>
    <row r="99" spans="1:1">
      <c r="A99" s="905"/>
    </row>
    <row r="100" spans="1:1">
      <c r="A100" s="905"/>
    </row>
    <row r="101" spans="1:1">
      <c r="A101" s="905"/>
    </row>
    <row r="102" spans="1:1">
      <c r="A102" s="905"/>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1086</v>
      </c>
      <c r="B1" s="141"/>
      <c r="C1" s="141"/>
      <c r="AS1" s="137" t="str">
        <f>Naslovnica!A20</f>
        <v>Lipanj 2023.</v>
      </c>
    </row>
    <row r="2" spans="1:45" ht="12.75" customHeight="1">
      <c r="A2" s="552" t="s">
        <v>1087</v>
      </c>
      <c r="B2" s="552"/>
      <c r="C2" s="552"/>
      <c r="I2" s="518"/>
      <c r="AS2" s="529" t="str">
        <f>Naslovnica!A24</f>
        <v>June 2023</v>
      </c>
    </row>
    <row r="3" spans="1:45" ht="12.75" customHeight="1">
      <c r="AS3" s="24"/>
    </row>
    <row r="4" spans="1:45" ht="12.75" customHeight="1">
      <c r="A4" s="328"/>
      <c r="B4" s="328"/>
      <c r="C4" s="328"/>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261"/>
      <c r="AS4" s="13" t="s">
        <v>1511</v>
      </c>
    </row>
    <row r="5" spans="1:45" ht="48.75" customHeight="1">
      <c r="A5" s="1170" t="s">
        <v>542</v>
      </c>
      <c r="B5" s="1144" t="s">
        <v>1487</v>
      </c>
      <c r="C5" s="1144"/>
      <c r="D5" s="1144" t="s">
        <v>856</v>
      </c>
      <c r="E5" s="1144"/>
      <c r="F5" s="1144" t="s">
        <v>842</v>
      </c>
      <c r="G5" s="1144"/>
      <c r="H5" s="1144" t="s">
        <v>857</v>
      </c>
      <c r="I5" s="1144"/>
      <c r="J5" s="1172" t="s">
        <v>858</v>
      </c>
      <c r="K5" s="1172"/>
      <c r="L5" s="1144" t="s">
        <v>184</v>
      </c>
      <c r="M5" s="1144"/>
      <c r="N5" s="1144" t="s">
        <v>185</v>
      </c>
      <c r="O5" s="1144"/>
      <c r="P5" s="1144" t="s">
        <v>186</v>
      </c>
      <c r="Q5" s="1144"/>
      <c r="R5" s="1144" t="s">
        <v>190</v>
      </c>
      <c r="S5" s="1144"/>
      <c r="T5" s="1144" t="s">
        <v>187</v>
      </c>
      <c r="U5" s="1144"/>
      <c r="V5" s="1144" t="s">
        <v>859</v>
      </c>
      <c r="W5" s="1144"/>
      <c r="X5" s="1144" t="s">
        <v>860</v>
      </c>
      <c r="Y5" s="1144"/>
      <c r="Z5" s="1144" t="s">
        <v>630</v>
      </c>
      <c r="AA5" s="1144"/>
      <c r="AB5" s="1144" t="s">
        <v>189</v>
      </c>
      <c r="AC5" s="1144"/>
      <c r="AD5" s="1144" t="s">
        <v>861</v>
      </c>
      <c r="AE5" s="1144"/>
      <c r="AF5" s="1144" t="s">
        <v>862</v>
      </c>
      <c r="AG5" s="1144"/>
      <c r="AH5" s="1144" t="s">
        <v>863</v>
      </c>
      <c r="AI5" s="1144"/>
      <c r="AJ5" s="1144" t="s">
        <v>227</v>
      </c>
      <c r="AK5" s="1144"/>
      <c r="AL5" s="1144" t="s">
        <v>226</v>
      </c>
      <c r="AM5" s="1144"/>
      <c r="AN5" s="1144" t="s">
        <v>864</v>
      </c>
      <c r="AO5" s="1144"/>
      <c r="AP5" s="1144" t="s">
        <v>1528</v>
      </c>
      <c r="AQ5" s="1144"/>
      <c r="AR5" s="1144" t="s">
        <v>422</v>
      </c>
      <c r="AS5" s="1144"/>
    </row>
    <row r="6" spans="1:45">
      <c r="A6" s="1170"/>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c r="T6" s="705" t="s">
        <v>31</v>
      </c>
      <c r="U6" s="705" t="s">
        <v>32</v>
      </c>
      <c r="V6" s="705" t="s">
        <v>31</v>
      </c>
      <c r="W6" s="705" t="s">
        <v>32</v>
      </c>
      <c r="X6" s="705" t="s">
        <v>31</v>
      </c>
      <c r="Y6" s="705" t="s">
        <v>32</v>
      </c>
      <c r="Z6" s="705" t="s">
        <v>31</v>
      </c>
      <c r="AA6" s="705" t="s">
        <v>32</v>
      </c>
      <c r="AB6" s="705" t="s">
        <v>31</v>
      </c>
      <c r="AC6" s="705" t="s">
        <v>32</v>
      </c>
      <c r="AD6" s="705" t="s">
        <v>31</v>
      </c>
      <c r="AE6" s="705" t="s">
        <v>32</v>
      </c>
      <c r="AF6" s="705" t="s">
        <v>31</v>
      </c>
      <c r="AG6" s="705" t="s">
        <v>32</v>
      </c>
      <c r="AH6" s="705" t="s">
        <v>31</v>
      </c>
      <c r="AI6" s="705" t="s">
        <v>32</v>
      </c>
      <c r="AJ6" s="705" t="s">
        <v>31</v>
      </c>
      <c r="AK6" s="705" t="s">
        <v>32</v>
      </c>
      <c r="AL6" s="705" t="s">
        <v>31</v>
      </c>
      <c r="AM6" s="705" t="s">
        <v>32</v>
      </c>
      <c r="AN6" s="705" t="s">
        <v>31</v>
      </c>
      <c r="AO6" s="705" t="s">
        <v>32</v>
      </c>
      <c r="AP6" s="705" t="s">
        <v>31</v>
      </c>
      <c r="AQ6" s="705" t="s">
        <v>32</v>
      </c>
      <c r="AR6" s="705" t="s">
        <v>31</v>
      </c>
      <c r="AS6" s="705" t="s">
        <v>32</v>
      </c>
    </row>
    <row r="7" spans="1:45">
      <c r="A7" s="1170"/>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c r="T7" s="706" t="s">
        <v>29</v>
      </c>
      <c r="U7" s="706" t="s">
        <v>30</v>
      </c>
      <c r="V7" s="706" t="s">
        <v>29</v>
      </c>
      <c r="W7" s="706" t="s">
        <v>30</v>
      </c>
      <c r="X7" s="706" t="s">
        <v>29</v>
      </c>
      <c r="Y7" s="706" t="s">
        <v>30</v>
      </c>
      <c r="Z7" s="706" t="s">
        <v>29</v>
      </c>
      <c r="AA7" s="706" t="s">
        <v>30</v>
      </c>
      <c r="AB7" s="706" t="s">
        <v>29</v>
      </c>
      <c r="AC7" s="706" t="s">
        <v>30</v>
      </c>
      <c r="AD7" s="706" t="s">
        <v>29</v>
      </c>
      <c r="AE7" s="706" t="s">
        <v>30</v>
      </c>
      <c r="AF7" s="706" t="s">
        <v>29</v>
      </c>
      <c r="AG7" s="706" t="s">
        <v>30</v>
      </c>
      <c r="AH7" s="706" t="s">
        <v>29</v>
      </c>
      <c r="AI7" s="706" t="s">
        <v>30</v>
      </c>
      <c r="AJ7" s="706" t="s">
        <v>29</v>
      </c>
      <c r="AK7" s="706" t="s">
        <v>30</v>
      </c>
      <c r="AL7" s="706" t="s">
        <v>29</v>
      </c>
      <c r="AM7" s="706" t="s">
        <v>30</v>
      </c>
      <c r="AN7" s="706" t="s">
        <v>29</v>
      </c>
      <c r="AO7" s="706" t="s">
        <v>30</v>
      </c>
      <c r="AP7" s="706" t="s">
        <v>29</v>
      </c>
      <c r="AQ7" s="706" t="s">
        <v>30</v>
      </c>
      <c r="AR7" s="706" t="s">
        <v>29</v>
      </c>
      <c r="AS7" s="706" t="s">
        <v>30</v>
      </c>
    </row>
    <row r="8" spans="1:45" ht="18">
      <c r="A8" s="361" t="s">
        <v>423</v>
      </c>
      <c r="B8" s="379">
        <v>1.6307499999999999</v>
      </c>
      <c r="C8" s="380">
        <v>1.2370004958621643E-2</v>
      </c>
      <c r="D8" s="379">
        <v>54.613279999999996</v>
      </c>
      <c r="E8" s="380">
        <v>1.4425334244715288E-2</v>
      </c>
      <c r="F8" s="379">
        <v>61.611849999999997</v>
      </c>
      <c r="G8" s="380">
        <v>1.6669709566156304E-2</v>
      </c>
      <c r="H8" s="379">
        <v>63.66245</v>
      </c>
      <c r="I8" s="380">
        <v>1.7358070928014148E-2</v>
      </c>
      <c r="J8" s="379">
        <v>264.46393999999998</v>
      </c>
      <c r="K8" s="380">
        <v>1.8980002462512056E-2</v>
      </c>
      <c r="L8" s="379">
        <v>16.953520000000001</v>
      </c>
      <c r="M8" s="380">
        <v>1.5800696888804654E-2</v>
      </c>
      <c r="N8" s="379">
        <v>523.31524000000002</v>
      </c>
      <c r="O8" s="380">
        <v>2.0780362028235785E-2</v>
      </c>
      <c r="P8" s="379">
        <v>249.56601000000001</v>
      </c>
      <c r="Q8" s="380">
        <v>1.8082462974907596E-2</v>
      </c>
      <c r="R8" s="379">
        <v>228.50851</v>
      </c>
      <c r="S8" s="380">
        <v>5.3232728233316158E-2</v>
      </c>
      <c r="T8" s="379">
        <v>276.38851</v>
      </c>
      <c r="U8" s="380">
        <v>2.4154535445600218E-2</v>
      </c>
      <c r="V8" s="379">
        <v>964.02691000000004</v>
      </c>
      <c r="W8" s="380">
        <v>0.13206394012811129</v>
      </c>
      <c r="X8" s="379">
        <v>287.77396000000005</v>
      </c>
      <c r="Y8" s="380">
        <v>3.2663780265055495E-2</v>
      </c>
      <c r="Z8" s="379">
        <v>300.93051000000003</v>
      </c>
      <c r="AA8" s="380">
        <v>3.4866722327500592E-2</v>
      </c>
      <c r="AB8" s="379">
        <v>622.94281999999998</v>
      </c>
      <c r="AC8" s="380">
        <v>1.7843415638747331E-2</v>
      </c>
      <c r="AD8" s="379">
        <v>676.79337999999996</v>
      </c>
      <c r="AE8" s="380">
        <v>2.4497172482489601E-2</v>
      </c>
      <c r="AF8" s="379">
        <v>524.01091999999994</v>
      </c>
      <c r="AG8" s="380">
        <v>9.8115613569418156E-2</v>
      </c>
      <c r="AH8" s="379">
        <v>43.49127</v>
      </c>
      <c r="AI8" s="380">
        <v>8.8584162925899365E-2</v>
      </c>
      <c r="AJ8" s="379">
        <v>28.24691</v>
      </c>
      <c r="AK8" s="380">
        <v>8.4675755752338558E-2</v>
      </c>
      <c r="AL8" s="379">
        <v>83.24860000000001</v>
      </c>
      <c r="AM8" s="380">
        <v>1.0425155836942238E-2</v>
      </c>
      <c r="AN8" s="379">
        <v>605.85173999999995</v>
      </c>
      <c r="AO8" s="380">
        <v>9.5408245133715139E-2</v>
      </c>
      <c r="AP8" s="379">
        <v>461.97462000000002</v>
      </c>
      <c r="AQ8" s="380">
        <v>5.9804727923404563E-2</v>
      </c>
      <c r="AR8" s="379">
        <v>6340.0056999999997</v>
      </c>
      <c r="AS8" s="380">
        <v>3.2262474920852539E-2</v>
      </c>
    </row>
    <row r="9" spans="1:45" ht="18">
      <c r="A9" s="361" t="s">
        <v>424</v>
      </c>
      <c r="B9" s="379">
        <v>8.5699999999999998E-2</v>
      </c>
      <c r="C9" s="380">
        <v>6.5007476618358104E-4</v>
      </c>
      <c r="D9" s="379">
        <v>60.922330000000002</v>
      </c>
      <c r="E9" s="380">
        <v>1.6091781581638123E-2</v>
      </c>
      <c r="F9" s="379">
        <v>62.00985</v>
      </c>
      <c r="G9" s="380">
        <v>1.6777392494153602E-2</v>
      </c>
      <c r="H9" s="379">
        <v>60.744699999999995</v>
      </c>
      <c r="I9" s="380">
        <v>1.656252329435862E-2</v>
      </c>
      <c r="J9" s="379">
        <v>235.54680999999999</v>
      </c>
      <c r="K9" s="380">
        <v>1.6904682860872676E-2</v>
      </c>
      <c r="L9" s="379">
        <v>5.7629599999999996</v>
      </c>
      <c r="M9" s="380">
        <v>5.371084243408192E-3</v>
      </c>
      <c r="N9" s="379">
        <v>407.05978999999996</v>
      </c>
      <c r="O9" s="380">
        <v>1.6163966108339655E-2</v>
      </c>
      <c r="P9" s="379">
        <v>245.13513</v>
      </c>
      <c r="Q9" s="380">
        <v>1.7761420764286613E-2</v>
      </c>
      <c r="R9" s="379">
        <v>84.358260000000001</v>
      </c>
      <c r="S9" s="380">
        <v>1.9651873485216919E-2</v>
      </c>
      <c r="T9" s="379">
        <v>301.13934999999998</v>
      </c>
      <c r="U9" s="380">
        <v>2.6317595849552535E-2</v>
      </c>
      <c r="V9" s="379">
        <v>54.221089999999997</v>
      </c>
      <c r="W9" s="380">
        <v>7.4278536306013835E-3</v>
      </c>
      <c r="X9" s="379">
        <v>278.09191999999996</v>
      </c>
      <c r="Y9" s="380">
        <v>3.1564820417967591E-2</v>
      </c>
      <c r="Z9" s="379">
        <v>136.36535999999998</v>
      </c>
      <c r="AA9" s="380">
        <v>1.5799704530489962E-2</v>
      </c>
      <c r="AB9" s="379">
        <v>917.47039000000007</v>
      </c>
      <c r="AC9" s="380">
        <v>2.6279788416236363E-2</v>
      </c>
      <c r="AD9" s="379">
        <v>691.44879000000003</v>
      </c>
      <c r="AE9" s="380">
        <v>2.5027638821524426E-2</v>
      </c>
      <c r="AF9" s="379">
        <v>25.040849999999999</v>
      </c>
      <c r="AG9" s="380">
        <v>4.6886396223379551E-3</v>
      </c>
      <c r="AH9" s="379">
        <v>1.11328</v>
      </c>
      <c r="AI9" s="380">
        <v>2.2675579927223383E-3</v>
      </c>
      <c r="AJ9" s="379">
        <v>0.3322</v>
      </c>
      <c r="AK9" s="380">
        <v>9.9583586526550577E-4</v>
      </c>
      <c r="AL9" s="379">
        <v>109.55539</v>
      </c>
      <c r="AM9" s="380">
        <v>1.3719534184682783E-2</v>
      </c>
      <c r="AN9" s="379">
        <v>40.332129999999999</v>
      </c>
      <c r="AO9" s="380">
        <v>6.3514181634682877E-3</v>
      </c>
      <c r="AP9" s="379">
        <v>17.569970000000001</v>
      </c>
      <c r="AQ9" s="380">
        <v>2.2745129926669575E-3</v>
      </c>
      <c r="AR9" s="379">
        <v>3734.3062499999992</v>
      </c>
      <c r="AS9" s="380">
        <v>1.9002815997059417E-2</v>
      </c>
    </row>
    <row r="10" spans="1:45" ht="27">
      <c r="A10" s="361" t="s">
        <v>425</v>
      </c>
      <c r="B10" s="379">
        <v>130.22190000000001</v>
      </c>
      <c r="C10" s="380">
        <v>0.98779429631833926</v>
      </c>
      <c r="D10" s="379">
        <v>3721.0803599999999</v>
      </c>
      <c r="E10" s="380">
        <v>0.98287134456025149</v>
      </c>
      <c r="F10" s="379">
        <v>3621.3682599999997</v>
      </c>
      <c r="G10" s="380">
        <v>0.97979783314892854</v>
      </c>
      <c r="H10" s="379">
        <v>3591.8244799999998</v>
      </c>
      <c r="I10" s="380">
        <v>0.97933937642703861</v>
      </c>
      <c r="J10" s="379">
        <v>13617.82999</v>
      </c>
      <c r="K10" s="380">
        <v>0.97732207553237904</v>
      </c>
      <c r="L10" s="379">
        <v>1056.3800900000001</v>
      </c>
      <c r="M10" s="380">
        <v>0.98454725634901663</v>
      </c>
      <c r="N10" s="379">
        <v>24590.295839999999</v>
      </c>
      <c r="O10" s="380">
        <v>0.97645780378308944</v>
      </c>
      <c r="P10" s="379">
        <v>13490.06654</v>
      </c>
      <c r="Q10" s="380">
        <v>0.97743129658798411</v>
      </c>
      <c r="R10" s="379">
        <v>4030.4541400000003</v>
      </c>
      <c r="S10" s="380">
        <v>0.93892376214550621</v>
      </c>
      <c r="T10" s="379">
        <v>11160.33258</v>
      </c>
      <c r="U10" s="380">
        <v>0.97533956418194423</v>
      </c>
      <c r="V10" s="379">
        <v>6289.4925000000003</v>
      </c>
      <c r="W10" s="380">
        <v>0.861609932606762</v>
      </c>
      <c r="X10" s="379">
        <v>8386.9044699999995</v>
      </c>
      <c r="Y10" s="380">
        <v>0.95195550254822092</v>
      </c>
      <c r="Z10" s="379">
        <v>8316.4473899999994</v>
      </c>
      <c r="AA10" s="380">
        <v>0.96356883819589101</v>
      </c>
      <c r="AB10" s="379">
        <v>34269.268689999997</v>
      </c>
      <c r="AC10" s="380">
        <v>0.98160021311679968</v>
      </c>
      <c r="AD10" s="379">
        <v>26911.741129999999</v>
      </c>
      <c r="AE10" s="380">
        <v>0.9740957635633487</v>
      </c>
      <c r="AF10" s="379">
        <v>4798.5118000000002</v>
      </c>
      <c r="AG10" s="380">
        <v>0.89847159955577482</v>
      </c>
      <c r="AH10" s="379">
        <v>446.8954</v>
      </c>
      <c r="AI10" s="380">
        <v>0.91024830786580768</v>
      </c>
      <c r="AJ10" s="379">
        <v>305.29821999999996</v>
      </c>
      <c r="AK10" s="380">
        <v>0.91519240541155544</v>
      </c>
      <c r="AL10" s="379">
        <v>7861.7192800000003</v>
      </c>
      <c r="AM10" s="380">
        <v>0.98451684040684551</v>
      </c>
      <c r="AN10" s="379">
        <v>5711.2501500000008</v>
      </c>
      <c r="AO10" s="380">
        <v>0.89939554243281938</v>
      </c>
      <c r="AP10" s="379">
        <v>7254.2251100000003</v>
      </c>
      <c r="AQ10" s="380">
        <v>0.93909262590806297</v>
      </c>
      <c r="AR10" s="379">
        <v>189561.60832</v>
      </c>
      <c r="AS10" s="380">
        <v>0.96462478486107239</v>
      </c>
    </row>
    <row r="11" spans="1:45" ht="18.75">
      <c r="A11" s="361" t="s">
        <v>426</v>
      </c>
      <c r="B11" s="381">
        <v>74.10521</v>
      </c>
      <c r="C11" s="382">
        <v>0.56212283621627968</v>
      </c>
      <c r="D11" s="381">
        <v>2922.9029</v>
      </c>
      <c r="E11" s="382">
        <v>0.7720439295597632</v>
      </c>
      <c r="F11" s="381">
        <v>2867.5087999999996</v>
      </c>
      <c r="G11" s="382">
        <v>0.77583352673872608</v>
      </c>
      <c r="H11" s="381">
        <v>2949.6206699999998</v>
      </c>
      <c r="I11" s="382">
        <v>0.80423742411102006</v>
      </c>
      <c r="J11" s="381">
        <v>10837.690990000001</v>
      </c>
      <c r="K11" s="382">
        <v>0.77779753896937609</v>
      </c>
      <c r="L11" s="381">
        <v>953.51539000000002</v>
      </c>
      <c r="M11" s="382">
        <v>0.88867725736014436</v>
      </c>
      <c r="N11" s="381">
        <v>19232.842550000001</v>
      </c>
      <c r="O11" s="382">
        <v>0.76371831063253104</v>
      </c>
      <c r="P11" s="381">
        <v>10846.82843</v>
      </c>
      <c r="Q11" s="382">
        <v>0.78591380885822582</v>
      </c>
      <c r="R11" s="381">
        <v>2674.0319</v>
      </c>
      <c r="S11" s="382">
        <v>0.62293528332891435</v>
      </c>
      <c r="T11" s="381">
        <v>5353.4439499999999</v>
      </c>
      <c r="U11" s="382">
        <v>0.46785574279592534</v>
      </c>
      <c r="V11" s="381">
        <v>3687.3126200000002</v>
      </c>
      <c r="W11" s="382">
        <v>0.50513219914297736</v>
      </c>
      <c r="X11" s="381">
        <v>5124.8813200000004</v>
      </c>
      <c r="Y11" s="382">
        <v>0.58169959964747164</v>
      </c>
      <c r="Z11" s="381">
        <v>4549.9988600000006</v>
      </c>
      <c r="AA11" s="382">
        <v>0.52717667890193065</v>
      </c>
      <c r="AB11" s="381">
        <v>17366.83151</v>
      </c>
      <c r="AC11" s="382">
        <v>0.4974511030739931</v>
      </c>
      <c r="AD11" s="381">
        <v>13482.08655</v>
      </c>
      <c r="AE11" s="382">
        <v>0.48799679399819662</v>
      </c>
      <c r="AF11" s="381">
        <v>2802.1146899999999</v>
      </c>
      <c r="AG11" s="382">
        <v>0.52466693270672671</v>
      </c>
      <c r="AH11" s="381">
        <v>253.03886</v>
      </c>
      <c r="AI11" s="382">
        <v>0.51539620711981593</v>
      </c>
      <c r="AJ11" s="381">
        <v>212.41945999999999</v>
      </c>
      <c r="AK11" s="382">
        <v>0.63676976745433922</v>
      </c>
      <c r="AL11" s="381">
        <v>6296.9221600000001</v>
      </c>
      <c r="AM11" s="382">
        <v>0.78855854406073989</v>
      </c>
      <c r="AN11" s="381">
        <v>3362.8686699999998</v>
      </c>
      <c r="AO11" s="382">
        <v>0.52957741512775158</v>
      </c>
      <c r="AP11" s="381">
        <v>4552.8730400000004</v>
      </c>
      <c r="AQ11" s="382">
        <v>0.58939024275187202</v>
      </c>
      <c r="AR11" s="381">
        <v>120403.83853000004</v>
      </c>
      <c r="AS11" s="382">
        <v>0.61270068273732081</v>
      </c>
    </row>
    <row r="12" spans="1:45" ht="19.5">
      <c r="A12" s="368" t="s">
        <v>427</v>
      </c>
      <c r="B12" s="381">
        <v>7.9834300000000002</v>
      </c>
      <c r="C12" s="382">
        <v>6.0558067568179538E-2</v>
      </c>
      <c r="D12" s="381">
        <v>870.08626000000004</v>
      </c>
      <c r="E12" s="382">
        <v>0.22982111900684687</v>
      </c>
      <c r="F12" s="381">
        <v>911.14890000000003</v>
      </c>
      <c r="G12" s="382">
        <v>0.24652055626511452</v>
      </c>
      <c r="H12" s="381">
        <v>968.21410000000003</v>
      </c>
      <c r="I12" s="382">
        <v>0.26399123849778611</v>
      </c>
      <c r="J12" s="381">
        <v>3477.9371000000001</v>
      </c>
      <c r="K12" s="382">
        <v>0.24960399033025843</v>
      </c>
      <c r="L12" s="381">
        <v>54.29383</v>
      </c>
      <c r="M12" s="382">
        <v>5.0601901596971526E-2</v>
      </c>
      <c r="N12" s="381">
        <v>6022.2384499999998</v>
      </c>
      <c r="O12" s="382">
        <v>0.23913749427851849</v>
      </c>
      <c r="P12" s="381">
        <v>3527.29738</v>
      </c>
      <c r="Q12" s="382">
        <v>0.25557256084407715</v>
      </c>
      <c r="R12" s="381">
        <v>828.73005000000001</v>
      </c>
      <c r="S12" s="382">
        <v>0.19305872472947513</v>
      </c>
      <c r="T12" s="381">
        <v>1867.5387599999999</v>
      </c>
      <c r="U12" s="382">
        <v>0.16321058778620096</v>
      </c>
      <c r="V12" s="381">
        <v>1277.76722</v>
      </c>
      <c r="W12" s="382">
        <v>0.1750438415041165</v>
      </c>
      <c r="X12" s="381">
        <v>2058.38654</v>
      </c>
      <c r="Y12" s="382">
        <v>0.23363714230122784</v>
      </c>
      <c r="Z12" s="381">
        <v>1224.5852</v>
      </c>
      <c r="AA12" s="382">
        <v>0.14188415835525209</v>
      </c>
      <c r="AB12" s="381">
        <v>5582.2474199999997</v>
      </c>
      <c r="AC12" s="382">
        <v>0.15989647478942759</v>
      </c>
      <c r="AD12" s="381">
        <v>4173.94391</v>
      </c>
      <c r="AE12" s="382">
        <v>0.15107982275994936</v>
      </c>
      <c r="AF12" s="381">
        <v>1066.6591299999998</v>
      </c>
      <c r="AG12" s="382">
        <v>0.19972086652196436</v>
      </c>
      <c r="AH12" s="381">
        <v>108.05422999999999</v>
      </c>
      <c r="AI12" s="382">
        <v>0.22008769840826911</v>
      </c>
      <c r="AJ12" s="381">
        <v>31.028189999999999</v>
      </c>
      <c r="AK12" s="382">
        <v>9.3013198182638507E-2</v>
      </c>
      <c r="AL12" s="381">
        <v>978.10356999999999</v>
      </c>
      <c r="AM12" s="382">
        <v>0.12248713061744629</v>
      </c>
      <c r="AN12" s="381">
        <v>1221.5932399999999</v>
      </c>
      <c r="AO12" s="382">
        <v>0.19237390866552484</v>
      </c>
      <c r="AP12" s="381">
        <v>1066.54052</v>
      </c>
      <c r="AQ12" s="382">
        <v>0.1380685493456035</v>
      </c>
      <c r="AR12" s="381">
        <v>37324.37743</v>
      </c>
      <c r="AS12" s="382">
        <v>0.18993307699578404</v>
      </c>
    </row>
    <row r="13" spans="1:45" ht="19.5">
      <c r="A13" s="368" t="s">
        <v>428</v>
      </c>
      <c r="B13" s="381">
        <v>41.771989999999995</v>
      </c>
      <c r="C13" s="382">
        <v>0.31686017073830669</v>
      </c>
      <c r="D13" s="381">
        <v>1993.3330100000001</v>
      </c>
      <c r="E13" s="382">
        <v>0.52651104145867822</v>
      </c>
      <c r="F13" s="381">
        <v>1926.44848</v>
      </c>
      <c r="G13" s="382">
        <v>0.52122013307120751</v>
      </c>
      <c r="H13" s="381">
        <v>1942.4662599999999</v>
      </c>
      <c r="I13" s="382">
        <v>0.52962880185029582</v>
      </c>
      <c r="J13" s="381">
        <v>7244.3001399999994</v>
      </c>
      <c r="K13" s="382">
        <v>0.51990768380890195</v>
      </c>
      <c r="L13" s="381">
        <v>897.24072000000001</v>
      </c>
      <c r="M13" s="382">
        <v>0.8362292109846714</v>
      </c>
      <c r="N13" s="381">
        <v>12920.776179999999</v>
      </c>
      <c r="O13" s="382">
        <v>0.51307201889668907</v>
      </c>
      <c r="P13" s="381">
        <v>7196.6269400000001</v>
      </c>
      <c r="Q13" s="382">
        <v>0.52143615305134117</v>
      </c>
      <c r="R13" s="381">
        <v>1730.85466</v>
      </c>
      <c r="S13" s="382">
        <v>0.40321524886381188</v>
      </c>
      <c r="T13" s="381">
        <v>2709.2905699999997</v>
      </c>
      <c r="U13" s="382">
        <v>0.23677415210022809</v>
      </c>
      <c r="V13" s="381">
        <v>2172.7522999999997</v>
      </c>
      <c r="W13" s="382">
        <v>0.29764960571527616</v>
      </c>
      <c r="X13" s="381">
        <v>2800.7676200000001</v>
      </c>
      <c r="Y13" s="382">
        <v>0.31790109888039358</v>
      </c>
      <c r="Z13" s="381">
        <v>2502.1804400000001</v>
      </c>
      <c r="AA13" s="382">
        <v>0.28991022085059853</v>
      </c>
      <c r="AB13" s="381">
        <v>8986.4838099999997</v>
      </c>
      <c r="AC13" s="382">
        <v>0.2574065557938427</v>
      </c>
      <c r="AD13" s="381">
        <v>7132.8453799999997</v>
      </c>
      <c r="AE13" s="382">
        <v>0.25818004243006792</v>
      </c>
      <c r="AF13" s="381">
        <v>1613.1338000000001</v>
      </c>
      <c r="AG13" s="382">
        <v>0.30204258444951315</v>
      </c>
      <c r="AH13" s="381">
        <v>128.41831999999999</v>
      </c>
      <c r="AI13" s="382">
        <v>0.26156581266884782</v>
      </c>
      <c r="AJ13" s="381">
        <v>175.33624</v>
      </c>
      <c r="AK13" s="382">
        <v>0.52560540720289106</v>
      </c>
      <c r="AL13" s="381">
        <v>4747.1679400000003</v>
      </c>
      <c r="AM13" s="382">
        <v>0.59448405809390248</v>
      </c>
      <c r="AN13" s="381">
        <v>1989.62949</v>
      </c>
      <c r="AO13" s="382">
        <v>0.31332262594011639</v>
      </c>
      <c r="AP13" s="381">
        <v>3195.2944600000001</v>
      </c>
      <c r="AQ13" s="382">
        <v>0.41364548514691546</v>
      </c>
      <c r="AR13" s="381">
        <v>74047.118750000009</v>
      </c>
      <c r="AS13" s="382">
        <v>0.37680459997587468</v>
      </c>
    </row>
    <row r="14" spans="1:45" ht="19.5">
      <c r="A14" s="368" t="s">
        <v>429</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58.521650000000001</v>
      </c>
      <c r="AA14" s="382">
        <v>6.7804960045333221E-3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58.521650000000001</v>
      </c>
      <c r="AS14" s="382">
        <v>2.9779993185998405E-4</v>
      </c>
    </row>
    <row r="15" spans="1:45" ht="19.5">
      <c r="A15" s="368" t="s">
        <v>430</v>
      </c>
      <c r="B15" s="381">
        <v>0</v>
      </c>
      <c r="C15" s="382">
        <v>0</v>
      </c>
      <c r="D15" s="381">
        <v>25.985859999999999</v>
      </c>
      <c r="E15" s="382">
        <v>6.863801554061159E-3</v>
      </c>
      <c r="F15" s="381">
        <v>29.91142</v>
      </c>
      <c r="G15" s="382">
        <v>8.09283740240423E-3</v>
      </c>
      <c r="H15" s="381">
        <v>38.940309999999997</v>
      </c>
      <c r="I15" s="382">
        <v>1.0617383762938097E-2</v>
      </c>
      <c r="J15" s="381">
        <v>115.45375</v>
      </c>
      <c r="K15" s="382">
        <v>8.2858648302156102E-3</v>
      </c>
      <c r="L15" s="381">
        <v>0</v>
      </c>
      <c r="M15" s="382">
        <v>0</v>
      </c>
      <c r="N15" s="381">
        <v>289.82792000000001</v>
      </c>
      <c r="O15" s="382">
        <v>1.150879745732335E-2</v>
      </c>
      <c r="P15" s="381">
        <v>122.90411</v>
      </c>
      <c r="Q15" s="382">
        <v>8.9050949628075166E-3</v>
      </c>
      <c r="R15" s="381">
        <v>100.27558000000001</v>
      </c>
      <c r="S15" s="382">
        <v>2.3359929564890837E-2</v>
      </c>
      <c r="T15" s="381">
        <v>580.77139</v>
      </c>
      <c r="U15" s="382">
        <v>5.0755594454869012E-2</v>
      </c>
      <c r="V15" s="381">
        <v>44.894080000000002</v>
      </c>
      <c r="W15" s="382">
        <v>6.1501282087930908E-3</v>
      </c>
      <c r="X15" s="381">
        <v>220.4494</v>
      </c>
      <c r="Y15" s="382">
        <v>2.5022106799250786E-2</v>
      </c>
      <c r="Z15" s="381">
        <v>634.16893999999991</v>
      </c>
      <c r="AA15" s="382">
        <v>7.347673833306359E-2</v>
      </c>
      <c r="AB15" s="381">
        <v>2239.9604399999998</v>
      </c>
      <c r="AC15" s="382">
        <v>6.4160856923066154E-2</v>
      </c>
      <c r="AD15" s="381">
        <v>1779.7772500000001</v>
      </c>
      <c r="AE15" s="382">
        <v>6.4420710311411472E-2</v>
      </c>
      <c r="AF15" s="381">
        <v>37.987259999999999</v>
      </c>
      <c r="AG15" s="382">
        <v>7.112720709562724E-3</v>
      </c>
      <c r="AH15" s="381">
        <v>5.1335299999999995</v>
      </c>
      <c r="AI15" s="382">
        <v>1.0456108959453061E-2</v>
      </c>
      <c r="AJ15" s="381">
        <v>3.9455</v>
      </c>
      <c r="AK15" s="382">
        <v>1.1827424462387276E-2</v>
      </c>
      <c r="AL15" s="381">
        <v>546.69643000000008</v>
      </c>
      <c r="AM15" s="382">
        <v>6.8462358264883533E-2</v>
      </c>
      <c r="AN15" s="381">
        <v>34.180289999999999</v>
      </c>
      <c r="AO15" s="382">
        <v>5.3826394673084088E-3</v>
      </c>
      <c r="AP15" s="381">
        <v>84.435729999999992</v>
      </c>
      <c r="AQ15" s="382">
        <v>1.0930591510988304E-2</v>
      </c>
      <c r="AR15" s="381">
        <v>6935.6991900000003</v>
      </c>
      <c r="AS15" s="382">
        <v>3.5293788643747166E-2</v>
      </c>
    </row>
    <row r="16" spans="1:45" ht="19.5">
      <c r="A16" s="369" t="s">
        <v>431</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432</v>
      </c>
      <c r="B17" s="381">
        <v>24.349790000000002</v>
      </c>
      <c r="C17" s="382">
        <v>0.18470459790979349</v>
      </c>
      <c r="D17" s="381">
        <v>33.497769999999996</v>
      </c>
      <c r="E17" s="382">
        <v>8.8479675401769743E-3</v>
      </c>
      <c r="F17" s="381">
        <v>0</v>
      </c>
      <c r="G17" s="382">
        <v>0</v>
      </c>
      <c r="H17" s="381">
        <v>0</v>
      </c>
      <c r="I17" s="382">
        <v>0</v>
      </c>
      <c r="J17" s="381">
        <v>0</v>
      </c>
      <c r="K17" s="382">
        <v>0</v>
      </c>
      <c r="L17" s="381">
        <v>1.9808399999999999</v>
      </c>
      <c r="M17" s="382">
        <v>1.8461447785014444E-3</v>
      </c>
      <c r="N17" s="381">
        <v>0</v>
      </c>
      <c r="O17" s="382">
        <v>0</v>
      </c>
      <c r="P17" s="381">
        <v>0</v>
      </c>
      <c r="Q17" s="382">
        <v>0</v>
      </c>
      <c r="R17" s="381">
        <v>14.171610000000001</v>
      </c>
      <c r="S17" s="382">
        <v>3.3013801707365109E-3</v>
      </c>
      <c r="T17" s="381">
        <v>195.84323000000001</v>
      </c>
      <c r="U17" s="382">
        <v>1.7115408454627279E-2</v>
      </c>
      <c r="V17" s="381">
        <v>191.89901999999998</v>
      </c>
      <c r="W17" s="382">
        <v>2.6288623714791556E-2</v>
      </c>
      <c r="X17" s="381">
        <v>45.277760000000001</v>
      </c>
      <c r="Y17" s="382">
        <v>5.1392516665994337E-3</v>
      </c>
      <c r="Z17" s="381">
        <v>130.54263</v>
      </c>
      <c r="AA17" s="382">
        <v>1.5125065358483087E-2</v>
      </c>
      <c r="AB17" s="381">
        <v>558.13983999999994</v>
      </c>
      <c r="AC17" s="382">
        <v>1.5987215567656646E-2</v>
      </c>
      <c r="AD17" s="381">
        <v>395.52001000000001</v>
      </c>
      <c r="AE17" s="382">
        <v>1.4316218496767822E-2</v>
      </c>
      <c r="AF17" s="381">
        <v>84.334500000000006</v>
      </c>
      <c r="AG17" s="382">
        <v>1.5790761025686443E-2</v>
      </c>
      <c r="AH17" s="381">
        <v>11.432780000000001</v>
      </c>
      <c r="AI17" s="382">
        <v>2.3286587083245991E-2</v>
      </c>
      <c r="AJ17" s="381">
        <v>2.1095300000000003</v>
      </c>
      <c r="AK17" s="382">
        <v>6.3237376064224646E-3</v>
      </c>
      <c r="AL17" s="381">
        <v>24.954219999999999</v>
      </c>
      <c r="AM17" s="382">
        <v>3.1249970845076158E-3</v>
      </c>
      <c r="AN17" s="381">
        <v>117.46565</v>
      </c>
      <c r="AO17" s="382">
        <v>1.8498241054801932E-2</v>
      </c>
      <c r="AP17" s="381">
        <v>206.60232999999999</v>
      </c>
      <c r="AQ17" s="382">
        <v>2.6745616748364755E-2</v>
      </c>
      <c r="AR17" s="381">
        <v>2038.1215099999999</v>
      </c>
      <c r="AS17" s="382">
        <v>1.0371417190054752E-2</v>
      </c>
    </row>
    <row r="18" spans="1:45"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434</v>
      </c>
      <c r="B19" s="381">
        <v>0</v>
      </c>
      <c r="C19" s="382">
        <v>0</v>
      </c>
      <c r="D19" s="381">
        <v>0</v>
      </c>
      <c r="E19" s="382">
        <v>0</v>
      </c>
      <c r="F19" s="381">
        <v>0</v>
      </c>
      <c r="G19" s="382">
        <v>0</v>
      </c>
      <c r="H19" s="381">
        <v>0</v>
      </c>
      <c r="I19" s="382">
        <v>0</v>
      </c>
      <c r="J19" s="381">
        <v>0</v>
      </c>
      <c r="K19" s="382">
        <v>0</v>
      </c>
      <c r="L19" s="381">
        <v>0</v>
      </c>
      <c r="M19" s="382">
        <v>0</v>
      </c>
      <c r="N19" s="381">
        <v>0</v>
      </c>
      <c r="O19" s="382">
        <v>0</v>
      </c>
      <c r="P19" s="381">
        <v>0</v>
      </c>
      <c r="Q19" s="382">
        <v>0</v>
      </c>
      <c r="R19" s="381">
        <v>0</v>
      </c>
      <c r="S19" s="382">
        <v>0</v>
      </c>
      <c r="T19" s="381">
        <v>0</v>
      </c>
      <c r="U19" s="382">
        <v>0</v>
      </c>
      <c r="V19" s="381">
        <v>0</v>
      </c>
      <c r="W19" s="382">
        <v>0</v>
      </c>
      <c r="X19" s="381">
        <v>0</v>
      </c>
      <c r="Y19" s="382">
        <v>0</v>
      </c>
      <c r="Z19" s="381">
        <v>0</v>
      </c>
      <c r="AA19" s="382">
        <v>0</v>
      </c>
      <c r="AB19" s="381">
        <v>0</v>
      </c>
      <c r="AC19" s="382">
        <v>0</v>
      </c>
      <c r="AD19" s="381">
        <v>0</v>
      </c>
      <c r="AE19" s="382">
        <v>0</v>
      </c>
      <c r="AF19" s="381">
        <v>0</v>
      </c>
      <c r="AG19" s="382">
        <v>0</v>
      </c>
      <c r="AH19" s="381">
        <v>0</v>
      </c>
      <c r="AI19" s="382">
        <v>0</v>
      </c>
      <c r="AJ19" s="381">
        <v>0</v>
      </c>
      <c r="AK19" s="382">
        <v>0</v>
      </c>
      <c r="AL19" s="381">
        <v>0</v>
      </c>
      <c r="AM19" s="382">
        <v>0</v>
      </c>
      <c r="AN19" s="381">
        <v>0</v>
      </c>
      <c r="AO19" s="382">
        <v>0</v>
      </c>
      <c r="AP19" s="381">
        <v>0</v>
      </c>
      <c r="AQ19" s="382">
        <v>0</v>
      </c>
      <c r="AR19" s="381">
        <v>0</v>
      </c>
      <c r="AS19" s="382">
        <v>0</v>
      </c>
    </row>
    <row r="20" spans="1:45" ht="19.5">
      <c r="A20" s="368" t="s">
        <v>435</v>
      </c>
      <c r="B20" s="381">
        <v>56.116690000000006</v>
      </c>
      <c r="C20" s="382">
        <v>0.42567146010205953</v>
      </c>
      <c r="D20" s="381">
        <v>798.17746</v>
      </c>
      <c r="E20" s="382">
        <v>0.21082741500048829</v>
      </c>
      <c r="F20" s="381">
        <v>753.85946000000001</v>
      </c>
      <c r="G20" s="382">
        <v>0.20396430641020238</v>
      </c>
      <c r="H20" s="381">
        <v>642.20381000000009</v>
      </c>
      <c r="I20" s="382">
        <v>0.17510195231601866</v>
      </c>
      <c r="J20" s="381">
        <v>2780.1390000000001</v>
      </c>
      <c r="K20" s="382">
        <v>0.19952453656300292</v>
      </c>
      <c r="L20" s="381">
        <v>102.8647</v>
      </c>
      <c r="M20" s="382">
        <v>9.5869998988872163E-2</v>
      </c>
      <c r="N20" s="381">
        <v>5357.4532900000004</v>
      </c>
      <c r="O20" s="382">
        <v>0.21273949315055851</v>
      </c>
      <c r="P20" s="381">
        <v>2643.2381099999998</v>
      </c>
      <c r="Q20" s="382">
        <v>0.19151748772975827</v>
      </c>
      <c r="R20" s="381">
        <v>1356.4222400000001</v>
      </c>
      <c r="S20" s="382">
        <v>0.31598847881659181</v>
      </c>
      <c r="T20" s="381">
        <v>5806.8886299999995</v>
      </c>
      <c r="U20" s="382">
        <v>0.50748382138601889</v>
      </c>
      <c r="V20" s="381">
        <v>2602.1798799999997</v>
      </c>
      <c r="W20" s="382">
        <v>0.35647773346378447</v>
      </c>
      <c r="X20" s="381">
        <v>3262.02315</v>
      </c>
      <c r="Y20" s="382">
        <v>0.37025590290074939</v>
      </c>
      <c r="Z20" s="381">
        <v>3766.4485299999997</v>
      </c>
      <c r="AA20" s="382">
        <v>0.43639215929396047</v>
      </c>
      <c r="AB20" s="381">
        <v>16902.437180000001</v>
      </c>
      <c r="AC20" s="382">
        <v>0.48414911004280675</v>
      </c>
      <c r="AD20" s="381">
        <v>13429.65458</v>
      </c>
      <c r="AE20" s="382">
        <v>0.48609896956515219</v>
      </c>
      <c r="AF20" s="381">
        <v>1996.3971100000001</v>
      </c>
      <c r="AG20" s="382">
        <v>0.37380466684904812</v>
      </c>
      <c r="AH20" s="381">
        <v>193.85654</v>
      </c>
      <c r="AI20" s="382">
        <v>0.3948521007459917</v>
      </c>
      <c r="AJ20" s="381">
        <v>92.87876</v>
      </c>
      <c r="AK20" s="382">
        <v>0.27842263795721628</v>
      </c>
      <c r="AL20" s="381">
        <v>1564.7971200000002</v>
      </c>
      <c r="AM20" s="382">
        <v>0.19595829634610556</v>
      </c>
      <c r="AN20" s="381">
        <v>2348.38148</v>
      </c>
      <c r="AO20" s="382">
        <v>0.36981812730506769</v>
      </c>
      <c r="AP20" s="381">
        <v>2701.3520699999999</v>
      </c>
      <c r="AQ20" s="382">
        <v>0.34970238315619095</v>
      </c>
      <c r="AR20" s="381">
        <v>69157.769789999991</v>
      </c>
      <c r="AS20" s="382">
        <v>0.3519241021237518</v>
      </c>
    </row>
    <row r="21" spans="1:45" s="261" customFormat="1" ht="19.5">
      <c r="A21" s="368" t="s">
        <v>436</v>
      </c>
      <c r="B21" s="381">
        <v>6.5186000000000002</v>
      </c>
      <c r="C21" s="382">
        <v>4.9446643767144589E-2</v>
      </c>
      <c r="D21" s="381">
        <v>258.44711000000001</v>
      </c>
      <c r="E21" s="382">
        <v>6.8265190194229303E-2</v>
      </c>
      <c r="F21" s="381">
        <v>262.88852000000003</v>
      </c>
      <c r="G21" s="382">
        <v>7.1127149674562185E-2</v>
      </c>
      <c r="H21" s="381">
        <v>265.81218999999999</v>
      </c>
      <c r="I21" s="382">
        <v>7.2475797704153272E-2</v>
      </c>
      <c r="J21" s="381">
        <v>954.32931000000008</v>
      </c>
      <c r="K21" s="382">
        <v>6.8490141430425006E-2</v>
      </c>
      <c r="L21" s="381">
        <v>1.7104999999999999</v>
      </c>
      <c r="M21" s="382">
        <v>1.5941876393988008E-3</v>
      </c>
      <c r="N21" s="381">
        <v>1755.2528400000001</v>
      </c>
      <c r="O21" s="382">
        <v>6.9699459672317249E-2</v>
      </c>
      <c r="P21" s="381">
        <v>972.28948000000003</v>
      </c>
      <c r="Q21" s="382">
        <v>7.0447848739466398E-2</v>
      </c>
      <c r="R21" s="381">
        <v>275.14999999999998</v>
      </c>
      <c r="S21" s="382">
        <v>6.4098204366204739E-2</v>
      </c>
      <c r="T21" s="381">
        <v>926.61427000000003</v>
      </c>
      <c r="U21" s="382">
        <v>8.0979984403526661E-2</v>
      </c>
      <c r="V21" s="381">
        <v>844.26224999999999</v>
      </c>
      <c r="W21" s="382">
        <v>0.11565714408991395</v>
      </c>
      <c r="X21" s="381">
        <v>614.89059999999995</v>
      </c>
      <c r="Y21" s="382">
        <v>6.9793151004518009E-2</v>
      </c>
      <c r="Z21" s="381">
        <v>665.40469999999993</v>
      </c>
      <c r="AA21" s="382">
        <v>7.7095808299111404E-2</v>
      </c>
      <c r="AB21" s="381">
        <v>2794.48558</v>
      </c>
      <c r="AC21" s="382">
        <v>8.0044533943622473E-2</v>
      </c>
      <c r="AD21" s="381">
        <v>2126.64797</v>
      </c>
      <c r="AE21" s="382">
        <v>7.6976022032937699E-2</v>
      </c>
      <c r="AF21" s="381">
        <v>633.27811999999994</v>
      </c>
      <c r="AG21" s="382">
        <v>0.11857476425088168</v>
      </c>
      <c r="AH21" s="381">
        <v>32.470500000000001</v>
      </c>
      <c r="AI21" s="382">
        <v>6.6136768650016789E-2</v>
      </c>
      <c r="AJ21" s="381">
        <v>13.1136</v>
      </c>
      <c r="AK21" s="382">
        <v>3.9310635769854718E-2</v>
      </c>
      <c r="AL21" s="381">
        <v>380.56459999999998</v>
      </c>
      <c r="AM21" s="382">
        <v>4.7657801584934607E-2</v>
      </c>
      <c r="AN21" s="381">
        <v>760.66917000000001</v>
      </c>
      <c r="AO21" s="382">
        <v>0.11978856516450648</v>
      </c>
      <c r="AP21" s="381">
        <v>621.75572999999997</v>
      </c>
      <c r="AQ21" s="382">
        <v>8.0489123552864847E-2</v>
      </c>
      <c r="AR21" s="381">
        <v>15166.555639999999</v>
      </c>
      <c r="AS21" s="382">
        <v>7.7178261996075914E-2</v>
      </c>
    </row>
    <row r="22" spans="1:45" s="261" customFormat="1" ht="19.5">
      <c r="A22" s="368" t="s">
        <v>437</v>
      </c>
      <c r="B22" s="381">
        <v>37.73169</v>
      </c>
      <c r="C22" s="382">
        <v>0.28621259690153283</v>
      </c>
      <c r="D22" s="381">
        <v>69.255929999999992</v>
      </c>
      <c r="E22" s="382">
        <v>1.8292985491415361E-2</v>
      </c>
      <c r="F22" s="381">
        <v>68.010360000000006</v>
      </c>
      <c r="G22" s="382">
        <v>1.8400891203392437E-2</v>
      </c>
      <c r="H22" s="381">
        <v>68.712759999999989</v>
      </c>
      <c r="I22" s="382">
        <v>1.8735077926463922E-2</v>
      </c>
      <c r="J22" s="381">
        <v>246.92382000000001</v>
      </c>
      <c r="K22" s="382">
        <v>1.7721186153593884E-2</v>
      </c>
      <c r="L22" s="381">
        <v>39.157859999999999</v>
      </c>
      <c r="M22" s="382">
        <v>3.6495163050165876E-2</v>
      </c>
      <c r="N22" s="381">
        <v>455.21295000000003</v>
      </c>
      <c r="O22" s="382">
        <v>1.8076083358361961E-2</v>
      </c>
      <c r="P22" s="381">
        <v>251.61270000000002</v>
      </c>
      <c r="Q22" s="382">
        <v>1.8230757192321714E-2</v>
      </c>
      <c r="R22" s="381">
        <v>321.87979999999999</v>
      </c>
      <c r="S22" s="382">
        <v>7.4984252959306233E-2</v>
      </c>
      <c r="T22" s="381">
        <v>2749.2767200000003</v>
      </c>
      <c r="U22" s="382">
        <v>0.24026867825657267</v>
      </c>
      <c r="V22" s="381">
        <v>730.06181000000004</v>
      </c>
      <c r="W22" s="382">
        <v>0.10001260147982856</v>
      </c>
      <c r="X22" s="381">
        <v>962.61762999999996</v>
      </c>
      <c r="Y22" s="382">
        <v>0.10926190384143335</v>
      </c>
      <c r="Z22" s="381">
        <v>1800.72676</v>
      </c>
      <c r="AA22" s="382">
        <v>0.20863766830628039</v>
      </c>
      <c r="AB22" s="381">
        <v>8203.1082200000001</v>
      </c>
      <c r="AC22" s="382">
        <v>0.23496774471063778</v>
      </c>
      <c r="AD22" s="381">
        <v>6534.8884900000003</v>
      </c>
      <c r="AE22" s="382">
        <v>0.23653643079866715</v>
      </c>
      <c r="AF22" s="381">
        <v>554.24518999999998</v>
      </c>
      <c r="AG22" s="382">
        <v>0.10377666725866848</v>
      </c>
      <c r="AH22" s="381">
        <v>30.27561</v>
      </c>
      <c r="AI22" s="382">
        <v>6.1666158953762172E-2</v>
      </c>
      <c r="AJ22" s="381">
        <v>23.389140000000001</v>
      </c>
      <c r="AK22" s="382">
        <v>7.0113619716183184E-2</v>
      </c>
      <c r="AL22" s="381">
        <v>528.63851</v>
      </c>
      <c r="AM22" s="382">
        <v>6.6200979333693857E-2</v>
      </c>
      <c r="AN22" s="381">
        <v>632.15634999999997</v>
      </c>
      <c r="AO22" s="382">
        <v>9.955063924324889E-2</v>
      </c>
      <c r="AP22" s="381">
        <v>878.44725000000005</v>
      </c>
      <c r="AQ22" s="382">
        <v>0.11371901508639792</v>
      </c>
      <c r="AR22" s="381">
        <v>25186.329550000006</v>
      </c>
      <c r="AS22" s="382">
        <v>0.12816602443357464</v>
      </c>
    </row>
    <row r="23" spans="1:45"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205.24602999999999</v>
      </c>
      <c r="S24" s="382">
        <v>4.7813563424649062E-2</v>
      </c>
      <c r="T24" s="381">
        <v>0</v>
      </c>
      <c r="U24" s="382">
        <v>0</v>
      </c>
      <c r="V24" s="381">
        <v>0</v>
      </c>
      <c r="W24" s="382">
        <v>0</v>
      </c>
      <c r="X24" s="381">
        <v>101.73339999999999</v>
      </c>
      <c r="Y24" s="382">
        <v>1.1547248483556314E-2</v>
      </c>
      <c r="Z24" s="381">
        <v>0</v>
      </c>
      <c r="AA24" s="382">
        <v>0</v>
      </c>
      <c r="AB24" s="381">
        <v>0</v>
      </c>
      <c r="AC24" s="382">
        <v>0</v>
      </c>
      <c r="AD24" s="381">
        <v>0</v>
      </c>
      <c r="AE24" s="382">
        <v>0</v>
      </c>
      <c r="AF24" s="381">
        <v>0</v>
      </c>
      <c r="AG24" s="382">
        <v>0</v>
      </c>
      <c r="AH24" s="381">
        <v>13.618219999999999</v>
      </c>
      <c r="AI24" s="382">
        <v>2.7737948770885309E-2</v>
      </c>
      <c r="AJ24" s="381">
        <v>15.56368</v>
      </c>
      <c r="AK24" s="382">
        <v>4.6655240034664203E-2</v>
      </c>
      <c r="AL24" s="381">
        <v>0</v>
      </c>
      <c r="AM24" s="382">
        <v>0</v>
      </c>
      <c r="AN24" s="381">
        <v>0</v>
      </c>
      <c r="AO24" s="382">
        <v>0</v>
      </c>
      <c r="AP24" s="381">
        <v>0</v>
      </c>
      <c r="AQ24" s="382">
        <v>0</v>
      </c>
      <c r="AR24" s="381">
        <v>336.16132999999996</v>
      </c>
      <c r="AS24" s="382">
        <v>1.710628821435513E-3</v>
      </c>
    </row>
    <row r="25" spans="1:45" ht="19.5">
      <c r="A25" s="369" t="s">
        <v>431</v>
      </c>
      <c r="B25" s="381">
        <v>0</v>
      </c>
      <c r="C25" s="382">
        <v>0</v>
      </c>
      <c r="D25" s="381">
        <v>41.66574</v>
      </c>
      <c r="E25" s="382">
        <v>1.1005422601488202E-2</v>
      </c>
      <c r="F25" s="381">
        <v>40.284030000000001</v>
      </c>
      <c r="G25" s="382">
        <v>1.0899252014901802E-2</v>
      </c>
      <c r="H25" s="381">
        <v>40.873660000000001</v>
      </c>
      <c r="I25" s="382">
        <v>1.1144526944337435E-2</v>
      </c>
      <c r="J25" s="381">
        <v>153.17239000000001</v>
      </c>
      <c r="K25" s="382">
        <v>1.0992849684493308E-2</v>
      </c>
      <c r="L25" s="381">
        <v>0</v>
      </c>
      <c r="M25" s="382">
        <v>0</v>
      </c>
      <c r="N25" s="381">
        <v>277.96940999999998</v>
      </c>
      <c r="O25" s="382">
        <v>1.1037907041604796E-2</v>
      </c>
      <c r="P25" s="381">
        <v>159.53826999999998</v>
      </c>
      <c r="Q25" s="382">
        <v>1.1559446177609727E-2</v>
      </c>
      <c r="R25" s="381">
        <v>0</v>
      </c>
      <c r="S25" s="382">
        <v>0</v>
      </c>
      <c r="T25" s="381">
        <v>225.53685000000002</v>
      </c>
      <c r="U25" s="382">
        <v>1.9710435276828333E-2</v>
      </c>
      <c r="V25" s="381">
        <v>0</v>
      </c>
      <c r="W25" s="382">
        <v>0</v>
      </c>
      <c r="X25" s="381">
        <v>0</v>
      </c>
      <c r="Y25" s="382">
        <v>0</v>
      </c>
      <c r="Z25" s="381">
        <v>0</v>
      </c>
      <c r="AA25" s="382">
        <v>0</v>
      </c>
      <c r="AB25" s="381">
        <v>682.93353000000002</v>
      </c>
      <c r="AC25" s="382">
        <v>1.956177427235925E-2</v>
      </c>
      <c r="AD25" s="381">
        <v>524.69709999999998</v>
      </c>
      <c r="AE25" s="382">
        <v>1.8991904678148736E-2</v>
      </c>
      <c r="AF25" s="381">
        <v>0</v>
      </c>
      <c r="AG25" s="382">
        <v>0</v>
      </c>
      <c r="AH25" s="381">
        <v>0</v>
      </c>
      <c r="AI25" s="382">
        <v>0</v>
      </c>
      <c r="AJ25" s="381">
        <v>0</v>
      </c>
      <c r="AK25" s="382">
        <v>0</v>
      </c>
      <c r="AL25" s="381">
        <v>0</v>
      </c>
      <c r="AM25" s="382">
        <v>0</v>
      </c>
      <c r="AN25" s="381">
        <v>0</v>
      </c>
      <c r="AO25" s="382">
        <v>0</v>
      </c>
      <c r="AP25" s="381">
        <v>0</v>
      </c>
      <c r="AQ25" s="382">
        <v>0</v>
      </c>
      <c r="AR25" s="381">
        <v>2146.6709799999999</v>
      </c>
      <c r="AS25" s="382">
        <v>1.0923794383271918E-2</v>
      </c>
    </row>
    <row r="26" spans="1:45" ht="39">
      <c r="A26" s="369" t="s">
        <v>439</v>
      </c>
      <c r="B26" s="381">
        <v>11.866400000000001</v>
      </c>
      <c r="C26" s="382">
        <v>9.0012219433382099E-2</v>
      </c>
      <c r="D26" s="381">
        <v>321.37392</v>
      </c>
      <c r="E26" s="382">
        <v>8.488642713886424E-2</v>
      </c>
      <c r="F26" s="381">
        <v>276.22742999999997</v>
      </c>
      <c r="G26" s="382">
        <v>7.4736126772784309E-2</v>
      </c>
      <c r="H26" s="381">
        <v>215.55192000000002</v>
      </c>
      <c r="I26" s="382">
        <v>5.8771937241335066E-2</v>
      </c>
      <c r="J26" s="381">
        <v>1028.50056</v>
      </c>
      <c r="K26" s="382">
        <v>7.381325091615526E-2</v>
      </c>
      <c r="L26" s="381">
        <v>20.599460000000001</v>
      </c>
      <c r="M26" s="382">
        <v>1.9198716463192062E-2</v>
      </c>
      <c r="N26" s="381">
        <v>2158.37165</v>
      </c>
      <c r="O26" s="382">
        <v>8.5706933125969387E-2</v>
      </c>
      <c r="P26" s="381">
        <v>1060.6983799999998</v>
      </c>
      <c r="Q26" s="382">
        <v>7.6853571461492146E-2</v>
      </c>
      <c r="R26" s="381">
        <v>554.14641000000006</v>
      </c>
      <c r="S26" s="382">
        <v>0.12909245806643174</v>
      </c>
      <c r="T26" s="381">
        <v>1299.9180900000001</v>
      </c>
      <c r="U26" s="382">
        <v>0.11360427964708786</v>
      </c>
      <c r="V26" s="381">
        <v>1027.85582</v>
      </c>
      <c r="W26" s="382">
        <v>0.140807987894042</v>
      </c>
      <c r="X26" s="381">
        <v>1582.78152</v>
      </c>
      <c r="Y26" s="382">
        <v>0.17965359957124172</v>
      </c>
      <c r="Z26" s="381">
        <v>953.01477</v>
      </c>
      <c r="AA26" s="382">
        <v>0.11041918401559496</v>
      </c>
      <c r="AB26" s="381">
        <v>4001.9060499999996</v>
      </c>
      <c r="AC26" s="382">
        <v>0.11462957867845326</v>
      </c>
      <c r="AD26" s="381">
        <v>3002.8635199999999</v>
      </c>
      <c r="AE26" s="382">
        <v>0.10869146738819441</v>
      </c>
      <c r="AF26" s="381">
        <v>808.87380000000007</v>
      </c>
      <c r="AG26" s="382">
        <v>0.15145323533949795</v>
      </c>
      <c r="AH26" s="381">
        <v>117.49221</v>
      </c>
      <c r="AI26" s="382">
        <v>0.23931122437132746</v>
      </c>
      <c r="AJ26" s="381">
        <v>40.812339999999999</v>
      </c>
      <c r="AK26" s="382">
        <v>0.12234314243651419</v>
      </c>
      <c r="AL26" s="381">
        <v>655.59401000000003</v>
      </c>
      <c r="AM26" s="382">
        <v>8.2099515427477066E-2</v>
      </c>
      <c r="AN26" s="381">
        <v>955.55595999999991</v>
      </c>
      <c r="AO26" s="382">
        <v>0.15047892289731229</v>
      </c>
      <c r="AP26" s="381">
        <v>1201.1490900000001</v>
      </c>
      <c r="AQ26" s="382">
        <v>0.1554942445169282</v>
      </c>
      <c r="AR26" s="381">
        <v>21295.153310000002</v>
      </c>
      <c r="AS26" s="382">
        <v>0.10836494194312556</v>
      </c>
    </row>
    <row r="27" spans="1:45" ht="19.5">
      <c r="A27" s="370" t="s">
        <v>433</v>
      </c>
      <c r="B27" s="381">
        <v>0</v>
      </c>
      <c r="C27" s="382">
        <v>0</v>
      </c>
      <c r="D27" s="381">
        <v>107.43476</v>
      </c>
      <c r="E27" s="382">
        <v>2.837738957449119E-2</v>
      </c>
      <c r="F27" s="381">
        <v>106.44911999999999</v>
      </c>
      <c r="G27" s="382">
        <v>2.8800886744561646E-2</v>
      </c>
      <c r="H27" s="381">
        <v>51.253279999999997</v>
      </c>
      <c r="I27" s="382">
        <v>1.3974612499728943E-2</v>
      </c>
      <c r="J27" s="381">
        <v>397.21292</v>
      </c>
      <c r="K27" s="382">
        <v>2.8507108378335453E-2</v>
      </c>
      <c r="L27" s="381">
        <v>41.396879999999996</v>
      </c>
      <c r="M27" s="382">
        <v>3.858193183611542E-2</v>
      </c>
      <c r="N27" s="381">
        <v>710.64643999999998</v>
      </c>
      <c r="O27" s="382">
        <v>2.8219109952305116E-2</v>
      </c>
      <c r="P27" s="381">
        <v>199.09927999999999</v>
      </c>
      <c r="Q27" s="382">
        <v>1.4425864158868271E-2</v>
      </c>
      <c r="R27" s="381">
        <v>0</v>
      </c>
      <c r="S27" s="382">
        <v>0</v>
      </c>
      <c r="T27" s="381">
        <v>605.54269999999997</v>
      </c>
      <c r="U27" s="382">
        <v>5.2920443802003413E-2</v>
      </c>
      <c r="V27" s="381">
        <v>0</v>
      </c>
      <c r="W27" s="382">
        <v>0</v>
      </c>
      <c r="X27" s="381">
        <v>0</v>
      </c>
      <c r="Y27" s="382">
        <v>0</v>
      </c>
      <c r="Z27" s="381">
        <v>347.3023</v>
      </c>
      <c r="AA27" s="382">
        <v>4.0239498672973731E-2</v>
      </c>
      <c r="AB27" s="381">
        <v>1220.0038</v>
      </c>
      <c r="AC27" s="382">
        <v>3.4945478437733934E-2</v>
      </c>
      <c r="AD27" s="381">
        <v>1240.5574999999999</v>
      </c>
      <c r="AE27" s="382">
        <v>4.490314466720418E-2</v>
      </c>
      <c r="AF27" s="381">
        <v>0</v>
      </c>
      <c r="AG27" s="382">
        <v>0</v>
      </c>
      <c r="AH27" s="381">
        <v>0</v>
      </c>
      <c r="AI27" s="382">
        <v>0</v>
      </c>
      <c r="AJ27" s="381">
        <v>0</v>
      </c>
      <c r="AK27" s="382">
        <v>0</v>
      </c>
      <c r="AL27" s="381">
        <v>0</v>
      </c>
      <c r="AM27" s="382">
        <v>0</v>
      </c>
      <c r="AN27" s="381">
        <v>0</v>
      </c>
      <c r="AO27" s="382">
        <v>0</v>
      </c>
      <c r="AP27" s="381">
        <v>0</v>
      </c>
      <c r="AQ27" s="382">
        <v>0</v>
      </c>
      <c r="AR27" s="381">
        <v>5026.8989799999999</v>
      </c>
      <c r="AS27" s="382">
        <v>2.5580450546268316E-2</v>
      </c>
    </row>
    <row r="28" spans="1:45" ht="19.5">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441</v>
      </c>
      <c r="B30" s="379">
        <v>131.93835000000001</v>
      </c>
      <c r="C30" s="380">
        <v>1.0008143760431445</v>
      </c>
      <c r="D30" s="379">
        <v>3836.6159700000003</v>
      </c>
      <c r="E30" s="380">
        <v>1.013388460386605</v>
      </c>
      <c r="F30" s="379">
        <v>3744.9899599999999</v>
      </c>
      <c r="G30" s="380">
        <v>1.0132449352092385</v>
      </c>
      <c r="H30" s="379">
        <v>3716.2316299999998</v>
      </c>
      <c r="I30" s="380">
        <v>1.0132599706494114</v>
      </c>
      <c r="J30" s="379">
        <v>14117.84074</v>
      </c>
      <c r="K30" s="380">
        <v>1.0132067608557638</v>
      </c>
      <c r="L30" s="379">
        <v>1079.0965700000002</v>
      </c>
      <c r="M30" s="380">
        <v>1.0057190374812295</v>
      </c>
      <c r="N30" s="379">
        <v>25520.670870000002</v>
      </c>
      <c r="O30" s="380">
        <v>1.0134021319196649</v>
      </c>
      <c r="P30" s="379">
        <v>13984.767679999999</v>
      </c>
      <c r="Q30" s="380">
        <v>1.0132751803271782</v>
      </c>
      <c r="R30" s="379">
        <v>4343.3209100000004</v>
      </c>
      <c r="S30" s="380">
        <v>1.0118083638640392</v>
      </c>
      <c r="T30" s="379">
        <v>11737.86044</v>
      </c>
      <c r="U30" s="380">
        <v>1.0258116954770971</v>
      </c>
      <c r="V30" s="379">
        <v>7307.7404999999999</v>
      </c>
      <c r="W30" s="380">
        <v>1.0011017263654745</v>
      </c>
      <c r="X30" s="379">
        <v>8952.7703499999989</v>
      </c>
      <c r="Y30" s="380">
        <v>1.016184103231244</v>
      </c>
      <c r="Z30" s="379">
        <v>8753.7432599999993</v>
      </c>
      <c r="AA30" s="380">
        <v>1.0142352650538815</v>
      </c>
      <c r="AB30" s="379">
        <v>35809.681899999996</v>
      </c>
      <c r="AC30" s="380">
        <v>1.0257234171717833</v>
      </c>
      <c r="AD30" s="379">
        <v>28279.9833</v>
      </c>
      <c r="AE30" s="380">
        <v>1.0236205748673628</v>
      </c>
      <c r="AF30" s="379">
        <v>5347.5635700000003</v>
      </c>
      <c r="AG30" s="380">
        <v>1.0012758527475309</v>
      </c>
      <c r="AH30" s="379">
        <v>491.49995000000001</v>
      </c>
      <c r="AI30" s="380">
        <v>1.0011000287844294</v>
      </c>
      <c r="AJ30" s="379">
        <v>333.87733000000003</v>
      </c>
      <c r="AK30" s="380">
        <v>1.0008639970291597</v>
      </c>
      <c r="AL30" s="379">
        <v>8054.5232699999997</v>
      </c>
      <c r="AM30" s="380">
        <v>1.0086615304284705</v>
      </c>
      <c r="AN30" s="379">
        <v>6357.4340199999997</v>
      </c>
      <c r="AO30" s="380">
        <v>1.0011552057300026</v>
      </c>
      <c r="AP30" s="379">
        <v>7733.7696999999998</v>
      </c>
      <c r="AQ30" s="380">
        <v>1.0011718668241345</v>
      </c>
      <c r="AR30" s="379">
        <v>199635.92027</v>
      </c>
      <c r="AS30" s="380">
        <v>1.0158900757789844</v>
      </c>
    </row>
    <row r="31" spans="1:45" ht="19.5">
      <c r="A31" s="368" t="s">
        <v>442</v>
      </c>
      <c r="B31" s="381">
        <v>0.10736</v>
      </c>
      <c r="C31" s="382">
        <v>8.1437604314433208E-4</v>
      </c>
      <c r="D31" s="381">
        <v>50.687750000000001</v>
      </c>
      <c r="E31" s="382">
        <v>1.3388460386605005E-2</v>
      </c>
      <c r="F31" s="381">
        <v>48.953760000000003</v>
      </c>
      <c r="G31" s="382">
        <v>1.3244935209238482E-2</v>
      </c>
      <c r="H31" s="381">
        <v>48.632260000000002</v>
      </c>
      <c r="I31" s="382">
        <v>1.3259970649411472E-2</v>
      </c>
      <c r="J31" s="381">
        <v>184.02063000000001</v>
      </c>
      <c r="K31" s="382">
        <v>1.3206760855763626E-2</v>
      </c>
      <c r="L31" s="381">
        <v>6.1363000000000003</v>
      </c>
      <c r="M31" s="382">
        <v>5.7190374812293842E-3</v>
      </c>
      <c r="N31" s="381">
        <v>337.50807000000003</v>
      </c>
      <c r="O31" s="382">
        <v>1.3402131919664991E-2</v>
      </c>
      <c r="P31" s="381">
        <v>183.21806000000001</v>
      </c>
      <c r="Q31" s="382">
        <v>1.3275180327178364E-2</v>
      </c>
      <c r="R31" s="381">
        <v>50.688960000000002</v>
      </c>
      <c r="S31" s="382">
        <v>1.1808363864039171E-2</v>
      </c>
      <c r="T31" s="381">
        <v>295.35058000000004</v>
      </c>
      <c r="U31" s="382">
        <v>2.5811695477097017E-2</v>
      </c>
      <c r="V31" s="381">
        <v>8.0422700000000003</v>
      </c>
      <c r="W31" s="382">
        <v>1.1017263654746999E-3</v>
      </c>
      <c r="X31" s="381">
        <v>142.58495000000002</v>
      </c>
      <c r="Y31" s="382">
        <v>1.6184103231244147E-2</v>
      </c>
      <c r="Z31" s="381">
        <v>122.86287</v>
      </c>
      <c r="AA31" s="382">
        <v>1.4235265053881715E-2</v>
      </c>
      <c r="AB31" s="381">
        <v>898.04656</v>
      </c>
      <c r="AC31" s="382">
        <v>2.5723417171783509E-2</v>
      </c>
      <c r="AD31" s="381">
        <v>652.57525999999996</v>
      </c>
      <c r="AE31" s="382">
        <v>2.3620574867362767E-2</v>
      </c>
      <c r="AF31" s="381">
        <v>6.8140100000000006</v>
      </c>
      <c r="AG31" s="382">
        <v>1.2758527475308168E-3</v>
      </c>
      <c r="AH31" s="381">
        <v>0.54007000000000005</v>
      </c>
      <c r="AI31" s="382">
        <v>1.1000287844293917E-3</v>
      </c>
      <c r="AJ31" s="381">
        <v>0.28822000000000003</v>
      </c>
      <c r="AK31" s="382">
        <v>8.6399702915961507E-4</v>
      </c>
      <c r="AL31" s="381">
        <v>69.165419999999997</v>
      </c>
      <c r="AM31" s="382">
        <v>8.6615304284704039E-3</v>
      </c>
      <c r="AN31" s="381">
        <v>7.3356700000000004</v>
      </c>
      <c r="AO31" s="382">
        <v>1.1552057300025914E-3</v>
      </c>
      <c r="AP31" s="381">
        <v>9.0523400000000009</v>
      </c>
      <c r="AQ31" s="382">
        <v>1.171866824134521E-3</v>
      </c>
      <c r="AR31" s="381">
        <v>3122.6113699999996</v>
      </c>
      <c r="AS31" s="382">
        <v>1.5890075778984551E-2</v>
      </c>
    </row>
    <row r="32" spans="1:45" ht="22.5" customHeight="1">
      <c r="A32" s="912" t="s">
        <v>443</v>
      </c>
      <c r="B32" s="913">
        <v>131.83098999999999</v>
      </c>
      <c r="C32" s="914">
        <v>1</v>
      </c>
      <c r="D32" s="913">
        <v>3785.9282200000002</v>
      </c>
      <c r="E32" s="914">
        <v>1</v>
      </c>
      <c r="F32" s="913">
        <v>3696.0362</v>
      </c>
      <c r="G32" s="914">
        <v>1</v>
      </c>
      <c r="H32" s="913">
        <v>3667.5993699999999</v>
      </c>
      <c r="I32" s="914">
        <v>1</v>
      </c>
      <c r="J32" s="913">
        <v>13933.820109999999</v>
      </c>
      <c r="K32" s="914">
        <v>1</v>
      </c>
      <c r="L32" s="913">
        <v>1072.96027</v>
      </c>
      <c r="M32" s="914">
        <v>1</v>
      </c>
      <c r="N32" s="913">
        <v>25183.162800000002</v>
      </c>
      <c r="O32" s="914">
        <v>1</v>
      </c>
      <c r="P32" s="913">
        <v>13801.54962</v>
      </c>
      <c r="Q32" s="914">
        <v>1</v>
      </c>
      <c r="R32" s="913">
        <v>4292.63195</v>
      </c>
      <c r="S32" s="914">
        <v>1</v>
      </c>
      <c r="T32" s="913">
        <v>11442.50986</v>
      </c>
      <c r="U32" s="914">
        <v>1</v>
      </c>
      <c r="V32" s="913">
        <v>7299.6982300000009</v>
      </c>
      <c r="W32" s="914">
        <v>1</v>
      </c>
      <c r="X32" s="913">
        <v>8810.1854000000003</v>
      </c>
      <c r="Y32" s="914">
        <v>1</v>
      </c>
      <c r="Z32" s="913">
        <v>8630.8803900000003</v>
      </c>
      <c r="AA32" s="914">
        <v>1</v>
      </c>
      <c r="AB32" s="913">
        <v>34911.635340000001</v>
      </c>
      <c r="AC32" s="914">
        <v>1</v>
      </c>
      <c r="AD32" s="913">
        <v>27627.408039999998</v>
      </c>
      <c r="AE32" s="914">
        <v>1</v>
      </c>
      <c r="AF32" s="913">
        <v>5340.7495599999993</v>
      </c>
      <c r="AG32" s="914">
        <v>1</v>
      </c>
      <c r="AH32" s="913">
        <v>490.95988</v>
      </c>
      <c r="AI32" s="914">
        <v>1</v>
      </c>
      <c r="AJ32" s="913">
        <v>333.58911000000001</v>
      </c>
      <c r="AK32" s="914">
        <v>1</v>
      </c>
      <c r="AL32" s="913">
        <v>7985.3578499999994</v>
      </c>
      <c r="AM32" s="914">
        <v>1</v>
      </c>
      <c r="AN32" s="913">
        <v>6350.0983499999993</v>
      </c>
      <c r="AO32" s="914">
        <v>1</v>
      </c>
      <c r="AP32" s="913">
        <v>7724.7173600000006</v>
      </c>
      <c r="AQ32" s="914">
        <v>1</v>
      </c>
      <c r="AR32" s="913">
        <v>196513.30890000003</v>
      </c>
      <c r="AS32" s="914">
        <v>1</v>
      </c>
    </row>
    <row r="33" spans="1:45" ht="19.5">
      <c r="A33" s="370" t="s">
        <v>444</v>
      </c>
      <c r="B33" s="381">
        <v>0</v>
      </c>
      <c r="C33" s="382">
        <v>0</v>
      </c>
      <c r="D33" s="381">
        <v>0.31930999999999998</v>
      </c>
      <c r="E33" s="382">
        <v>8.4341271531027586E-5</v>
      </c>
      <c r="F33" s="381">
        <v>0.31133</v>
      </c>
      <c r="G33" s="382">
        <v>8.4233482345221617E-5</v>
      </c>
      <c r="H33" s="381">
        <v>0</v>
      </c>
      <c r="I33" s="382">
        <v>0</v>
      </c>
      <c r="J33" s="381">
        <v>1.1655</v>
      </c>
      <c r="K33" s="382">
        <v>8.3645403112642892E-5</v>
      </c>
      <c r="L33" s="381">
        <v>9.2790000000000011E-2</v>
      </c>
      <c r="M33" s="382">
        <v>8.6480368932952207E-5</v>
      </c>
      <c r="N33" s="381">
        <v>2.1154600000000001</v>
      </c>
      <c r="O33" s="382">
        <v>8.4002951368761358E-5</v>
      </c>
      <c r="P33" s="381">
        <v>1.19953</v>
      </c>
      <c r="Q33" s="382">
        <v>8.6912704227193877E-5</v>
      </c>
      <c r="R33" s="381">
        <v>0.14792</v>
      </c>
      <c r="S33" s="382">
        <v>3.4459045574592064E-5</v>
      </c>
      <c r="T33" s="381">
        <v>0</v>
      </c>
      <c r="U33" s="382">
        <v>0</v>
      </c>
      <c r="V33" s="381">
        <v>6.0752600000000001</v>
      </c>
      <c r="W33" s="382">
        <v>8.3226180159505026E-4</v>
      </c>
      <c r="X33" s="381">
        <v>0</v>
      </c>
      <c r="Y33" s="382">
        <v>0</v>
      </c>
      <c r="Z33" s="381">
        <v>0</v>
      </c>
      <c r="AA33" s="382">
        <v>0</v>
      </c>
      <c r="AB33" s="381">
        <v>0</v>
      </c>
      <c r="AC33" s="382">
        <v>0</v>
      </c>
      <c r="AD33" s="381">
        <v>0</v>
      </c>
      <c r="AE33" s="382">
        <v>0</v>
      </c>
      <c r="AF33" s="381">
        <v>5.24742</v>
      </c>
      <c r="AG33" s="382">
        <v>9.8252500722014781E-4</v>
      </c>
      <c r="AH33" s="381">
        <v>0</v>
      </c>
      <c r="AI33" s="382">
        <v>0</v>
      </c>
      <c r="AJ33" s="381">
        <v>0</v>
      </c>
      <c r="AK33" s="382">
        <v>0</v>
      </c>
      <c r="AL33" s="381">
        <v>0</v>
      </c>
      <c r="AM33" s="382">
        <v>0</v>
      </c>
      <c r="AN33" s="381">
        <v>10.19204</v>
      </c>
      <c r="AO33" s="382">
        <v>1.6050208104257159E-3</v>
      </c>
      <c r="AP33" s="381">
        <v>6.8896899999999999</v>
      </c>
      <c r="AQ33" s="382">
        <v>8.9190188830416954E-4</v>
      </c>
      <c r="AR33" s="381">
        <v>33.756250000000001</v>
      </c>
      <c r="AS33" s="382">
        <v>1.7177589746441847E-4</v>
      </c>
    </row>
    <row r="34" spans="1:45" ht="28.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531</v>
      </c>
      <c r="B35" s="33"/>
      <c r="C35" s="33"/>
    </row>
    <row r="37" spans="1:45">
      <c r="A37" s="613" t="s">
        <v>81</v>
      </c>
      <c r="B37" s="613"/>
      <c r="C37" s="613"/>
      <c r="AS37" s="24" t="s">
        <v>1004</v>
      </c>
    </row>
    <row r="39" spans="1:45" ht="12.75" customHeight="1"/>
    <row r="51" spans="1:3">
      <c r="A51" s="33"/>
      <c r="B51" s="33"/>
      <c r="C51" s="33"/>
    </row>
    <row r="52" spans="1:3">
      <c r="A52" s="536"/>
      <c r="B52" s="536"/>
      <c r="C52" s="536"/>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1392</v>
      </c>
      <c r="B1" s="593"/>
      <c r="C1" s="593"/>
      <c r="D1" s="593"/>
      <c r="E1" s="593"/>
      <c r="F1" s="593"/>
      <c r="G1" s="549"/>
      <c r="H1" s="549"/>
      <c r="I1" s="549"/>
    </row>
    <row r="2" spans="1:9">
      <c r="A2" s="595" t="s">
        <v>1393</v>
      </c>
      <c r="B2" s="593"/>
      <c r="C2" s="593"/>
      <c r="D2" s="593"/>
      <c r="E2" s="593"/>
      <c r="F2" s="593"/>
      <c r="G2" s="549"/>
      <c r="H2" s="549"/>
      <c r="I2" s="549"/>
    </row>
    <row r="4" spans="1:9">
      <c r="A4" s="58" t="s">
        <v>83</v>
      </c>
      <c r="I4" s="59"/>
    </row>
    <row r="5" spans="1:9">
      <c r="A5" s="548" t="s">
        <v>84</v>
      </c>
      <c r="I5" s="60"/>
    </row>
    <row r="7" spans="1:9" ht="26.25" customHeight="1">
      <c r="A7" s="1189" t="s">
        <v>655</v>
      </c>
      <c r="B7" s="1189"/>
      <c r="C7" s="1189"/>
      <c r="D7" s="58"/>
      <c r="E7" s="1189" t="s">
        <v>657</v>
      </c>
      <c r="F7" s="1189"/>
      <c r="G7" s="1189"/>
      <c r="I7" s="58"/>
    </row>
    <row r="8" spans="1:9" ht="27.75" customHeight="1">
      <c r="A8" s="1190" t="s">
        <v>656</v>
      </c>
      <c r="B8" s="1190"/>
      <c r="C8" s="1190"/>
      <c r="E8" s="1190" t="s">
        <v>658</v>
      </c>
      <c r="F8" s="1190"/>
      <c r="G8" s="1190"/>
      <c r="H8" s="550"/>
    </row>
    <row r="9" spans="1:9">
      <c r="B9" s="549"/>
    </row>
    <row r="10" spans="1:9" ht="26.25" customHeight="1">
      <c r="A10" s="138" t="s">
        <v>527</v>
      </c>
      <c r="B10" s="138" t="s">
        <v>528</v>
      </c>
      <c r="C10" s="138" t="s">
        <v>529</v>
      </c>
      <c r="E10" s="138" t="s">
        <v>530</v>
      </c>
      <c r="F10" s="138" t="s">
        <v>528</v>
      </c>
      <c r="G10" s="138" t="s">
        <v>529</v>
      </c>
    </row>
    <row r="11" spans="1:9">
      <c r="A11" s="80" t="s">
        <v>229</v>
      </c>
      <c r="B11" s="81">
        <v>347</v>
      </c>
      <c r="C11" s="81">
        <v>343</v>
      </c>
      <c r="E11" s="82" t="s">
        <v>1419</v>
      </c>
      <c r="F11" s="81">
        <v>8642</v>
      </c>
      <c r="G11" s="81">
        <v>8630</v>
      </c>
    </row>
    <row r="12" spans="1:9">
      <c r="A12" s="80" t="s">
        <v>865</v>
      </c>
      <c r="B12" s="179">
        <v>1521</v>
      </c>
      <c r="C12" s="81">
        <v>1513</v>
      </c>
      <c r="E12" s="82" t="s">
        <v>1456</v>
      </c>
      <c r="F12" s="81">
        <v>9205</v>
      </c>
      <c r="G12" s="81">
        <v>9192</v>
      </c>
    </row>
    <row r="13" spans="1:9">
      <c r="A13" s="80" t="s">
        <v>1123</v>
      </c>
      <c r="B13" s="81">
        <v>4427</v>
      </c>
      <c r="C13" s="81">
        <v>4419</v>
      </c>
      <c r="E13" s="82" t="s">
        <v>1475</v>
      </c>
      <c r="F13" s="81">
        <v>10376</v>
      </c>
      <c r="G13" s="81">
        <v>10362</v>
      </c>
    </row>
    <row r="14" spans="1:9">
      <c r="A14" s="80" t="s">
        <v>1416</v>
      </c>
      <c r="B14" s="81">
        <v>7820</v>
      </c>
      <c r="C14" s="81">
        <v>7813</v>
      </c>
      <c r="E14" s="82" t="s">
        <v>1531</v>
      </c>
      <c r="F14" s="81">
        <v>11113</v>
      </c>
      <c r="G14" s="81">
        <v>11097</v>
      </c>
    </row>
    <row r="15" spans="1:9">
      <c r="A15" s="80" t="s">
        <v>1530</v>
      </c>
      <c r="B15" s="81">
        <v>11113</v>
      </c>
      <c r="C15" s="81">
        <v>11097</v>
      </c>
      <c r="E15" s="82" t="s">
        <v>1602</v>
      </c>
      <c r="F15" s="81">
        <v>11723</v>
      </c>
      <c r="G15" s="81">
        <v>11701</v>
      </c>
    </row>
    <row r="16" spans="1:9" ht="15">
      <c r="A16" s="33" t="s">
        <v>531</v>
      </c>
      <c r="E16" s="33" t="s">
        <v>526</v>
      </c>
      <c r="F16"/>
      <c r="G16"/>
    </row>
    <row r="17" spans="1:9">
      <c r="A17" s="33"/>
    </row>
    <row r="18" spans="1:9">
      <c r="A18" s="879"/>
    </row>
    <row r="19" spans="1:9">
      <c r="A19" s="880"/>
    </row>
    <row r="21" spans="1:9">
      <c r="A21" s="58" t="s">
        <v>85</v>
      </c>
    </row>
    <row r="22" spans="1:9">
      <c r="A22" s="548" t="s">
        <v>86</v>
      </c>
    </row>
    <row r="23" spans="1:9">
      <c r="E23" s="33"/>
    </row>
    <row r="24" spans="1:9" ht="29.25" customHeight="1">
      <c r="A24" s="1189" t="s">
        <v>659</v>
      </c>
      <c r="B24" s="1189"/>
      <c r="C24" s="1189"/>
      <c r="E24" s="1189" t="s">
        <v>661</v>
      </c>
      <c r="F24" s="1189"/>
      <c r="G24" s="1189"/>
    </row>
    <row r="25" spans="1:9" ht="27" customHeight="1">
      <c r="A25" s="1190" t="s">
        <v>660</v>
      </c>
      <c r="B25" s="1190"/>
      <c r="C25" s="1190"/>
      <c r="E25" s="1190" t="s">
        <v>662</v>
      </c>
      <c r="F25" s="1190"/>
      <c r="G25" s="1190"/>
      <c r="H25" s="1191"/>
      <c r="I25" s="1191"/>
    </row>
    <row r="26" spans="1:9">
      <c r="H26" s="74"/>
      <c r="I26" s="75"/>
    </row>
    <row r="27" spans="1:9" ht="25.5" customHeight="1">
      <c r="A27" s="138" t="s">
        <v>527</v>
      </c>
      <c r="B27" s="138" t="s">
        <v>528</v>
      </c>
      <c r="C27" s="138" t="s">
        <v>529</v>
      </c>
      <c r="E27" s="138" t="s">
        <v>530</v>
      </c>
      <c r="F27" s="138" t="s">
        <v>528</v>
      </c>
      <c r="G27" s="138" t="s">
        <v>529</v>
      </c>
    </row>
    <row r="28" spans="1:9">
      <c r="A28" s="80" t="s">
        <v>229</v>
      </c>
      <c r="B28" s="81">
        <v>10024</v>
      </c>
      <c r="C28" s="81">
        <v>10317</v>
      </c>
      <c r="E28" s="82" t="s">
        <v>1419</v>
      </c>
      <c r="F28" s="81">
        <v>5471</v>
      </c>
      <c r="G28" s="81">
        <v>5604</v>
      </c>
    </row>
    <row r="29" spans="1:9">
      <c r="A29" s="80" t="s">
        <v>865</v>
      </c>
      <c r="B29" s="81">
        <v>7714</v>
      </c>
      <c r="C29" s="81">
        <v>7908</v>
      </c>
      <c r="E29" s="82" t="s">
        <v>1456</v>
      </c>
      <c r="F29" s="81">
        <v>5394</v>
      </c>
      <c r="G29" s="81">
        <v>5534</v>
      </c>
    </row>
    <row r="30" spans="1:9">
      <c r="A30" s="80" t="s">
        <v>1123</v>
      </c>
      <c r="B30" s="81">
        <v>6273</v>
      </c>
      <c r="C30" s="81">
        <v>6390</v>
      </c>
      <c r="E30" s="82" t="s">
        <v>1475</v>
      </c>
      <c r="F30" s="81">
        <v>5308</v>
      </c>
      <c r="G30" s="81">
        <v>5447</v>
      </c>
    </row>
    <row r="31" spans="1:9">
      <c r="A31" s="80" t="s">
        <v>1416</v>
      </c>
      <c r="B31" s="81">
        <v>5674</v>
      </c>
      <c r="C31" s="81">
        <v>5806</v>
      </c>
      <c r="E31" s="82" t="s">
        <v>1531</v>
      </c>
      <c r="F31" s="81">
        <v>5232</v>
      </c>
      <c r="G31" s="81">
        <v>5366</v>
      </c>
    </row>
    <row r="32" spans="1:9">
      <c r="A32" s="80" t="s">
        <v>1530</v>
      </c>
      <c r="B32" s="81">
        <v>5232</v>
      </c>
      <c r="C32" s="81">
        <v>5366</v>
      </c>
      <c r="E32" s="82" t="s">
        <v>1602</v>
      </c>
      <c r="F32" s="81">
        <v>4990</v>
      </c>
      <c r="G32" s="81">
        <v>5129</v>
      </c>
    </row>
    <row r="33" spans="1:9" ht="15">
      <c r="A33" s="33" t="s">
        <v>526</v>
      </c>
      <c r="E33" s="33" t="s">
        <v>526</v>
      </c>
      <c r="F33" s="261"/>
      <c r="G33" s="261"/>
    </row>
    <row r="35" spans="1:9">
      <c r="A35" s="879"/>
    </row>
    <row r="36" spans="1:9">
      <c r="A36" s="880"/>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1005</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4" customWidth="1"/>
    <col min="2" max="2" width="14.28515625" style="824" bestFit="1" customWidth="1"/>
    <col min="3" max="3" width="12.5703125" style="824" customWidth="1"/>
    <col min="4" max="4" width="13.7109375" style="824" customWidth="1"/>
    <col min="5" max="16384" width="9.140625" style="824"/>
  </cols>
  <sheetData>
    <row r="1" spans="1:4">
      <c r="A1" s="148" t="s">
        <v>942</v>
      </c>
      <c r="B1" s="284"/>
      <c r="C1" s="284"/>
      <c r="D1" s="284"/>
    </row>
    <row r="2" spans="1:4">
      <c r="A2" s="524" t="s">
        <v>943</v>
      </c>
      <c r="B2" s="284"/>
      <c r="C2" s="284"/>
      <c r="D2" s="284"/>
    </row>
    <row r="3" spans="1:4">
      <c r="A3" s="284"/>
      <c r="B3" s="284"/>
      <c r="C3" s="284"/>
      <c r="D3" s="284"/>
    </row>
    <row r="4" spans="1:4">
      <c r="A4" s="284"/>
      <c r="B4" s="284"/>
      <c r="C4" s="284"/>
      <c r="D4" s="13" t="s">
        <v>1511</v>
      </c>
    </row>
    <row r="5" spans="1:4" ht="35.25" customHeight="1">
      <c r="A5" s="1192" t="s">
        <v>308</v>
      </c>
      <c r="B5" s="825" t="s">
        <v>944</v>
      </c>
      <c r="C5" s="1194" t="s">
        <v>346</v>
      </c>
      <c r="D5" s="1194"/>
    </row>
    <row r="6" spans="1:4" ht="22.5">
      <c r="A6" s="1193"/>
      <c r="B6" s="826" t="s">
        <v>1531</v>
      </c>
      <c r="C6" s="827" t="s">
        <v>347</v>
      </c>
      <c r="D6" s="827" t="s">
        <v>348</v>
      </c>
    </row>
    <row r="7" spans="1:4">
      <c r="A7" s="455" t="s">
        <v>945</v>
      </c>
      <c r="B7" s="456">
        <v>1046.5441767867806</v>
      </c>
      <c r="C7" s="457">
        <v>0.42116161956262693</v>
      </c>
      <c r="D7" s="456">
        <v>310.14364191386284</v>
      </c>
    </row>
    <row r="8" spans="1:4">
      <c r="A8" s="455" t="s">
        <v>988</v>
      </c>
      <c r="B8" s="456">
        <v>1505.9564921361737</v>
      </c>
      <c r="C8" s="457">
        <v>-4.8581449751415776E-2</v>
      </c>
      <c r="D8" s="456">
        <v>-76.897333598778815</v>
      </c>
    </row>
    <row r="9" spans="1:4">
      <c r="A9" s="455" t="s">
        <v>989</v>
      </c>
      <c r="B9" s="456">
        <v>322550.56671311968</v>
      </c>
      <c r="C9" s="457">
        <v>0.2567603411563924</v>
      </c>
      <c r="D9" s="456">
        <v>65898.159607140507</v>
      </c>
    </row>
    <row r="10" spans="1:4">
      <c r="A10" s="455" t="s">
        <v>946</v>
      </c>
      <c r="B10" s="456">
        <v>234.70593005507996</v>
      </c>
      <c r="C10" s="457">
        <v>26.523256979444</v>
      </c>
      <c r="D10" s="456">
        <v>226.17838078173733</v>
      </c>
    </row>
    <row r="11" spans="1:4">
      <c r="A11" s="455" t="s">
        <v>947</v>
      </c>
      <c r="B11" s="456">
        <v>314.3154051363727</v>
      </c>
      <c r="C11" s="457">
        <v>-0.75805459405773679</v>
      </c>
      <c r="D11" s="456">
        <v>-984.80165770787698</v>
      </c>
    </row>
    <row r="12" spans="1:4">
      <c r="A12" s="455" t="s">
        <v>990</v>
      </c>
      <c r="B12" s="456">
        <v>47445.907222775233</v>
      </c>
      <c r="C12" s="457">
        <v>2.2115365916934846</v>
      </c>
      <c r="D12" s="456">
        <v>32672.322719490348</v>
      </c>
    </row>
    <row r="13" spans="1:4" ht="22.5">
      <c r="A13" s="458" t="s">
        <v>991</v>
      </c>
      <c r="B13" s="456">
        <v>85.846880350388219</v>
      </c>
      <c r="C13" s="457">
        <v>-0.19160789290899863</v>
      </c>
      <c r="D13" s="456">
        <v>-20.347724467449719</v>
      </c>
    </row>
    <row r="14" spans="1:4">
      <c r="A14" s="828" t="s">
        <v>948</v>
      </c>
      <c r="B14" s="829">
        <v>373183.84282035968</v>
      </c>
      <c r="C14" s="830">
        <v>0.35624757789481176</v>
      </c>
      <c r="D14" s="829">
        <v>98024.757633552304</v>
      </c>
    </row>
    <row r="15" spans="1:4">
      <c r="A15" s="455" t="s">
        <v>992</v>
      </c>
      <c r="B15" s="456">
        <v>6.8138987324971794</v>
      </c>
      <c r="C15" s="457">
        <v>-0.99995593724441045</v>
      </c>
      <c r="D15" s="456">
        <v>-154633.96245139028</v>
      </c>
    </row>
    <row r="16" spans="1:4">
      <c r="A16" s="458" t="s">
        <v>993</v>
      </c>
      <c r="B16" s="456">
        <v>23250.492874112417</v>
      </c>
      <c r="C16" s="457">
        <v>0.70053166671970957</v>
      </c>
      <c r="D16" s="456">
        <v>9578.0083628641569</v>
      </c>
    </row>
    <row r="17" spans="1:4" ht="22.5">
      <c r="A17" s="458" t="s">
        <v>995</v>
      </c>
      <c r="B17" s="456">
        <v>0</v>
      </c>
      <c r="C17" s="457">
        <v>0</v>
      </c>
      <c r="D17" s="456">
        <v>0</v>
      </c>
    </row>
    <row r="18" spans="1:4">
      <c r="A18" s="455" t="s">
        <v>996</v>
      </c>
      <c r="B18" s="456">
        <v>0</v>
      </c>
      <c r="C18" s="457">
        <v>0</v>
      </c>
      <c r="D18" s="456">
        <v>0</v>
      </c>
    </row>
    <row r="19" spans="1:4">
      <c r="A19" s="455" t="s">
        <v>997</v>
      </c>
      <c r="B19" s="456">
        <v>330439.26840135379</v>
      </c>
      <c r="C19" s="457">
        <v>0.38294425566433443</v>
      </c>
      <c r="D19" s="456">
        <v>91500.30390735947</v>
      </c>
    </row>
    <row r="20" spans="1:4">
      <c r="A20" s="455" t="s">
        <v>998</v>
      </c>
      <c r="B20" s="456">
        <v>0</v>
      </c>
      <c r="C20" s="457">
        <v>-1</v>
      </c>
      <c r="D20" s="456">
        <v>-2262.6874855663946</v>
      </c>
    </row>
    <row r="21" spans="1:4">
      <c r="A21" s="455" t="s">
        <v>999</v>
      </c>
      <c r="B21" s="456">
        <v>514.9349897139823</v>
      </c>
      <c r="C21" s="457">
        <v>-0.36725839420770534</v>
      </c>
      <c r="D21" s="456">
        <v>-298.88061052491861</v>
      </c>
    </row>
    <row r="22" spans="1:4">
      <c r="A22" s="455" t="s">
        <v>1000</v>
      </c>
      <c r="B22" s="456">
        <v>0</v>
      </c>
      <c r="C22" s="457">
        <v>-1</v>
      </c>
      <c r="D22" s="456">
        <v>-9.3479461145397842</v>
      </c>
    </row>
    <row r="23" spans="1:4">
      <c r="A23" s="458" t="s">
        <v>1001</v>
      </c>
      <c r="B23" s="456">
        <v>477.82751741986857</v>
      </c>
      <c r="C23" s="457">
        <v>-0.15482851431612676</v>
      </c>
      <c r="D23" s="456">
        <v>-87.534099143937866</v>
      </c>
    </row>
    <row r="24" spans="1:4" ht="22.5">
      <c r="A24" s="458" t="s">
        <v>1002</v>
      </c>
      <c r="B24" s="456">
        <v>18501.319037759637</v>
      </c>
      <c r="C24" s="457">
        <v>-2.0908956307544212E-2</v>
      </c>
      <c r="D24" s="456">
        <v>-395.10449399429325</v>
      </c>
    </row>
    <row r="25" spans="1:4">
      <c r="A25" s="828" t="s">
        <v>949</v>
      </c>
      <c r="B25" s="829">
        <v>373183.84282035968</v>
      </c>
      <c r="C25" s="830">
        <v>0.35624757790135364</v>
      </c>
      <c r="D25" s="829">
        <v>98024.757634879526</v>
      </c>
    </row>
    <row r="26" spans="1:4">
      <c r="A26" s="455" t="s">
        <v>1019</v>
      </c>
      <c r="B26" s="456">
        <v>6.8138987324971794</v>
      </c>
      <c r="C26" s="457">
        <v>-0.99995593724441045</v>
      </c>
      <c r="D26" s="456">
        <v>-154633.96245139028</v>
      </c>
    </row>
    <row r="27" spans="1:4">
      <c r="A27" s="33" t="s">
        <v>531</v>
      </c>
      <c r="B27" s="831"/>
      <c r="C27" s="831"/>
      <c r="D27" s="832"/>
    </row>
    <row r="28" spans="1:4">
      <c r="A28" s="879"/>
      <c r="B28" s="831"/>
      <c r="C28" s="831"/>
      <c r="D28" s="832"/>
    </row>
    <row r="29" spans="1:4">
      <c r="A29" s="880"/>
      <c r="B29" s="834"/>
      <c r="C29" s="834"/>
      <c r="D29" s="832"/>
    </row>
    <row r="30" spans="1:4">
      <c r="A30" s="880"/>
      <c r="B30" s="834"/>
      <c r="C30" s="834"/>
      <c r="D30" s="832"/>
    </row>
    <row r="31" spans="1:4">
      <c r="A31" s="148" t="s">
        <v>1008</v>
      </c>
      <c r="B31" s="834"/>
      <c r="C31" s="834"/>
      <c r="D31" s="832"/>
    </row>
    <row r="32" spans="1:4">
      <c r="A32" s="524" t="s">
        <v>1009</v>
      </c>
      <c r="B32" s="834"/>
      <c r="C32" s="834"/>
      <c r="D32" s="832"/>
    </row>
    <row r="33" spans="1:6">
      <c r="A33" s="833"/>
      <c r="B33" s="834"/>
      <c r="C33" s="834"/>
      <c r="D33" s="832"/>
    </row>
    <row r="34" spans="1:6">
      <c r="A34" s="835"/>
      <c r="B34" s="284"/>
      <c r="C34" s="284"/>
      <c r="D34" s="13" t="s">
        <v>1511</v>
      </c>
    </row>
    <row r="35" spans="1:6" ht="40.5" customHeight="1">
      <c r="A35" s="1192" t="s">
        <v>308</v>
      </c>
      <c r="B35" s="825" t="s">
        <v>309</v>
      </c>
      <c r="C35" s="1194" t="s">
        <v>366</v>
      </c>
      <c r="D35" s="1194"/>
    </row>
    <row r="36" spans="1:6" ht="24">
      <c r="A36" s="1195"/>
      <c r="B36" s="826" t="s">
        <v>1532</v>
      </c>
      <c r="C36" s="827" t="s">
        <v>347</v>
      </c>
      <c r="D36" s="827" t="s">
        <v>348</v>
      </c>
    </row>
    <row r="37" spans="1:6" ht="45">
      <c r="A37" s="79" t="s">
        <v>976</v>
      </c>
      <c r="B37" s="456">
        <v>118533.41562147455</v>
      </c>
      <c r="C37" s="457">
        <v>3.1873798247943182E-2</v>
      </c>
      <c r="D37" s="456">
        <v>3661.4072201207837</v>
      </c>
    </row>
    <row r="38" spans="1:6">
      <c r="A38" s="79" t="s">
        <v>977</v>
      </c>
      <c r="B38" s="456">
        <v>61257.09938283894</v>
      </c>
      <c r="C38" s="457">
        <v>1.6421681224021603</v>
      </c>
      <c r="D38" s="456">
        <v>38072.693037361467</v>
      </c>
    </row>
    <row r="39" spans="1:6">
      <c r="A39" s="79" t="s">
        <v>978</v>
      </c>
      <c r="B39" s="456">
        <v>0</v>
      </c>
      <c r="C39" s="457">
        <v>0</v>
      </c>
      <c r="D39" s="456">
        <v>0</v>
      </c>
    </row>
    <row r="40" spans="1:6">
      <c r="A40" s="79" t="s">
        <v>979</v>
      </c>
      <c r="B40" s="456">
        <v>54.753253699648283</v>
      </c>
      <c r="C40" s="457">
        <v>-0.80075040412751486</v>
      </c>
      <c r="D40" s="456">
        <v>-220.04405999070934</v>
      </c>
    </row>
    <row r="41" spans="1:6" ht="22.5">
      <c r="A41" s="79" t="s">
        <v>980</v>
      </c>
      <c r="B41" s="514">
        <v>-127153.91231800383</v>
      </c>
      <c r="C41" s="836">
        <v>0.12476276686558474</v>
      </c>
      <c r="D41" s="514">
        <v>-14104.37328289865</v>
      </c>
    </row>
    <row r="42" spans="1:6">
      <c r="A42" s="79" t="s">
        <v>981</v>
      </c>
      <c r="B42" s="514">
        <v>-6207.0014891499095</v>
      </c>
      <c r="C42" s="836">
        <v>1.3234479361336426</v>
      </c>
      <c r="D42" s="514">
        <v>-3535.5400836153685</v>
      </c>
    </row>
    <row r="43" spans="1:6">
      <c r="A43" s="79" t="s">
        <v>982</v>
      </c>
      <c r="B43" s="514">
        <v>-49035.447409914384</v>
      </c>
      <c r="C43" s="836">
        <v>1.2846323430365316</v>
      </c>
      <c r="D43" s="514">
        <v>-27572.279579268692</v>
      </c>
    </row>
    <row r="44" spans="1:6">
      <c r="A44" s="79" t="s">
        <v>983</v>
      </c>
      <c r="B44" s="514">
        <v>-8388.9201393589483</v>
      </c>
      <c r="C44" s="836">
        <v>24.111997066766985</v>
      </c>
      <c r="D44" s="514">
        <v>-8054.8598845311553</v>
      </c>
    </row>
    <row r="45" spans="1:6" ht="22.5">
      <c r="A45" s="79" t="s">
        <v>984</v>
      </c>
      <c r="B45" s="514">
        <v>-10940.013098413961</v>
      </c>
      <c r="C45" s="836">
        <v>-14.45662320993384</v>
      </c>
      <c r="D45" s="514">
        <v>-11752.996632822349</v>
      </c>
      <c r="E45" s="981"/>
      <c r="F45" s="981"/>
    </row>
    <row r="46" spans="1:6">
      <c r="A46" s="79" t="s">
        <v>985</v>
      </c>
      <c r="B46" s="514">
        <v>-8.5381578074192035</v>
      </c>
      <c r="C46" s="836">
        <v>-0.96236780683609335</v>
      </c>
      <c r="D46" s="514">
        <v>218.34624858982016</v>
      </c>
    </row>
    <row r="47" spans="1:6" ht="22.5">
      <c r="A47" s="79" t="s">
        <v>986</v>
      </c>
      <c r="B47" s="514">
        <v>-10948.551256221381</v>
      </c>
      <c r="C47" s="836">
        <v>-19.680374586759527</v>
      </c>
      <c r="D47" s="514">
        <v>-11534.650384232529</v>
      </c>
    </row>
    <row r="48" spans="1:6">
      <c r="A48" s="79" t="s">
        <v>987</v>
      </c>
      <c r="B48" s="514">
        <v>-47.948684053354569</v>
      </c>
      <c r="C48" s="836">
        <v>-0.4453553792640137</v>
      </c>
      <c r="D48" s="514">
        <v>38.500696794744179</v>
      </c>
    </row>
    <row r="49" spans="1:5" ht="21.75">
      <c r="A49" s="837" t="s">
        <v>994</v>
      </c>
      <c r="B49" s="838">
        <v>-10996.499940274734</v>
      </c>
      <c r="C49" s="839">
        <v>-23.008416901462507</v>
      </c>
      <c r="D49" s="838">
        <v>-11496.149687437784</v>
      </c>
    </row>
    <row r="50" spans="1:5">
      <c r="A50" s="33" t="s">
        <v>531</v>
      </c>
    </row>
    <row r="51" spans="1:5">
      <c r="A51" s="879"/>
    </row>
    <row r="52" spans="1:5">
      <c r="A52" s="880"/>
    </row>
    <row r="54" spans="1:5">
      <c r="A54" s="613" t="s">
        <v>81</v>
      </c>
    </row>
    <row r="56" spans="1:5">
      <c r="E56" s="61" t="s">
        <v>1066</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4" customWidth="1"/>
    <col min="2" max="2" width="13.140625" style="824" customWidth="1"/>
    <col min="3" max="3" width="13.42578125" style="824" customWidth="1"/>
    <col min="4" max="4" width="12.85546875" style="824" customWidth="1"/>
    <col min="5" max="5" width="12.7109375" style="824" bestFit="1" customWidth="1"/>
    <col min="6" max="6" width="15.7109375" style="824" bestFit="1" customWidth="1"/>
    <col min="7" max="16384" width="9.140625" style="824"/>
  </cols>
  <sheetData>
    <row r="1" spans="1:8">
      <c r="A1" s="840" t="s">
        <v>1011</v>
      </c>
      <c r="B1" s="841"/>
      <c r="C1" s="841"/>
      <c r="D1" s="842"/>
      <c r="E1" s="699" t="s">
        <v>1524</v>
      </c>
    </row>
    <row r="2" spans="1:8">
      <c r="A2" s="524" t="s">
        <v>1012</v>
      </c>
      <c r="B2" s="842"/>
      <c r="C2" s="842"/>
      <c r="D2" s="842"/>
      <c r="E2" s="529" t="s">
        <v>1525</v>
      </c>
    </row>
    <row r="3" spans="1:8">
      <c r="A3" s="842"/>
      <c r="B3" s="842"/>
      <c r="C3" s="13" t="s">
        <v>1511</v>
      </c>
      <c r="D3" s="842"/>
    </row>
    <row r="4" spans="1:8" ht="24">
      <c r="A4" s="825" t="s">
        <v>416</v>
      </c>
      <c r="B4" s="854" t="s">
        <v>950</v>
      </c>
      <c r="C4" s="854" t="s">
        <v>951</v>
      </c>
      <c r="D4" s="842"/>
      <c r="E4" s="1079"/>
      <c r="F4" s="1081"/>
      <c r="G4" s="1081"/>
      <c r="H4" s="1082"/>
    </row>
    <row r="5" spans="1:8" ht="15">
      <c r="A5" s="869" t="s">
        <v>1010</v>
      </c>
      <c r="B5" s="852">
        <v>14024.557498175063</v>
      </c>
      <c r="C5" s="853">
        <v>4.2421527282361461E-2</v>
      </c>
      <c r="D5" s="1085"/>
      <c r="E5" s="1079"/>
      <c r="F5" s="1080"/>
      <c r="G5" s="1080"/>
      <c r="H5" s="1081"/>
    </row>
    <row r="6" spans="1:8" ht="15">
      <c r="A6" s="79" t="s">
        <v>952</v>
      </c>
      <c r="B6" s="852">
        <v>0</v>
      </c>
      <c r="C6" s="853">
        <v>0</v>
      </c>
      <c r="D6" s="1085"/>
      <c r="E6" s="1079"/>
      <c r="F6" s="1080"/>
      <c r="G6" s="1080"/>
      <c r="H6" s="1081"/>
    </row>
    <row r="7" spans="1:8" ht="15">
      <c r="A7" s="79" t="s">
        <v>956</v>
      </c>
      <c r="B7" s="852">
        <v>0</v>
      </c>
      <c r="C7" s="853">
        <v>0</v>
      </c>
      <c r="D7" s="1085"/>
      <c r="E7" s="1079"/>
      <c r="F7" s="1080"/>
      <c r="G7" s="1080"/>
      <c r="H7" s="1081"/>
    </row>
    <row r="8" spans="1:8" ht="15">
      <c r="A8" s="79" t="s">
        <v>953</v>
      </c>
      <c r="B8" s="852">
        <v>264772.82726657373</v>
      </c>
      <c r="C8" s="853">
        <v>0.80088571186495561</v>
      </c>
      <c r="D8" s="1085"/>
      <c r="E8" s="43"/>
      <c r="F8" s="1080"/>
      <c r="G8" s="1080"/>
      <c r="H8" s="1082"/>
    </row>
    <row r="9" spans="1:8" ht="15">
      <c r="A9" s="79" t="s">
        <v>954</v>
      </c>
      <c r="B9" s="852">
        <v>162.10115601566127</v>
      </c>
      <c r="C9" s="853">
        <v>4.9032410564935948E-4</v>
      </c>
      <c r="D9" s="1085"/>
      <c r="E9" s="1079"/>
      <c r="F9" s="1080"/>
      <c r="G9" s="1080"/>
      <c r="H9" s="1081"/>
    </row>
    <row r="10" spans="1:8" ht="15">
      <c r="A10" s="79" t="s">
        <v>955</v>
      </c>
      <c r="B10" s="852">
        <v>20726.441790430687</v>
      </c>
      <c r="C10" s="853">
        <v>6.2693408757705446E-2</v>
      </c>
      <c r="D10" s="1085"/>
      <c r="E10" s="1079"/>
      <c r="F10" s="1080"/>
      <c r="G10" s="1080"/>
      <c r="H10" s="1081"/>
    </row>
    <row r="11" spans="1:8" ht="15">
      <c r="A11" s="79" t="s">
        <v>957</v>
      </c>
      <c r="B11" s="852">
        <v>0</v>
      </c>
      <c r="C11" s="853">
        <v>0</v>
      </c>
      <c r="D11" s="1085"/>
      <c r="E11" s="1079"/>
      <c r="F11" s="1080"/>
      <c r="G11" s="1080"/>
      <c r="H11" s="1081"/>
    </row>
    <row r="12" spans="1:8" ht="15">
      <c r="A12" s="851" t="s">
        <v>962</v>
      </c>
      <c r="B12" s="852">
        <v>15117.636884995687</v>
      </c>
      <c r="C12" s="853">
        <v>4.5727877378315074E-2</v>
      </c>
      <c r="D12" s="1085"/>
      <c r="E12" s="1079"/>
      <c r="F12" s="1080"/>
      <c r="G12" s="1080"/>
      <c r="H12" s="1081"/>
    </row>
    <row r="13" spans="1:8" ht="15">
      <c r="A13" s="79" t="s">
        <v>958</v>
      </c>
      <c r="B13" s="852">
        <v>15796.449043732166</v>
      </c>
      <c r="C13" s="853">
        <v>4.7781150611013165E-2</v>
      </c>
      <c r="D13" s="1085"/>
      <c r="E13" s="43"/>
      <c r="F13" s="1080"/>
      <c r="G13" s="1080"/>
      <c r="H13" s="1082"/>
    </row>
    <row r="14" spans="1:8" ht="21.75">
      <c r="A14" s="870" t="s">
        <v>1030</v>
      </c>
      <c r="B14" s="871">
        <v>330600.01363992295</v>
      </c>
      <c r="C14" s="872">
        <v>0.99999999999999989</v>
      </c>
      <c r="D14" s="1085"/>
      <c r="E14" s="1079"/>
      <c r="F14" s="1080"/>
      <c r="G14" s="1080"/>
      <c r="H14" s="1081"/>
    </row>
    <row r="15" spans="1:8">
      <c r="A15" s="33" t="s">
        <v>531</v>
      </c>
      <c r="B15" s="842"/>
      <c r="C15" s="842"/>
      <c r="D15" s="1085"/>
    </row>
    <row r="16" spans="1:8">
      <c r="A16" s="879"/>
      <c r="B16" s="842"/>
      <c r="C16" s="842"/>
      <c r="D16" s="842"/>
    </row>
    <row r="17" spans="1:5">
      <c r="A17" s="880"/>
      <c r="B17" s="842"/>
      <c r="C17" s="842"/>
      <c r="D17" s="842"/>
    </row>
    <row r="18" spans="1:5">
      <c r="A18" s="880"/>
      <c r="B18" s="842"/>
      <c r="C18" s="842"/>
      <c r="D18" s="842"/>
    </row>
    <row r="19" spans="1:5">
      <c r="A19" s="843" t="s">
        <v>1013</v>
      </c>
      <c r="B19" s="842"/>
      <c r="C19" s="842"/>
      <c r="E19" s="699" t="s">
        <v>1524</v>
      </c>
    </row>
    <row r="20" spans="1:5">
      <c r="A20" s="524" t="s">
        <v>1014</v>
      </c>
      <c r="B20" s="842"/>
      <c r="C20" s="842"/>
      <c r="E20" s="529" t="s">
        <v>1525</v>
      </c>
    </row>
    <row r="21" spans="1:5">
      <c r="A21" s="842"/>
      <c r="B21" s="13" t="s">
        <v>1511</v>
      </c>
      <c r="C21" s="842"/>
      <c r="D21" s="842"/>
    </row>
    <row r="22" spans="1:5" ht="24">
      <c r="A22" s="857" t="s">
        <v>967</v>
      </c>
      <c r="B22" s="858" t="s">
        <v>968</v>
      </c>
      <c r="C22" s="842"/>
      <c r="D22" s="842"/>
    </row>
    <row r="23" spans="1:5">
      <c r="A23" s="844" t="s">
        <v>959</v>
      </c>
      <c r="B23" s="845">
        <v>13066.38829915721</v>
      </c>
      <c r="C23" s="842"/>
      <c r="D23" s="842"/>
    </row>
    <row r="24" spans="1:5">
      <c r="A24" s="844" t="s">
        <v>960</v>
      </c>
      <c r="B24" s="845">
        <v>22203.948697325628</v>
      </c>
      <c r="C24" s="842"/>
      <c r="D24" s="842"/>
    </row>
    <row r="25" spans="1:5" ht="21.75">
      <c r="A25" s="855" t="s">
        <v>1033</v>
      </c>
      <c r="B25" s="847">
        <v>9137.5603981684253</v>
      </c>
      <c r="C25" s="842"/>
      <c r="D25" s="842"/>
    </row>
    <row r="26" spans="1:5">
      <c r="A26" s="844" t="s">
        <v>961</v>
      </c>
      <c r="B26" s="845">
        <v>4355.4627659433272</v>
      </c>
      <c r="C26" s="842"/>
      <c r="D26" s="842"/>
    </row>
    <row r="27" spans="1:5">
      <c r="A27" s="844" t="s">
        <v>971</v>
      </c>
      <c r="B27" s="845">
        <v>22203.948697325628</v>
      </c>
      <c r="C27" s="842"/>
      <c r="D27" s="842"/>
    </row>
    <row r="28" spans="1:5" ht="32.25">
      <c r="A28" s="855" t="s">
        <v>963</v>
      </c>
      <c r="B28" s="847">
        <v>17848.485931382307</v>
      </c>
      <c r="C28" s="842"/>
      <c r="D28" s="842"/>
    </row>
    <row r="29" spans="1:5" ht="22.5">
      <c r="A29" s="856" t="s">
        <v>964</v>
      </c>
      <c r="B29" s="845">
        <v>6131.7937487557238</v>
      </c>
      <c r="C29" s="842"/>
      <c r="D29" s="842"/>
    </row>
    <row r="30" spans="1:5">
      <c r="A30" s="844" t="s">
        <v>971</v>
      </c>
      <c r="B30" s="845">
        <v>22203.948697325628</v>
      </c>
      <c r="C30" s="842"/>
      <c r="D30" s="842"/>
    </row>
    <row r="31" spans="1:5" ht="32.25">
      <c r="A31" s="855" t="s">
        <v>965</v>
      </c>
      <c r="B31" s="847">
        <v>16072.154948569911</v>
      </c>
      <c r="C31" s="842"/>
      <c r="D31" s="842"/>
    </row>
    <row r="32" spans="1:5">
      <c r="A32" s="33" t="s">
        <v>531</v>
      </c>
      <c r="B32" s="842"/>
      <c r="C32" s="842"/>
      <c r="D32" s="842"/>
    </row>
    <row r="33" spans="1:4">
      <c r="A33" s="56" t="s">
        <v>1034</v>
      </c>
      <c r="B33" s="842"/>
      <c r="C33" s="842"/>
      <c r="D33" s="842"/>
    </row>
    <row r="34" spans="1:4">
      <c r="A34" s="879"/>
      <c r="B34" s="842"/>
      <c r="C34" s="842"/>
      <c r="D34" s="842"/>
    </row>
    <row r="35" spans="1:4">
      <c r="A35" s="880"/>
    </row>
    <row r="36" spans="1:4">
      <c r="A36" s="880"/>
    </row>
    <row r="37" spans="1:4">
      <c r="A37" s="843" t="s">
        <v>1015</v>
      </c>
      <c r="B37" s="842"/>
      <c r="C37" s="842"/>
      <c r="D37" s="842"/>
    </row>
    <row r="38" spans="1:4">
      <c r="A38" s="524" t="s">
        <v>1016</v>
      </c>
      <c r="B38" s="842"/>
      <c r="C38" s="842"/>
      <c r="D38" s="842"/>
    </row>
    <row r="39" spans="1:4">
      <c r="A39" s="842"/>
      <c r="C39" s="842"/>
      <c r="D39" s="13" t="s">
        <v>1511</v>
      </c>
    </row>
    <row r="40" spans="1:4" ht="78.75" customHeight="1">
      <c r="A40" s="866" t="s">
        <v>969</v>
      </c>
      <c r="B40" s="866" t="s">
        <v>944</v>
      </c>
      <c r="C40" s="1194" t="s">
        <v>346</v>
      </c>
      <c r="D40" s="1194"/>
    </row>
    <row r="41" spans="1:4" ht="22.5">
      <c r="A41" s="867"/>
      <c r="B41" s="881" t="s">
        <v>1531</v>
      </c>
      <c r="C41" s="868" t="s">
        <v>347</v>
      </c>
      <c r="D41" s="868" t="s">
        <v>348</v>
      </c>
    </row>
    <row r="42" spans="1:4">
      <c r="A42" s="844" t="s">
        <v>970</v>
      </c>
      <c r="B42" s="845">
        <v>1548.4789262724798</v>
      </c>
      <c r="C42" s="848">
        <v>0.30645825499786539</v>
      </c>
      <c r="D42" s="845">
        <v>363.22947773574896</v>
      </c>
    </row>
    <row r="43" spans="1:4">
      <c r="A43" s="844" t="s">
        <v>972</v>
      </c>
      <c r="B43" s="845">
        <v>393.19466321587362</v>
      </c>
      <c r="C43" s="848">
        <v>3.8435863260446679E-2</v>
      </c>
      <c r="D43" s="845">
        <v>14.553403676421711</v>
      </c>
    </row>
    <row r="44" spans="1:4">
      <c r="A44" s="844" t="s">
        <v>973</v>
      </c>
      <c r="B44" s="845">
        <v>256480.32417413231</v>
      </c>
      <c r="C44" s="848">
        <v>0.47173256484999015</v>
      </c>
      <c r="D44" s="845">
        <v>82209.311695533892</v>
      </c>
    </row>
    <row r="45" spans="1:4">
      <c r="A45" s="844" t="s">
        <v>974</v>
      </c>
      <c r="B45" s="845">
        <v>22032.731058464393</v>
      </c>
      <c r="C45" s="848">
        <v>6.1370399283521282E-2</v>
      </c>
      <c r="D45" s="845">
        <v>1273.9732550268757</v>
      </c>
    </row>
    <row r="46" spans="1:4">
      <c r="A46" s="844" t="s">
        <v>975</v>
      </c>
      <c r="B46" s="845">
        <v>46168.905796005041</v>
      </c>
      <c r="C46" s="848">
        <v>0.38559070461133205</v>
      </c>
      <c r="D46" s="845">
        <v>12848.167108633619</v>
      </c>
    </row>
    <row r="47" spans="1:4">
      <c r="A47" s="846" t="s">
        <v>1003</v>
      </c>
      <c r="B47" s="849">
        <v>326623.63461809012</v>
      </c>
      <c r="C47" s="850">
        <v>0.42063148317924903</v>
      </c>
      <c r="D47" s="849">
        <v>96709.234940606548</v>
      </c>
    </row>
    <row r="48" spans="1:4">
      <c r="A48" s="33" t="s">
        <v>531</v>
      </c>
    </row>
    <row r="49" spans="1:5">
      <c r="E49" s="824" t="s">
        <v>966</v>
      </c>
    </row>
    <row r="50" spans="1:5">
      <c r="A50" s="879"/>
    </row>
    <row r="51" spans="1:5">
      <c r="A51" s="880"/>
    </row>
    <row r="54" spans="1:5">
      <c r="A54" s="613" t="s">
        <v>81</v>
      </c>
    </row>
    <row r="58" spans="1:5">
      <c r="E58" s="61" t="s">
        <v>1067</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3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1633</v>
      </c>
      <c r="B4" s="148"/>
    </row>
    <row r="5" spans="1:19" ht="12.75" customHeight="1">
      <c r="A5" s="524" t="s">
        <v>1634</v>
      </c>
      <c r="B5" s="524"/>
      <c r="I5" s="52"/>
      <c r="K5" s="52"/>
    </row>
    <row r="6" spans="1:19" ht="12.75" customHeight="1">
      <c r="N6" s="986"/>
      <c r="O6" s="986"/>
      <c r="P6" s="986"/>
      <c r="Q6" s="24" t="s">
        <v>1533</v>
      </c>
    </row>
    <row r="7" spans="1:19" ht="24" customHeight="1">
      <c r="A7" s="960"/>
      <c r="B7" s="959"/>
      <c r="C7" s="1196" t="s">
        <v>520</v>
      </c>
      <c r="D7" s="1196"/>
      <c r="E7" s="1196"/>
      <c r="F7" s="1196"/>
      <c r="G7" s="1196"/>
      <c r="H7" s="1196" t="s">
        <v>521</v>
      </c>
      <c r="I7" s="1196"/>
      <c r="J7" s="1196"/>
      <c r="K7" s="1196"/>
      <c r="L7" s="1196"/>
      <c r="M7" s="1196" t="s">
        <v>522</v>
      </c>
      <c r="N7" s="1196"/>
      <c r="O7" s="1196"/>
      <c r="P7" s="1196"/>
      <c r="Q7" s="1196"/>
    </row>
    <row r="8" spans="1:19" ht="48" customHeight="1">
      <c r="A8" s="959" t="s">
        <v>1390</v>
      </c>
      <c r="B8" s="959" t="s">
        <v>1391</v>
      </c>
      <c r="C8" s="1197" t="s">
        <v>1544</v>
      </c>
      <c r="D8" s="1197"/>
      <c r="E8" s="1197"/>
      <c r="F8" s="1197" t="s">
        <v>523</v>
      </c>
      <c r="G8" s="1197"/>
      <c r="H8" s="1197" t="s">
        <v>1544</v>
      </c>
      <c r="I8" s="1197"/>
      <c r="J8" s="1197"/>
      <c r="K8" s="1197" t="s">
        <v>524</v>
      </c>
      <c r="L8" s="1197"/>
      <c r="M8" s="1197" t="s">
        <v>1544</v>
      </c>
      <c r="N8" s="1197"/>
      <c r="O8" s="1197"/>
      <c r="P8" s="1197" t="s">
        <v>524</v>
      </c>
      <c r="Q8" s="1197"/>
    </row>
    <row r="9" spans="1:19" ht="48">
      <c r="A9" s="960"/>
      <c r="B9" s="959"/>
      <c r="C9" s="803" t="s">
        <v>1643</v>
      </c>
      <c r="D9" s="803" t="s">
        <v>1644</v>
      </c>
      <c r="E9" s="383" t="s">
        <v>1645</v>
      </c>
      <c r="F9" s="803" t="s">
        <v>1643</v>
      </c>
      <c r="G9" s="803" t="s">
        <v>1644</v>
      </c>
      <c r="H9" s="803" t="s">
        <v>1643</v>
      </c>
      <c r="I9" s="803" t="s">
        <v>1644</v>
      </c>
      <c r="J9" s="1098" t="s">
        <v>1645</v>
      </c>
      <c r="K9" s="803" t="s">
        <v>1643</v>
      </c>
      <c r="L9" s="803" t="s">
        <v>1644</v>
      </c>
      <c r="M9" s="803" t="s">
        <v>1643</v>
      </c>
      <c r="N9" s="803" t="s">
        <v>1644</v>
      </c>
      <c r="O9" s="1098" t="s">
        <v>1645</v>
      </c>
      <c r="P9" s="803" t="s">
        <v>1643</v>
      </c>
      <c r="Q9" s="803" t="s">
        <v>1644</v>
      </c>
    </row>
    <row r="10" spans="1:19">
      <c r="A10" s="83" t="s">
        <v>1357</v>
      </c>
      <c r="B10" s="83" t="s">
        <v>1375</v>
      </c>
      <c r="C10" s="84">
        <v>83520.024119999987</v>
      </c>
      <c r="D10" s="84">
        <v>99025.881099999999</v>
      </c>
      <c r="E10" s="85">
        <v>118.56543642482849</v>
      </c>
      <c r="F10" s="86">
        <v>0.13652585968684516</v>
      </c>
      <c r="G10" s="87">
        <v>0.14091144793590965</v>
      </c>
      <c r="H10" s="84">
        <v>0</v>
      </c>
      <c r="I10" s="84">
        <v>0</v>
      </c>
      <c r="J10" s="85" t="s">
        <v>139</v>
      </c>
      <c r="K10" s="86">
        <v>0</v>
      </c>
      <c r="L10" s="87">
        <v>0</v>
      </c>
      <c r="M10" s="84">
        <v>83520.024119999987</v>
      </c>
      <c r="N10" s="84">
        <v>99025.881099999999</v>
      </c>
      <c r="O10" s="88">
        <v>118.56543642482849</v>
      </c>
      <c r="P10" s="89">
        <v>0.10217337236595356</v>
      </c>
      <c r="Q10" s="87">
        <v>0.11603507951303858</v>
      </c>
      <c r="R10" s="63"/>
    </row>
    <row r="11" spans="1:19">
      <c r="A11" s="83" t="s">
        <v>1358</v>
      </c>
      <c r="B11" s="83" t="s">
        <v>1376</v>
      </c>
      <c r="C11" s="84">
        <v>5892.2364500000003</v>
      </c>
      <c r="D11" s="84">
        <v>7254.5222699999995</v>
      </c>
      <c r="E11" s="85">
        <v>123.1200127754547</v>
      </c>
      <c r="F11" s="86">
        <v>9.6317338900502071E-3</v>
      </c>
      <c r="G11" s="87">
        <v>1.0323010770454048E-2</v>
      </c>
      <c r="H11" s="84">
        <v>21690.928799999998</v>
      </c>
      <c r="I11" s="84">
        <v>21050.90812</v>
      </c>
      <c r="J11" s="85">
        <v>97.049362496639617</v>
      </c>
      <c r="K11" s="86">
        <v>0.10545859905003077</v>
      </c>
      <c r="L11" s="87">
        <v>0.13972390730643328</v>
      </c>
      <c r="M11" s="84">
        <v>27583.165249999995</v>
      </c>
      <c r="N11" s="84">
        <v>28305.430390000001</v>
      </c>
      <c r="O11" s="88">
        <v>102.61849984747494</v>
      </c>
      <c r="P11" s="89">
        <v>3.3743584772804307E-2</v>
      </c>
      <c r="Q11" s="87">
        <v>3.3167317770570477E-2</v>
      </c>
      <c r="R11" s="63"/>
      <c r="S11" s="261"/>
    </row>
    <row r="12" spans="1:19">
      <c r="A12" s="83" t="s">
        <v>1359</v>
      </c>
      <c r="B12" s="83" t="s">
        <v>1377</v>
      </c>
      <c r="C12" s="84">
        <v>57010.380414095154</v>
      </c>
      <c r="D12" s="84">
        <v>71752.715670000005</v>
      </c>
      <c r="E12" s="85">
        <v>125.85903680842651</v>
      </c>
      <c r="F12" s="86">
        <v>9.3191917496639978E-2</v>
      </c>
      <c r="G12" s="87">
        <v>0.10210238925501804</v>
      </c>
      <c r="H12" s="84">
        <v>46007.429955537817</v>
      </c>
      <c r="I12" s="84">
        <v>20134.955109999999</v>
      </c>
      <c r="J12" s="85">
        <v>43.764572655892067</v>
      </c>
      <c r="K12" s="86">
        <v>0.22368240446224866</v>
      </c>
      <c r="L12" s="87">
        <v>0.1336443342667934</v>
      </c>
      <c r="M12" s="84">
        <v>103017.81036963298</v>
      </c>
      <c r="N12" s="84">
        <v>91887.67078</v>
      </c>
      <c r="O12" s="88">
        <v>89.195907436104989</v>
      </c>
      <c r="P12" s="89">
        <v>0.12602579094204533</v>
      </c>
      <c r="Q12" s="87">
        <v>0.10767077320380654</v>
      </c>
      <c r="R12" s="63"/>
      <c r="S12" s="261"/>
    </row>
    <row r="13" spans="1:19">
      <c r="A13" s="83" t="s">
        <v>1360</v>
      </c>
      <c r="B13" s="83" t="s">
        <v>1378</v>
      </c>
      <c r="C13" s="84">
        <v>170854.37719000003</v>
      </c>
      <c r="D13" s="84">
        <v>205724.86813999998</v>
      </c>
      <c r="E13" s="85">
        <v>120.40948059014136</v>
      </c>
      <c r="F13" s="86">
        <v>0.27928680544453444</v>
      </c>
      <c r="G13" s="87">
        <v>0.29274154114071782</v>
      </c>
      <c r="H13" s="84">
        <v>26527.162080000002</v>
      </c>
      <c r="I13" s="84">
        <v>16551.123520000001</v>
      </c>
      <c r="J13" s="85">
        <v>62.393117929786477</v>
      </c>
      <c r="K13" s="87">
        <v>0.12897176398135154</v>
      </c>
      <c r="L13" s="87">
        <v>0.10985690666374007</v>
      </c>
      <c r="M13" s="84">
        <v>197381.53927000004</v>
      </c>
      <c r="N13" s="84">
        <v>222275.99166</v>
      </c>
      <c r="O13" s="88">
        <v>112.61235092302458</v>
      </c>
      <c r="P13" s="89">
        <v>0.24146469930400208</v>
      </c>
      <c r="Q13" s="87">
        <v>0.26045526764929339</v>
      </c>
      <c r="R13" s="63"/>
      <c r="S13" s="261"/>
    </row>
    <row r="14" spans="1:19">
      <c r="A14" s="83" t="s">
        <v>1361</v>
      </c>
      <c r="B14" s="83" t="s">
        <v>1379</v>
      </c>
      <c r="C14" s="84">
        <v>95863.090300000011</v>
      </c>
      <c r="D14" s="84">
        <v>107986.27529999999</v>
      </c>
      <c r="E14" s="85">
        <v>112.64635321275469</v>
      </c>
      <c r="F14" s="86">
        <v>0.15670243098398629</v>
      </c>
      <c r="G14" s="87">
        <v>0.15366187344864488</v>
      </c>
      <c r="H14" s="84">
        <v>0</v>
      </c>
      <c r="I14" s="84">
        <v>0</v>
      </c>
      <c r="J14" s="85" t="s">
        <v>139</v>
      </c>
      <c r="K14" s="86">
        <v>0</v>
      </c>
      <c r="L14" s="87">
        <v>0</v>
      </c>
      <c r="M14" s="84">
        <v>95863.090300000011</v>
      </c>
      <c r="N14" s="84">
        <v>107986.27529999999</v>
      </c>
      <c r="O14" s="88">
        <v>112.64635321275469</v>
      </c>
      <c r="P14" s="89">
        <v>0.11727313688631311</v>
      </c>
      <c r="Q14" s="87">
        <v>0.12653455744664285</v>
      </c>
      <c r="R14" s="63"/>
      <c r="S14" s="261"/>
    </row>
    <row r="15" spans="1:19">
      <c r="A15" s="83" t="s">
        <v>1362</v>
      </c>
      <c r="B15" s="83" t="s">
        <v>1380</v>
      </c>
      <c r="C15" s="84">
        <v>46548.484060000003</v>
      </c>
      <c r="D15" s="84">
        <v>43445.355840000004</v>
      </c>
      <c r="E15" s="85">
        <v>93.333556865138434</v>
      </c>
      <c r="F15" s="86">
        <v>7.6090397127760181E-2</v>
      </c>
      <c r="G15" s="87">
        <v>6.1821696807959313E-2</v>
      </c>
      <c r="H15" s="84">
        <v>13889.836160000001</v>
      </c>
      <c r="I15" s="84">
        <v>16914.76053</v>
      </c>
      <c r="J15" s="85">
        <v>121.77797012977869</v>
      </c>
      <c r="K15" s="86">
        <v>6.7530656523479948E-2</v>
      </c>
      <c r="L15" s="87">
        <v>0.11227052148685339</v>
      </c>
      <c r="M15" s="84">
        <v>60438.320220000001</v>
      </c>
      <c r="N15" s="84">
        <v>60360.116369999996</v>
      </c>
      <c r="O15" s="88">
        <v>99.870605520280293</v>
      </c>
      <c r="P15" s="89">
        <v>7.3936604569682693E-2</v>
      </c>
      <c r="Q15" s="87">
        <v>7.072788269701355E-2</v>
      </c>
      <c r="R15" s="63"/>
      <c r="S15" s="261"/>
    </row>
    <row r="16" spans="1:19">
      <c r="A16" s="83" t="s">
        <v>1363</v>
      </c>
      <c r="B16" s="83" t="s">
        <v>1381</v>
      </c>
      <c r="C16" s="84">
        <v>13545.312630000013</v>
      </c>
      <c r="D16" s="84">
        <v>16132.43478</v>
      </c>
      <c r="E16" s="85">
        <v>119.09975960444099</v>
      </c>
      <c r="F16" s="86">
        <v>2.2141821329946156E-2</v>
      </c>
      <c r="G16" s="87">
        <v>2.2956066821418344E-2</v>
      </c>
      <c r="H16" s="84">
        <v>17900.983335324177</v>
      </c>
      <c r="I16" s="84">
        <v>16602.97119</v>
      </c>
      <c r="J16" s="85">
        <v>92.748933837825547</v>
      </c>
      <c r="K16" s="86">
        <v>8.7032355394630917E-2</v>
      </c>
      <c r="L16" s="87">
        <v>0.1102010418903934</v>
      </c>
      <c r="M16" s="84">
        <v>31446.295965324189</v>
      </c>
      <c r="N16" s="84">
        <v>32735.40597</v>
      </c>
      <c r="O16" s="88">
        <v>104.09940174225069</v>
      </c>
      <c r="P16" s="89">
        <v>3.8469506457262402E-2</v>
      </c>
      <c r="Q16" s="87">
        <v>3.8358208908888448E-2</v>
      </c>
      <c r="R16" s="63"/>
      <c r="S16" s="261"/>
    </row>
    <row r="17" spans="1:19">
      <c r="A17" s="83" t="s">
        <v>1364</v>
      </c>
      <c r="B17" s="83" t="s">
        <v>1382</v>
      </c>
      <c r="C17" s="84">
        <v>0</v>
      </c>
      <c r="D17" s="84">
        <v>0</v>
      </c>
      <c r="E17" s="85" t="s">
        <v>139</v>
      </c>
      <c r="F17" s="86">
        <v>0</v>
      </c>
      <c r="G17" s="87">
        <v>0</v>
      </c>
      <c r="H17" s="84">
        <v>3057.0398951489819</v>
      </c>
      <c r="I17" s="84">
        <v>4446.4631399999998</v>
      </c>
      <c r="J17" s="85">
        <v>145.4499546131473</v>
      </c>
      <c r="K17" s="86">
        <v>1.4862947896563315E-2</v>
      </c>
      <c r="L17" s="87">
        <v>2.9513083239604786E-2</v>
      </c>
      <c r="M17" s="84">
        <v>3057.0398951489819</v>
      </c>
      <c r="N17" s="84">
        <v>4446.4631399999998</v>
      </c>
      <c r="O17" s="88">
        <v>145.4499546131473</v>
      </c>
      <c r="P17" s="89">
        <v>3.7397986750561368E-3</v>
      </c>
      <c r="Q17" s="87">
        <v>5.2102106870493192E-3</v>
      </c>
      <c r="R17" s="63"/>
      <c r="S17" s="261"/>
    </row>
    <row r="18" spans="1:19">
      <c r="A18" s="83" t="s">
        <v>1365</v>
      </c>
      <c r="B18" s="83" t="s">
        <v>1383</v>
      </c>
      <c r="C18" s="84">
        <v>17261.98717</v>
      </c>
      <c r="D18" s="84">
        <v>20915.054110000001</v>
      </c>
      <c r="E18" s="85">
        <v>121.16249365744373</v>
      </c>
      <c r="F18" s="86">
        <v>2.8217276792227314E-2</v>
      </c>
      <c r="G18" s="87">
        <v>2.9761619139968432E-2</v>
      </c>
      <c r="H18" s="84">
        <v>0</v>
      </c>
      <c r="I18" s="84">
        <v>0</v>
      </c>
      <c r="J18" s="85" t="s">
        <v>139</v>
      </c>
      <c r="K18" s="86">
        <v>0</v>
      </c>
      <c r="L18" s="87">
        <v>0</v>
      </c>
      <c r="M18" s="84">
        <v>17261.98717</v>
      </c>
      <c r="N18" s="84">
        <v>20915.054110000001</v>
      </c>
      <c r="O18" s="88">
        <v>121.16249365744373</v>
      </c>
      <c r="P18" s="89">
        <v>2.1117276503208979E-2</v>
      </c>
      <c r="Q18" s="87">
        <v>2.4507532169520424E-2</v>
      </c>
      <c r="R18" s="63"/>
      <c r="S18" s="261"/>
    </row>
    <row r="19" spans="1:19">
      <c r="A19" s="83" t="s">
        <v>1366</v>
      </c>
      <c r="B19" s="83" t="s">
        <v>1384</v>
      </c>
      <c r="C19" s="84">
        <v>1295.53442</v>
      </c>
      <c r="D19" s="84">
        <v>1230.10455</v>
      </c>
      <c r="E19" s="85">
        <v>94.949584589192156</v>
      </c>
      <c r="F19" s="86">
        <v>2.1177430479458336E-3</v>
      </c>
      <c r="G19" s="87">
        <v>1.7504091993688967E-3</v>
      </c>
      <c r="H19" s="84">
        <v>0</v>
      </c>
      <c r="I19" s="84">
        <v>0</v>
      </c>
      <c r="J19" s="85" t="s">
        <v>139</v>
      </c>
      <c r="K19" s="86">
        <v>0</v>
      </c>
      <c r="L19" s="87">
        <v>0</v>
      </c>
      <c r="M19" s="84">
        <v>1295.53442</v>
      </c>
      <c r="N19" s="84">
        <v>1230.10455</v>
      </c>
      <c r="O19" s="88">
        <v>94.949584589192156</v>
      </c>
      <c r="P19" s="89">
        <v>1.5848788611146018E-3</v>
      </c>
      <c r="Q19" s="87">
        <v>1.4413936809555996E-3</v>
      </c>
      <c r="R19" s="63"/>
      <c r="S19" s="261"/>
    </row>
    <row r="20" spans="1:19">
      <c r="A20" s="83" t="s">
        <v>1367</v>
      </c>
      <c r="B20" s="83" t="s">
        <v>1385</v>
      </c>
      <c r="C20" s="84">
        <v>2174.6943200000005</v>
      </c>
      <c r="D20" s="84">
        <v>2487.8497900000002</v>
      </c>
      <c r="E20" s="85">
        <v>114.39997645278255</v>
      </c>
      <c r="F20" s="86">
        <v>3.5548602233102331E-3</v>
      </c>
      <c r="G20" s="87">
        <v>3.5401504360454386E-3</v>
      </c>
      <c r="H20" s="84">
        <v>13821.462469999999</v>
      </c>
      <c r="I20" s="84">
        <v>15306.249260000001</v>
      </c>
      <c r="J20" s="85">
        <v>110.74261709441231</v>
      </c>
      <c r="K20" s="86">
        <v>6.7198232143419231E-2</v>
      </c>
      <c r="L20" s="87">
        <v>0.1015941421919713</v>
      </c>
      <c r="M20" s="84">
        <v>15996.156789999999</v>
      </c>
      <c r="N20" s="84">
        <v>17794.099050000001</v>
      </c>
      <c r="O20" s="88">
        <v>111.23983894133862</v>
      </c>
      <c r="P20" s="89">
        <v>1.9568735777429829E-2</v>
      </c>
      <c r="Q20" s="87">
        <v>2.0850505698046595E-2</v>
      </c>
      <c r="R20" s="63"/>
      <c r="S20" s="261"/>
    </row>
    <row r="21" spans="1:19">
      <c r="A21" s="83" t="s">
        <v>1368</v>
      </c>
      <c r="B21" s="83" t="s">
        <v>1386</v>
      </c>
      <c r="C21" s="84">
        <v>41623.49010000001</v>
      </c>
      <c r="D21" s="84">
        <v>41670.633600000001</v>
      </c>
      <c r="E21" s="85">
        <v>100.11326176610065</v>
      </c>
      <c r="F21" s="86">
        <v>6.8039764463006122E-2</v>
      </c>
      <c r="G21" s="87">
        <v>5.9296309729909256E-2</v>
      </c>
      <c r="H21" s="84">
        <v>3985.7736800000007</v>
      </c>
      <c r="I21" s="84">
        <v>3994.9490699999997</v>
      </c>
      <c r="J21" s="85">
        <v>100.2302034871182</v>
      </c>
      <c r="K21" s="85">
        <v>1.9378336091504102E-2</v>
      </c>
      <c r="L21" s="87">
        <v>2.6516190673041701E-2</v>
      </c>
      <c r="M21" s="84">
        <v>45609.263780000008</v>
      </c>
      <c r="N21" s="84">
        <v>45665.582670000003</v>
      </c>
      <c r="O21" s="88">
        <v>100.12348125212381</v>
      </c>
      <c r="P21" s="89">
        <v>5.5795629139611648E-2</v>
      </c>
      <c r="Q21" s="87">
        <v>5.3509339753026318E-2</v>
      </c>
      <c r="R21" s="63"/>
      <c r="S21" s="261"/>
    </row>
    <row r="22" spans="1:19">
      <c r="A22" s="83" t="s">
        <v>1369</v>
      </c>
      <c r="B22" s="83" t="s">
        <v>1387</v>
      </c>
      <c r="C22" s="84">
        <v>32081.133180002118</v>
      </c>
      <c r="D22" s="84">
        <v>37999.618750000001</v>
      </c>
      <c r="E22" s="85">
        <v>118.44849287832263</v>
      </c>
      <c r="F22" s="86">
        <v>5.2441367603474322E-2</v>
      </c>
      <c r="G22" s="87">
        <v>5.4072543860203444E-2</v>
      </c>
      <c r="H22" s="84">
        <v>11327.894050000001</v>
      </c>
      <c r="I22" s="84">
        <v>11078.65849</v>
      </c>
      <c r="J22" s="85">
        <v>97.799806752253289</v>
      </c>
      <c r="K22" s="85">
        <v>5.5074812504118283E-2</v>
      </c>
      <c r="L22" s="87">
        <v>7.3533808760759059E-2</v>
      </c>
      <c r="M22" s="84">
        <v>43409.027230002117</v>
      </c>
      <c r="N22" s="84">
        <v>49078.277240000003</v>
      </c>
      <c r="O22" s="88">
        <v>113.06007153756164</v>
      </c>
      <c r="P22" s="89">
        <v>5.3103992125796626E-2</v>
      </c>
      <c r="Q22" s="87">
        <v>5.7508216424305592E-2</v>
      </c>
      <c r="R22" s="63"/>
      <c r="S22" s="261"/>
    </row>
    <row r="23" spans="1:19">
      <c r="A23" s="83" t="s">
        <v>1370</v>
      </c>
      <c r="B23" s="83" t="s">
        <v>1388</v>
      </c>
      <c r="C23" s="84">
        <v>44081.668790000163</v>
      </c>
      <c r="D23" s="84">
        <v>47127.248439999996</v>
      </c>
      <c r="E23" s="85">
        <v>106.90894817187755</v>
      </c>
      <c r="F23" s="86">
        <v>7.2058021910273662E-2</v>
      </c>
      <c r="G23" s="87">
        <v>6.7060941454382461E-2</v>
      </c>
      <c r="H23" s="84">
        <v>43814.864219999996</v>
      </c>
      <c r="I23" s="84">
        <v>24579.70765</v>
      </c>
      <c r="J23" s="85">
        <v>56.0990159106329</v>
      </c>
      <c r="K23" s="85">
        <v>0.21302242245193848</v>
      </c>
      <c r="L23" s="87">
        <v>0.16314606352040975</v>
      </c>
      <c r="M23" s="84">
        <v>87896.533010000174</v>
      </c>
      <c r="N23" s="84">
        <v>71706.956090000007</v>
      </c>
      <c r="O23" s="88">
        <v>81.581097267899921</v>
      </c>
      <c r="P23" s="89">
        <v>0.10752733002092765</v>
      </c>
      <c r="Q23" s="87">
        <v>8.4023714397842578E-2</v>
      </c>
      <c r="R23" s="63"/>
      <c r="S23" s="261"/>
    </row>
    <row r="24" spans="1:19" s="261" customFormat="1">
      <c r="A24" s="83" t="s">
        <v>1371</v>
      </c>
      <c r="B24" s="83" t="s">
        <v>1389</v>
      </c>
      <c r="C24" s="84">
        <v>0</v>
      </c>
      <c r="D24" s="84" t="s">
        <v>139</v>
      </c>
      <c r="E24" s="85" t="s">
        <v>139</v>
      </c>
      <c r="F24" s="86">
        <v>0</v>
      </c>
      <c r="G24" s="87" t="s">
        <v>139</v>
      </c>
      <c r="H24" s="84">
        <v>3658.5611599973449</v>
      </c>
      <c r="I24" s="84" t="s">
        <v>139</v>
      </c>
      <c r="J24" s="85" t="s">
        <v>139</v>
      </c>
      <c r="K24" s="85">
        <v>1.7787469500714765E-2</v>
      </c>
      <c r="L24" s="87" t="s">
        <v>139</v>
      </c>
      <c r="M24" s="84">
        <v>3658.5611599973449</v>
      </c>
      <c r="N24" s="84" t="s">
        <v>139</v>
      </c>
      <c r="O24" s="88" t="s">
        <v>139</v>
      </c>
      <c r="P24" s="89">
        <v>4.4756635987909209E-3</v>
      </c>
      <c r="Q24" s="87" t="s">
        <v>139</v>
      </c>
      <c r="R24" s="63"/>
    </row>
    <row r="25" spans="1:19" ht="18.75" customHeight="1">
      <c r="A25" s="1099" t="s">
        <v>525</v>
      </c>
      <c r="B25" s="384"/>
      <c r="C25" s="385">
        <v>611752.41314409755</v>
      </c>
      <c r="D25" s="385">
        <v>702752.56233999995</v>
      </c>
      <c r="E25" s="386">
        <v>114.87532329103661</v>
      </c>
      <c r="F25" s="387">
        <v>1</v>
      </c>
      <c r="G25" s="388">
        <v>1</v>
      </c>
      <c r="H25" s="389">
        <v>205681.93580600832</v>
      </c>
      <c r="I25" s="385">
        <v>150660.74607999998</v>
      </c>
      <c r="J25" s="386">
        <v>73.249381619053651</v>
      </c>
      <c r="K25" s="387">
        <v>1</v>
      </c>
      <c r="L25" s="388">
        <v>1</v>
      </c>
      <c r="M25" s="390">
        <v>817434.34895010595</v>
      </c>
      <c r="N25" s="391">
        <v>853413.30841999978</v>
      </c>
      <c r="O25" s="392">
        <v>104.40144942723589</v>
      </c>
      <c r="P25" s="393">
        <v>1</v>
      </c>
      <c r="Q25" s="388">
        <v>1</v>
      </c>
      <c r="S25" s="261" t="str">
        <f t="shared" ref="S25:S26" si="0">IF(A25=R25,"OK","")</f>
        <v/>
      </c>
    </row>
    <row r="26" spans="1:19" ht="12.75" customHeight="1">
      <c r="A26" s="33" t="s">
        <v>526</v>
      </c>
      <c r="B26" s="33"/>
      <c r="S26" s="261" t="str">
        <f t="shared" si="0"/>
        <v/>
      </c>
    </row>
    <row r="27" spans="1:19" ht="12.75" customHeight="1">
      <c r="N27" s="76"/>
    </row>
    <row r="28" spans="1:19" ht="12.75" customHeight="1">
      <c r="A28" s="1089" t="s">
        <v>1547</v>
      </c>
      <c r="B28" s="286"/>
    </row>
    <row r="29" spans="1:19" ht="12.75" customHeight="1">
      <c r="A29" s="1090" t="s">
        <v>1548</v>
      </c>
      <c r="B29" s="875"/>
    </row>
    <row r="30" spans="1:19">
      <c r="A30" s="547"/>
      <c r="B30" s="955"/>
    </row>
    <row r="31" spans="1:19" ht="12.75" customHeight="1">
      <c r="A31" s="613" t="s">
        <v>81</v>
      </c>
      <c r="B31" s="547"/>
    </row>
    <row r="32" spans="1:19" ht="12.75" customHeight="1">
      <c r="B32" s="876"/>
    </row>
    <row r="33" spans="1:2" ht="12.75" customHeight="1">
      <c r="A33" s="876"/>
      <c r="B33" s="876"/>
    </row>
    <row r="34" spans="1:2" ht="12.75" customHeight="1">
      <c r="A34" s="876"/>
      <c r="B34" s="876"/>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1068</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1018</v>
      </c>
    </row>
    <row r="2" spans="1:1">
      <c r="A2" s="1"/>
    </row>
    <row r="3" spans="1:1">
      <c r="A3" s="662" t="s">
        <v>619</v>
      </c>
    </row>
    <row r="4" spans="1:1">
      <c r="A4" s="630"/>
    </row>
    <row r="5" spans="1:1">
      <c r="A5" s="812" t="s">
        <v>757</v>
      </c>
    </row>
    <row r="6" spans="1:1">
      <c r="A6" s="813" t="s">
        <v>933</v>
      </c>
    </row>
    <row r="7" spans="1:1">
      <c r="A7" s="812" t="s">
        <v>637</v>
      </c>
    </row>
    <row r="8" spans="1:1">
      <c r="A8" s="813" t="s">
        <v>638</v>
      </c>
    </row>
    <row r="9" spans="1:1">
      <c r="A9" s="812" t="s">
        <v>726</v>
      </c>
    </row>
    <row r="10" spans="1:1">
      <c r="A10" s="813" t="s">
        <v>727</v>
      </c>
    </row>
    <row r="11" spans="1:1">
      <c r="A11" s="812" t="s">
        <v>639</v>
      </c>
    </row>
    <row r="12" spans="1:1" s="261" customFormat="1">
      <c r="A12" s="813" t="s">
        <v>767</v>
      </c>
    </row>
    <row r="13" spans="1:1">
      <c r="A13" s="812" t="s">
        <v>730</v>
      </c>
    </row>
    <row r="14" spans="1:1">
      <c r="A14" s="813" t="s">
        <v>934</v>
      </c>
    </row>
    <row r="15" spans="1:1">
      <c r="A15" s="812" t="s">
        <v>641</v>
      </c>
    </row>
    <row r="16" spans="1:1">
      <c r="A16" s="813" t="s">
        <v>935</v>
      </c>
    </row>
    <row r="17" spans="1:2">
      <c r="A17" s="812" t="s">
        <v>642</v>
      </c>
    </row>
    <row r="18" spans="1:2">
      <c r="A18" s="813" t="s">
        <v>643</v>
      </c>
      <c r="B18" s="150"/>
    </row>
    <row r="19" spans="1:2">
      <c r="A19" s="812" t="s">
        <v>644</v>
      </c>
      <c r="B19" s="551"/>
    </row>
    <row r="20" spans="1:2">
      <c r="A20" s="813" t="s">
        <v>645</v>
      </c>
      <c r="B20" s="338"/>
    </row>
    <row r="21" spans="1:2">
      <c r="A21" s="812" t="s">
        <v>646</v>
      </c>
      <c r="B21" s="150"/>
    </row>
    <row r="22" spans="1:2">
      <c r="A22" s="813" t="s">
        <v>918</v>
      </c>
      <c r="B22" s="551"/>
    </row>
    <row r="23" spans="1:2">
      <c r="A23" s="812" t="s">
        <v>647</v>
      </c>
      <c r="B23" s="150"/>
    </row>
    <row r="24" spans="1:2">
      <c r="A24" s="813" t="s">
        <v>919</v>
      </c>
      <c r="B24" s="551"/>
    </row>
    <row r="25" spans="1:2">
      <c r="A25" s="812" t="s">
        <v>776</v>
      </c>
      <c r="B25" s="306"/>
    </row>
    <row r="26" spans="1:2">
      <c r="A26" s="813" t="s">
        <v>936</v>
      </c>
      <c r="B26" s="556"/>
    </row>
    <row r="27" spans="1:2">
      <c r="A27" s="812" t="s">
        <v>650</v>
      </c>
      <c r="B27" s="136"/>
    </row>
    <row r="28" spans="1:2">
      <c r="A28" s="813" t="s">
        <v>649</v>
      </c>
      <c r="B28" s="527"/>
    </row>
    <row r="29" spans="1:2">
      <c r="A29" s="812" t="s">
        <v>728</v>
      </c>
      <c r="B29" s="151"/>
    </row>
    <row r="30" spans="1:2">
      <c r="A30" s="813" t="s">
        <v>937</v>
      </c>
      <c r="B30" s="554"/>
    </row>
    <row r="31" spans="1:2">
      <c r="A31" s="812" t="s">
        <v>652</v>
      </c>
      <c r="B31" s="150"/>
    </row>
    <row r="32" spans="1:2">
      <c r="A32" s="813" t="s">
        <v>922</v>
      </c>
      <c r="B32" s="551"/>
    </row>
    <row r="33" spans="1:2">
      <c r="A33" s="812" t="s">
        <v>653</v>
      </c>
      <c r="B33" s="136"/>
    </row>
    <row r="34" spans="1:2">
      <c r="A34" s="813" t="s">
        <v>923</v>
      </c>
      <c r="B34" s="527"/>
    </row>
    <row r="35" spans="1:2">
      <c r="A35" s="812" t="s">
        <v>729</v>
      </c>
      <c r="B35" s="136"/>
    </row>
    <row r="36" spans="1:2">
      <c r="A36" s="813" t="s">
        <v>938</v>
      </c>
      <c r="B36" s="527"/>
    </row>
    <row r="37" spans="1:2">
      <c r="A37" s="812" t="s">
        <v>654</v>
      </c>
      <c r="B37" s="150"/>
    </row>
    <row r="38" spans="1:2">
      <c r="A38" s="813" t="s">
        <v>924</v>
      </c>
      <c r="B38" s="553"/>
    </row>
    <row r="39" spans="1:2">
      <c r="A39" s="812" t="s">
        <v>1079</v>
      </c>
      <c r="B39" s="152"/>
    </row>
    <row r="40" spans="1:2">
      <c r="A40" s="813" t="s">
        <v>1080</v>
      </c>
      <c r="B40" s="553"/>
    </row>
    <row r="41" spans="1:2">
      <c r="A41" s="812" t="s">
        <v>1081</v>
      </c>
      <c r="B41" s="151"/>
    </row>
    <row r="42" spans="1:2">
      <c r="A42" s="813" t="s">
        <v>1082</v>
      </c>
      <c r="B42" s="527"/>
    </row>
    <row r="43" spans="1:2">
      <c r="A43" s="812" t="s">
        <v>1083</v>
      </c>
      <c r="B43" s="151"/>
    </row>
    <row r="44" spans="1:2">
      <c r="A44" s="813" t="s">
        <v>1084</v>
      </c>
      <c r="B44" s="527"/>
    </row>
    <row r="45" spans="1:2" s="261" customFormat="1">
      <c r="A45" s="812" t="s">
        <v>1085</v>
      </c>
      <c r="B45" s="527"/>
    </row>
    <row r="46" spans="1:2" s="261" customFormat="1">
      <c r="A46" s="813" t="s">
        <v>925</v>
      </c>
      <c r="B46" s="527"/>
    </row>
    <row r="47" spans="1:2" s="261" customFormat="1">
      <c r="A47" s="812" t="s">
        <v>1059</v>
      </c>
      <c r="B47" s="527"/>
    </row>
    <row r="48" spans="1:2" s="261" customFormat="1">
      <c r="A48" s="813" t="s">
        <v>1060</v>
      </c>
      <c r="B48" s="527"/>
    </row>
    <row r="49" spans="1:5" s="261" customFormat="1">
      <c r="A49" s="812" t="s">
        <v>1062</v>
      </c>
      <c r="B49" s="527"/>
    </row>
    <row r="50" spans="1:5" s="261" customFormat="1">
      <c r="A50" s="813" t="s">
        <v>1063</v>
      </c>
      <c r="B50" s="527"/>
    </row>
    <row r="51" spans="1:5" s="261" customFormat="1">
      <c r="A51" s="812" t="s">
        <v>1086</v>
      </c>
      <c r="B51" s="527"/>
    </row>
    <row r="52" spans="1:5" s="261" customFormat="1">
      <c r="A52" s="813" t="s">
        <v>1087</v>
      </c>
      <c r="B52" s="527"/>
    </row>
    <row r="53" spans="1:5">
      <c r="A53" s="632"/>
      <c r="B53" s="551"/>
    </row>
    <row r="54" spans="1:5">
      <c r="A54" s="640" t="s">
        <v>620</v>
      </c>
      <c r="B54" s="136"/>
    </row>
    <row r="55" spans="1:5">
      <c r="A55" s="631"/>
      <c r="B55" s="527"/>
    </row>
    <row r="56" spans="1:5">
      <c r="A56" s="814" t="s">
        <v>83</v>
      </c>
      <c r="B56" s="153"/>
    </row>
    <row r="57" spans="1:5">
      <c r="A57" s="815" t="s">
        <v>84</v>
      </c>
      <c r="B57" s="527"/>
    </row>
    <row r="58" spans="1:5" ht="15" customHeight="1">
      <c r="A58" s="859" t="s">
        <v>655</v>
      </c>
      <c r="C58" s="738"/>
      <c r="D58" s="58"/>
      <c r="E58" s="58"/>
    </row>
    <row r="59" spans="1:5">
      <c r="A59" s="815" t="s">
        <v>731</v>
      </c>
      <c r="C59" s="739"/>
    </row>
    <row r="60" spans="1:5">
      <c r="A60" s="859" t="s">
        <v>657</v>
      </c>
      <c r="C60" s="739"/>
    </row>
    <row r="61" spans="1:5">
      <c r="A61" s="815" t="s">
        <v>732</v>
      </c>
      <c r="C61" s="739"/>
    </row>
    <row r="62" spans="1:5">
      <c r="A62" s="859" t="s">
        <v>85</v>
      </c>
    </row>
    <row r="63" spans="1:5">
      <c r="A63" s="815" t="s">
        <v>86</v>
      </c>
    </row>
    <row r="64" spans="1:5">
      <c r="A64" s="859" t="s">
        <v>659</v>
      </c>
    </row>
    <row r="65" spans="1:1">
      <c r="A65" s="815" t="s">
        <v>733</v>
      </c>
    </row>
    <row r="66" spans="1:1">
      <c r="A66" s="859" t="s">
        <v>661</v>
      </c>
    </row>
    <row r="67" spans="1:1">
      <c r="A67" s="815" t="s">
        <v>734</v>
      </c>
    </row>
    <row r="68" spans="1:1" s="261" customFormat="1">
      <c r="A68" s="859" t="s">
        <v>942</v>
      </c>
    </row>
    <row r="69" spans="1:1" s="261" customFormat="1">
      <c r="A69" s="815" t="s">
        <v>943</v>
      </c>
    </row>
    <row r="70" spans="1:1" s="261" customFormat="1">
      <c r="A70" s="859" t="s">
        <v>1008</v>
      </c>
    </row>
    <row r="71" spans="1:1" s="261" customFormat="1">
      <c r="A71" s="815" t="s">
        <v>1009</v>
      </c>
    </row>
    <row r="72" spans="1:1" s="261" customFormat="1">
      <c r="A72" s="859" t="s">
        <v>1011</v>
      </c>
    </row>
    <row r="73" spans="1:1" s="261" customFormat="1">
      <c r="A73" s="815" t="s">
        <v>1012</v>
      </c>
    </row>
    <row r="74" spans="1:1" s="261" customFormat="1">
      <c r="A74" s="859" t="s">
        <v>1013</v>
      </c>
    </row>
    <row r="75" spans="1:1" s="261" customFormat="1">
      <c r="A75" s="815" t="s">
        <v>1014</v>
      </c>
    </row>
    <row r="76" spans="1:1" s="261" customFormat="1">
      <c r="A76" s="859" t="s">
        <v>1015</v>
      </c>
    </row>
    <row r="77" spans="1:1" s="261" customFormat="1">
      <c r="A77" s="815" t="s">
        <v>1016</v>
      </c>
    </row>
    <row r="78" spans="1:1">
      <c r="A78" s="631"/>
    </row>
    <row r="79" spans="1:1">
      <c r="A79" s="641" t="s">
        <v>621</v>
      </c>
    </row>
    <row r="80" spans="1:1">
      <c r="A80" s="633"/>
    </row>
    <row r="81" spans="1:1">
      <c r="A81" s="861" t="s">
        <v>1601</v>
      </c>
    </row>
    <row r="82" spans="1:1">
      <c r="A82" s="862" t="s">
        <v>1600</v>
      </c>
    </row>
    <row r="83" spans="1:1">
      <c r="A83" s="861" t="s">
        <v>735</v>
      </c>
    </row>
    <row r="84" spans="1:1">
      <c r="A84" s="862" t="s">
        <v>736</v>
      </c>
    </row>
    <row r="85" spans="1:1">
      <c r="A85" s="634"/>
    </row>
    <row r="86" spans="1:1">
      <c r="A86" s="642" t="s">
        <v>622</v>
      </c>
    </row>
    <row r="87" spans="1:1">
      <c r="A87" s="635"/>
    </row>
    <row r="88" spans="1:1">
      <c r="A88" s="817" t="s">
        <v>663</v>
      </c>
    </row>
    <row r="89" spans="1:1">
      <c r="A89" s="860" t="s">
        <v>664</v>
      </c>
    </row>
    <row r="90" spans="1:1" s="261" customFormat="1">
      <c r="A90" s="817" t="s">
        <v>665</v>
      </c>
    </row>
    <row r="91" spans="1:1" s="261" customFormat="1">
      <c r="A91" s="860" t="s">
        <v>666</v>
      </c>
    </row>
    <row r="92" spans="1:1">
      <c r="A92" s="817" t="s">
        <v>891</v>
      </c>
    </row>
    <row r="93" spans="1:1">
      <c r="A93" s="860" t="s">
        <v>892</v>
      </c>
    </row>
    <row r="94" spans="1:1">
      <c r="A94" s="817" t="s">
        <v>901</v>
      </c>
    </row>
    <row r="95" spans="1:1">
      <c r="A95" s="860" t="s">
        <v>902</v>
      </c>
    </row>
    <row r="96" spans="1:1">
      <c r="A96" s="817" t="s">
        <v>903</v>
      </c>
    </row>
    <row r="97" spans="1:5">
      <c r="A97" s="860" t="s">
        <v>904</v>
      </c>
    </row>
    <row r="98" spans="1:5">
      <c r="A98" s="817" t="s">
        <v>905</v>
      </c>
    </row>
    <row r="99" spans="1:5">
      <c r="A99" s="860" t="s">
        <v>906</v>
      </c>
    </row>
    <row r="100" spans="1:5">
      <c r="A100" s="817" t="s">
        <v>907</v>
      </c>
    </row>
    <row r="101" spans="1:5">
      <c r="A101" s="860" t="s">
        <v>908</v>
      </c>
    </row>
    <row r="102" spans="1:5" s="261" customFormat="1">
      <c r="A102" s="817" t="s">
        <v>1045</v>
      </c>
    </row>
    <row r="103" spans="1:5" s="261" customFormat="1">
      <c r="A103" s="860" t="s">
        <v>1046</v>
      </c>
    </row>
    <row r="104" spans="1:5">
      <c r="A104" s="636"/>
    </row>
    <row r="105" spans="1:5" s="261" customFormat="1">
      <c r="A105" s="740" t="s">
        <v>740</v>
      </c>
    </row>
    <row r="106" spans="1:5" s="261" customFormat="1">
      <c r="A106" s="636"/>
    </row>
    <row r="107" spans="1:5" s="261" customFormat="1">
      <c r="A107" s="863" t="s">
        <v>670</v>
      </c>
      <c r="E107" s="148"/>
    </row>
    <row r="108" spans="1:5" s="261" customFormat="1">
      <c r="A108" s="860" t="s">
        <v>671</v>
      </c>
      <c r="E108" s="148"/>
    </row>
    <row r="109" spans="1:5" s="261" customFormat="1">
      <c r="A109" s="863" t="s">
        <v>672</v>
      </c>
      <c r="E109" s="148"/>
    </row>
    <row r="110" spans="1:5" s="261" customFormat="1">
      <c r="A110" s="860" t="s">
        <v>673</v>
      </c>
      <c r="E110" s="148"/>
    </row>
    <row r="111" spans="1:5" s="261" customFormat="1">
      <c r="A111" s="863" t="s">
        <v>674</v>
      </c>
      <c r="E111" s="148"/>
    </row>
    <row r="112" spans="1:5" s="261" customFormat="1">
      <c r="A112" s="860" t="s">
        <v>675</v>
      </c>
      <c r="E112" s="717"/>
    </row>
    <row r="113" spans="1:5" s="261" customFormat="1">
      <c r="A113" s="863" t="s">
        <v>866</v>
      </c>
      <c r="E113" s="717"/>
    </row>
    <row r="114" spans="1:5" s="261" customFormat="1">
      <c r="A114" s="860" t="s">
        <v>867</v>
      </c>
      <c r="E114" s="717"/>
    </row>
    <row r="115" spans="1:5" s="261" customFormat="1">
      <c r="A115" s="636"/>
      <c r="E115" s="717"/>
    </row>
    <row r="116" spans="1:5">
      <c r="A116" s="661" t="s">
        <v>737</v>
      </c>
      <c r="E116" s="148"/>
    </row>
    <row r="117" spans="1:5">
      <c r="A117" s="633"/>
      <c r="E117" s="717"/>
    </row>
    <row r="118" spans="1:5">
      <c r="A118" s="864" t="s">
        <v>741</v>
      </c>
    </row>
    <row r="119" spans="1:5">
      <c r="A119" s="860" t="s">
        <v>742</v>
      </c>
    </row>
    <row r="120" spans="1:5">
      <c r="A120" s="864" t="s">
        <v>743</v>
      </c>
    </row>
    <row r="121" spans="1:5">
      <c r="A121" s="860" t="s">
        <v>744</v>
      </c>
      <c r="C121" s="645"/>
    </row>
    <row r="122" spans="1:5">
      <c r="A122" s="864" t="s">
        <v>709</v>
      </c>
    </row>
    <row r="123" spans="1:5">
      <c r="A123" s="860" t="s">
        <v>710</v>
      </c>
    </row>
    <row r="124" spans="1:5">
      <c r="A124" s="864" t="s">
        <v>745</v>
      </c>
    </row>
    <row r="125" spans="1:5">
      <c r="A125" s="860" t="s">
        <v>746</v>
      </c>
    </row>
    <row r="126" spans="1:5">
      <c r="A126" s="864" t="s">
        <v>747</v>
      </c>
    </row>
    <row r="127" spans="1:5">
      <c r="A127" s="860" t="s">
        <v>748</v>
      </c>
    </row>
    <row r="128" spans="1:5">
      <c r="A128" s="864" t="s">
        <v>749</v>
      </c>
    </row>
    <row r="129" spans="1:1">
      <c r="A129" s="860" t="s">
        <v>817</v>
      </c>
    </row>
    <row r="130" spans="1:1">
      <c r="A130" s="864" t="s">
        <v>716</v>
      </c>
    </row>
    <row r="131" spans="1:1">
      <c r="A131" s="860" t="s">
        <v>813</v>
      </c>
    </row>
    <row r="132" spans="1:1">
      <c r="A132" s="864" t="s">
        <v>717</v>
      </c>
    </row>
    <row r="133" spans="1:1">
      <c r="A133" s="860" t="s">
        <v>815</v>
      </c>
    </row>
    <row r="134" spans="1:1">
      <c r="A134" s="864" t="s">
        <v>718</v>
      </c>
    </row>
    <row r="135" spans="1:1">
      <c r="A135" s="860" t="s">
        <v>750</v>
      </c>
    </row>
    <row r="136" spans="1:1">
      <c r="A136" s="864" t="s">
        <v>751</v>
      </c>
    </row>
    <row r="137" spans="1:1">
      <c r="A137" s="860" t="s">
        <v>752</v>
      </c>
    </row>
    <row r="138" spans="1:1">
      <c r="A138" s="864" t="s">
        <v>753</v>
      </c>
    </row>
    <row r="139" spans="1:1">
      <c r="A139" s="860" t="s">
        <v>754</v>
      </c>
    </row>
    <row r="140" spans="1:1">
      <c r="A140" s="864" t="s">
        <v>755</v>
      </c>
    </row>
    <row r="141" spans="1:1">
      <c r="A141" s="860" t="s">
        <v>756</v>
      </c>
    </row>
    <row r="142" spans="1:1">
      <c r="A142" s="646"/>
    </row>
    <row r="143" spans="1:1">
      <c r="A143" s="647" t="s">
        <v>738</v>
      </c>
    </row>
    <row r="144" spans="1:1">
      <c r="A144" s="636"/>
    </row>
    <row r="145" spans="1:1">
      <c r="A145" s="865" t="s">
        <v>684</v>
      </c>
    </row>
    <row r="146" spans="1:1">
      <c r="A146" s="860" t="s">
        <v>685</v>
      </c>
    </row>
    <row r="147" spans="1:1">
      <c r="A147" s="865" t="s">
        <v>686</v>
      </c>
    </row>
    <row r="148" spans="1:1">
      <c r="A148" s="860" t="s">
        <v>687</v>
      </c>
    </row>
    <row r="149" spans="1:1">
      <c r="A149" s="865" t="s">
        <v>688</v>
      </c>
    </row>
    <row r="150" spans="1:1">
      <c r="A150" s="860" t="s">
        <v>689</v>
      </c>
    </row>
    <row r="151" spans="1:1">
      <c r="A151" s="865" t="s">
        <v>690</v>
      </c>
    </row>
    <row r="152" spans="1:1">
      <c r="A152" s="860" t="s">
        <v>1017</v>
      </c>
    </row>
    <row r="153" spans="1:1">
      <c r="A153" s="865" t="s">
        <v>691</v>
      </c>
    </row>
    <row r="154" spans="1:1">
      <c r="A154" s="860" t="s">
        <v>692</v>
      </c>
    </row>
    <row r="155" spans="1:1">
      <c r="A155" s="865" t="s">
        <v>693</v>
      </c>
    </row>
    <row r="156" spans="1:1">
      <c r="A156" s="860" t="s">
        <v>694</v>
      </c>
    </row>
    <row r="157" spans="1:1">
      <c r="A157" s="865" t="s">
        <v>695</v>
      </c>
    </row>
    <row r="158" spans="1:1">
      <c r="A158" s="860" t="s">
        <v>696</v>
      </c>
    </row>
    <row r="159" spans="1:1" s="261" customFormat="1">
      <c r="A159" s="865" t="s">
        <v>827</v>
      </c>
    </row>
    <row r="160" spans="1:1" s="261" customFormat="1">
      <c r="A160" s="860" t="s">
        <v>828</v>
      </c>
    </row>
    <row r="161" spans="1:8">
      <c r="A161" s="648"/>
    </row>
    <row r="162" spans="1:8">
      <c r="A162" s="629" t="s">
        <v>739</v>
      </c>
    </row>
    <row r="163" spans="1:8">
      <c r="A163" s="188"/>
      <c r="B163" s="188"/>
      <c r="C163" s="188"/>
      <c r="D163" s="188"/>
      <c r="E163" s="188"/>
    </row>
    <row r="164" spans="1:8">
      <c r="A164" s="62" t="s">
        <v>699</v>
      </c>
    </row>
    <row r="165" spans="1:8">
      <c r="A165" s="860" t="s">
        <v>700</v>
      </c>
    </row>
    <row r="166" spans="1:8">
      <c r="A166" s="62" t="s">
        <v>701</v>
      </c>
    </row>
    <row r="167" spans="1:8">
      <c r="A167" s="860" t="s">
        <v>702</v>
      </c>
      <c r="H167" s="234"/>
    </row>
    <row r="168" spans="1:8">
      <c r="A168" s="62" t="s">
        <v>703</v>
      </c>
    </row>
    <row r="169" spans="1:8">
      <c r="A169" s="860" t="s">
        <v>704</v>
      </c>
      <c r="F169" s="62"/>
    </row>
    <row r="170" spans="1:8">
      <c r="A170" s="62" t="s">
        <v>705</v>
      </c>
    </row>
    <row r="171" spans="1:8">
      <c r="A171" s="860" t="s">
        <v>706</v>
      </c>
    </row>
    <row r="172" spans="1:8">
      <c r="A172" s="62" t="s">
        <v>707</v>
      </c>
    </row>
    <row r="173" spans="1:8" s="261" customFormat="1">
      <c r="A173" s="860" t="s">
        <v>708</v>
      </c>
    </row>
    <row r="174" spans="1:8">
      <c r="A174" s="62" t="s">
        <v>832</v>
      </c>
    </row>
    <row r="175" spans="1:8" s="261" customFormat="1">
      <c r="A175" s="860" t="s">
        <v>833</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1635</v>
      </c>
      <c r="F1" s="197"/>
    </row>
    <row r="2" spans="1:8">
      <c r="A2" s="544" t="s">
        <v>1636</v>
      </c>
    </row>
    <row r="3" spans="1:8" ht="12.75" customHeight="1"/>
    <row r="4" spans="1:8" ht="12.75" customHeight="1">
      <c r="B4" s="802"/>
      <c r="C4" s="801"/>
      <c r="D4" s="801"/>
      <c r="E4" s="801"/>
      <c r="F4" s="24" t="s">
        <v>1546</v>
      </c>
    </row>
    <row r="5" spans="1:8">
      <c r="A5" s="1198" t="s">
        <v>488</v>
      </c>
      <c r="B5" s="1198" t="s">
        <v>489</v>
      </c>
      <c r="C5" s="1199" t="s">
        <v>869</v>
      </c>
      <c r="D5" s="1199"/>
      <c r="E5" s="1200" t="s">
        <v>870</v>
      </c>
      <c r="F5" s="1200"/>
    </row>
    <row r="6" spans="1:8" ht="65.25">
      <c r="A6" s="1198"/>
      <c r="B6" s="1198"/>
      <c r="C6" s="394" t="s">
        <v>490</v>
      </c>
      <c r="D6" s="394" t="s">
        <v>1545</v>
      </c>
      <c r="E6" s="394" t="s">
        <v>491</v>
      </c>
      <c r="F6" s="394" t="s">
        <v>492</v>
      </c>
    </row>
    <row r="7" spans="1:8" ht="22.5">
      <c r="A7" s="90">
        <v>1</v>
      </c>
      <c r="B7" s="91" t="s">
        <v>493</v>
      </c>
      <c r="C7" s="882">
        <v>1594640</v>
      </c>
      <c r="D7" s="882">
        <v>35771.969189999996</v>
      </c>
      <c r="E7" s="882">
        <v>7091</v>
      </c>
      <c r="F7" s="882">
        <v>5926.125790000001</v>
      </c>
      <c r="G7" s="52"/>
    </row>
    <row r="8" spans="1:8" ht="22.5">
      <c r="A8" s="90">
        <v>2</v>
      </c>
      <c r="B8" s="91" t="s">
        <v>495</v>
      </c>
      <c r="C8" s="882">
        <v>324877</v>
      </c>
      <c r="D8" s="882">
        <v>56201.455779999997</v>
      </c>
      <c r="E8" s="882">
        <v>3010923</v>
      </c>
      <c r="F8" s="882">
        <v>32523.511919999994</v>
      </c>
      <c r="G8" s="52"/>
    </row>
    <row r="9" spans="1:8" ht="22.5">
      <c r="A9" s="90">
        <v>3</v>
      </c>
      <c r="B9" s="91" t="s">
        <v>494</v>
      </c>
      <c r="C9" s="882">
        <v>442356</v>
      </c>
      <c r="D9" s="882">
        <v>123873.10118000001</v>
      </c>
      <c r="E9" s="882">
        <v>59677</v>
      </c>
      <c r="F9" s="882">
        <v>67444.328129999994</v>
      </c>
      <c r="G9" s="52"/>
    </row>
    <row r="10" spans="1:8" ht="22.5">
      <c r="A10" s="90">
        <v>4</v>
      </c>
      <c r="B10" s="91" t="s">
        <v>496</v>
      </c>
      <c r="C10" s="882">
        <v>35</v>
      </c>
      <c r="D10" s="882">
        <v>351.72649999999999</v>
      </c>
      <c r="E10" s="882">
        <v>82</v>
      </c>
      <c r="F10" s="882">
        <v>179.36404999999999</v>
      </c>
    </row>
    <row r="11" spans="1:8" ht="22.5">
      <c r="A11" s="90">
        <v>5</v>
      </c>
      <c r="B11" s="91" t="s">
        <v>497</v>
      </c>
      <c r="C11" s="882">
        <v>128</v>
      </c>
      <c r="D11" s="882">
        <v>1041.3679999999999</v>
      </c>
      <c r="E11" s="882">
        <v>6</v>
      </c>
      <c r="F11" s="185">
        <v>439.45365000000004</v>
      </c>
    </row>
    <row r="12" spans="1:8" ht="22.5">
      <c r="A12" s="90">
        <v>6</v>
      </c>
      <c r="B12" s="91" t="s">
        <v>498</v>
      </c>
      <c r="C12" s="882">
        <v>15641</v>
      </c>
      <c r="D12" s="882">
        <v>18898.275949999999</v>
      </c>
      <c r="E12" s="882">
        <v>681</v>
      </c>
      <c r="F12" s="882">
        <v>7094.0499099999997</v>
      </c>
    </row>
    <row r="13" spans="1:8" ht="22.5">
      <c r="A13" s="90">
        <v>7</v>
      </c>
      <c r="B13" s="91" t="s">
        <v>499</v>
      </c>
      <c r="C13" s="882">
        <v>8946</v>
      </c>
      <c r="D13" s="882">
        <v>3302.2566699999993</v>
      </c>
      <c r="E13" s="882">
        <v>1196</v>
      </c>
      <c r="F13" s="882">
        <v>1170.8221599999999</v>
      </c>
    </row>
    <row r="14" spans="1:8" ht="22.5">
      <c r="A14" s="90">
        <v>8</v>
      </c>
      <c r="B14" s="91" t="s">
        <v>500</v>
      </c>
      <c r="C14" s="882">
        <v>407813</v>
      </c>
      <c r="D14" s="882">
        <v>64481.744199999994</v>
      </c>
      <c r="E14" s="882">
        <v>13474</v>
      </c>
      <c r="F14" s="882">
        <v>19838.454690000002</v>
      </c>
      <c r="H14" s="261"/>
    </row>
    <row r="15" spans="1:8" ht="22.5">
      <c r="A15" s="90">
        <v>9</v>
      </c>
      <c r="B15" s="91" t="s">
        <v>501</v>
      </c>
      <c r="C15" s="882">
        <v>437860</v>
      </c>
      <c r="D15" s="882">
        <v>67067.469859999997</v>
      </c>
      <c r="E15" s="882">
        <v>29499</v>
      </c>
      <c r="F15" s="882">
        <v>27861.443520000001</v>
      </c>
    </row>
    <row r="16" spans="1:8" ht="22.5">
      <c r="A16" s="90">
        <v>10</v>
      </c>
      <c r="B16" s="91" t="s">
        <v>502</v>
      </c>
      <c r="C16" s="882">
        <v>1894726</v>
      </c>
      <c r="D16" s="882">
        <v>248942.43527999998</v>
      </c>
      <c r="E16" s="882">
        <v>64107</v>
      </c>
      <c r="F16" s="882">
        <v>140060.35074000002</v>
      </c>
    </row>
    <row r="17" spans="1:6" ht="22.5">
      <c r="A17" s="90">
        <v>11</v>
      </c>
      <c r="B17" s="91" t="s">
        <v>503</v>
      </c>
      <c r="C17" s="882">
        <v>1393</v>
      </c>
      <c r="D17" s="882">
        <v>637.24596999999994</v>
      </c>
      <c r="E17" s="882">
        <v>4</v>
      </c>
      <c r="F17" s="882">
        <v>42.715930000000007</v>
      </c>
    </row>
    <row r="18" spans="1:6" ht="22.5">
      <c r="A18" s="90">
        <v>12</v>
      </c>
      <c r="B18" s="91" t="s">
        <v>504</v>
      </c>
      <c r="C18" s="882">
        <v>35718</v>
      </c>
      <c r="D18" s="882">
        <v>3194.73441</v>
      </c>
      <c r="E18" s="882">
        <v>189</v>
      </c>
      <c r="F18" s="882">
        <v>567.86530000000005</v>
      </c>
    </row>
    <row r="19" spans="1:6" ht="22.5">
      <c r="A19" s="90">
        <v>13</v>
      </c>
      <c r="B19" s="91" t="s">
        <v>505</v>
      </c>
      <c r="C19" s="882">
        <v>179881</v>
      </c>
      <c r="D19" s="882">
        <v>41961.677129999996</v>
      </c>
      <c r="E19" s="882">
        <v>4885</v>
      </c>
      <c r="F19" s="882">
        <v>13217.786139999998</v>
      </c>
    </row>
    <row r="20" spans="1:6" ht="22.5">
      <c r="A20" s="90">
        <v>14</v>
      </c>
      <c r="B20" s="91" t="s">
        <v>506</v>
      </c>
      <c r="C20" s="882">
        <v>24499</v>
      </c>
      <c r="D20" s="882">
        <v>9884.5210499999994</v>
      </c>
      <c r="E20" s="882">
        <v>628</v>
      </c>
      <c r="F20" s="882">
        <v>-2262.7999799999998</v>
      </c>
    </row>
    <row r="21" spans="1:6" ht="22.5">
      <c r="A21" s="90">
        <v>15</v>
      </c>
      <c r="B21" s="91" t="s">
        <v>507</v>
      </c>
      <c r="C21" s="882">
        <v>1134</v>
      </c>
      <c r="D21" s="882">
        <v>765.47885000000008</v>
      </c>
      <c r="E21" s="882">
        <v>260</v>
      </c>
      <c r="F21" s="882">
        <v>262.48163</v>
      </c>
    </row>
    <row r="22" spans="1:6" ht="22.5">
      <c r="A22" s="90">
        <v>16</v>
      </c>
      <c r="B22" s="91" t="s">
        <v>508</v>
      </c>
      <c r="C22" s="882">
        <v>187242</v>
      </c>
      <c r="D22" s="882">
        <v>14168.459350000001</v>
      </c>
      <c r="E22" s="882">
        <v>3345</v>
      </c>
      <c r="F22" s="882">
        <v>2700.9955700000005</v>
      </c>
    </row>
    <row r="23" spans="1:6" ht="22.5">
      <c r="A23" s="90">
        <v>17</v>
      </c>
      <c r="B23" s="91" t="s">
        <v>509</v>
      </c>
      <c r="C23" s="882">
        <v>10540</v>
      </c>
      <c r="D23" s="882">
        <v>237.98052999999999</v>
      </c>
      <c r="E23" s="882">
        <v>8</v>
      </c>
      <c r="F23" s="882">
        <v>48.195709999999998</v>
      </c>
    </row>
    <row r="24" spans="1:6" ht="22.5">
      <c r="A24" s="90">
        <v>18</v>
      </c>
      <c r="B24" s="91" t="s">
        <v>510</v>
      </c>
      <c r="C24" s="882">
        <v>584688</v>
      </c>
      <c r="D24" s="882">
        <v>11970.66244</v>
      </c>
      <c r="E24" s="882">
        <v>187159</v>
      </c>
      <c r="F24" s="882">
        <v>5211.0170399999988</v>
      </c>
    </row>
    <row r="25" spans="1:6" ht="22.5">
      <c r="A25" s="90">
        <v>19</v>
      </c>
      <c r="B25" s="91" t="s">
        <v>511</v>
      </c>
      <c r="C25" s="882">
        <v>768509</v>
      </c>
      <c r="D25" s="882">
        <v>123811.15167000001</v>
      </c>
      <c r="E25" s="882">
        <v>36422</v>
      </c>
      <c r="F25" s="882">
        <v>201850.07535999999</v>
      </c>
    </row>
    <row r="26" spans="1:6" ht="22.5">
      <c r="A26" s="90">
        <v>20</v>
      </c>
      <c r="B26" s="91" t="s">
        <v>512</v>
      </c>
      <c r="C26" s="882">
        <v>3326</v>
      </c>
      <c r="D26" s="882">
        <v>1314.0746800000002</v>
      </c>
      <c r="E26" s="882">
        <v>1900</v>
      </c>
      <c r="F26" s="882">
        <v>1569.5901000000001</v>
      </c>
    </row>
    <row r="27" spans="1:6" ht="33.75">
      <c r="A27" s="90">
        <v>21</v>
      </c>
      <c r="B27" s="91" t="s">
        <v>513</v>
      </c>
      <c r="C27" s="882">
        <v>517221</v>
      </c>
      <c r="D27" s="882">
        <v>7643.6700999999994</v>
      </c>
      <c r="E27" s="882">
        <v>996</v>
      </c>
      <c r="F27" s="882">
        <v>968.6316599999999</v>
      </c>
    </row>
    <row r="28" spans="1:6" ht="22.5">
      <c r="A28" s="90">
        <v>22</v>
      </c>
      <c r="B28" s="91" t="s">
        <v>514</v>
      </c>
      <c r="C28" s="882">
        <v>1674</v>
      </c>
      <c r="D28" s="882">
        <v>180.46053000000001</v>
      </c>
      <c r="E28" s="882">
        <v>130</v>
      </c>
      <c r="F28" s="882">
        <v>736.03268999999989</v>
      </c>
    </row>
    <row r="29" spans="1:6" ht="45">
      <c r="A29" s="90">
        <v>23</v>
      </c>
      <c r="B29" s="91" t="s">
        <v>515</v>
      </c>
      <c r="C29" s="882">
        <v>77872</v>
      </c>
      <c r="D29" s="882">
        <v>17711.3891</v>
      </c>
      <c r="E29" s="882">
        <v>3634</v>
      </c>
      <c r="F29" s="882">
        <v>21527.103809999997</v>
      </c>
    </row>
    <row r="30" spans="1:6" ht="22.5">
      <c r="A30" s="90">
        <v>24</v>
      </c>
      <c r="B30" s="91" t="s">
        <v>516</v>
      </c>
      <c r="C30" s="882">
        <v>0</v>
      </c>
      <c r="D30" s="882">
        <v>0</v>
      </c>
      <c r="E30" s="882">
        <v>0</v>
      </c>
      <c r="F30" s="882">
        <v>0</v>
      </c>
    </row>
    <row r="31" spans="1:6" ht="22.5">
      <c r="A31" s="90">
        <v>25</v>
      </c>
      <c r="B31" s="91" t="s">
        <v>517</v>
      </c>
      <c r="C31" s="882">
        <v>0</v>
      </c>
      <c r="D31" s="882">
        <v>0</v>
      </c>
      <c r="E31" s="882">
        <v>0</v>
      </c>
      <c r="F31" s="882">
        <v>0</v>
      </c>
    </row>
    <row r="32" spans="1:6" ht="22.5">
      <c r="A32" s="397"/>
      <c r="B32" s="398" t="s">
        <v>518</v>
      </c>
      <c r="C32" s="883">
        <v>6152117</v>
      </c>
      <c r="D32" s="883">
        <v>702752.56234000006</v>
      </c>
      <c r="E32" s="883">
        <v>3383214</v>
      </c>
      <c r="F32" s="883">
        <v>322326.16187999997</v>
      </c>
    </row>
    <row r="33" spans="1:7" ht="22.5">
      <c r="A33" s="397"/>
      <c r="B33" s="398" t="s">
        <v>519</v>
      </c>
      <c r="C33" s="883">
        <v>1368602</v>
      </c>
      <c r="D33" s="883">
        <v>150660.74607999998</v>
      </c>
      <c r="E33" s="883">
        <v>43082</v>
      </c>
      <c r="F33" s="883">
        <v>226651.43362</v>
      </c>
    </row>
    <row r="34" spans="1:7">
      <c r="A34" s="395"/>
      <c r="B34" s="396" t="s">
        <v>279</v>
      </c>
      <c r="C34" s="884">
        <v>7520719</v>
      </c>
      <c r="D34" s="884">
        <v>853413.3084199999</v>
      </c>
      <c r="E34" s="884">
        <v>3426296</v>
      </c>
      <c r="F34" s="884">
        <v>548977.59550000005</v>
      </c>
    </row>
    <row r="35" spans="1:7" ht="12.75" customHeight="1">
      <c r="A35" s="33" t="s">
        <v>487</v>
      </c>
      <c r="F35" s="261"/>
    </row>
    <row r="36" spans="1:7" ht="12.75" customHeight="1">
      <c r="G36" s="76"/>
    </row>
    <row r="37" spans="1:7" s="1079" customFormat="1" ht="12.75" customHeight="1">
      <c r="A37" s="286" t="s">
        <v>1549</v>
      </c>
      <c r="G37" s="76"/>
    </row>
    <row r="38" spans="1:7" s="1079" customFormat="1" ht="12.75" customHeight="1">
      <c r="A38" s="1091" t="s">
        <v>1550</v>
      </c>
      <c r="G38" s="76"/>
    </row>
    <row r="39" spans="1:7" ht="12.75" customHeight="1"/>
    <row r="40" spans="1:7" ht="12.75" customHeight="1">
      <c r="A40" s="613" t="s">
        <v>81</v>
      </c>
      <c r="F40" s="34" t="s">
        <v>1069</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663</v>
      </c>
    </row>
    <row r="5" spans="1:7" ht="12.75" customHeight="1">
      <c r="A5" s="525" t="s">
        <v>664</v>
      </c>
      <c r="B5" s="197"/>
    </row>
    <row r="6" spans="1:7" ht="53.25" customHeight="1">
      <c r="A6" s="806" t="s">
        <v>1514</v>
      </c>
      <c r="B6" s="1206" t="s">
        <v>469</v>
      </c>
      <c r="C6" s="1207"/>
      <c r="D6" s="1208"/>
      <c r="E6" s="1206" t="s">
        <v>843</v>
      </c>
      <c r="F6" s="1207"/>
      <c r="G6" s="1208"/>
    </row>
    <row r="7" spans="1:7" s="261" customFormat="1">
      <c r="A7" s="1202" t="s">
        <v>854</v>
      </c>
      <c r="B7" s="406" t="str">
        <f>Naslovnica!A20</f>
        <v>Lipanj 2023.</v>
      </c>
      <c r="C7" s="1209" t="s">
        <v>855</v>
      </c>
      <c r="D7" s="1210" t="s">
        <v>850</v>
      </c>
      <c r="E7" s="406" t="str">
        <f>$B$7</f>
        <v>Lipanj 2023.</v>
      </c>
      <c r="F7" s="1209" t="s">
        <v>855</v>
      </c>
      <c r="G7" s="1210" t="s">
        <v>850</v>
      </c>
    </row>
    <row r="8" spans="1:7" s="261" customFormat="1">
      <c r="A8" s="1202"/>
      <c r="B8" s="792" t="str">
        <f>Naslovnica!A24</f>
        <v>June 2023</v>
      </c>
      <c r="C8" s="1201"/>
      <c r="D8" s="1202"/>
      <c r="E8" s="792" t="str">
        <f>$B$8</f>
        <v>June 2023</v>
      </c>
      <c r="F8" s="1201"/>
      <c r="G8" s="1202"/>
    </row>
    <row r="9" spans="1:7" ht="25.5">
      <c r="A9" s="241" t="s">
        <v>473</v>
      </c>
      <c r="B9" s="249">
        <v>23151708.379999999</v>
      </c>
      <c r="C9" s="245">
        <v>129556718.71000001</v>
      </c>
      <c r="D9" s="252">
        <v>0.23042262599435936</v>
      </c>
      <c r="E9" s="249">
        <v>30953.599999999999</v>
      </c>
      <c r="F9" s="244">
        <v>691457.44</v>
      </c>
      <c r="G9" s="255">
        <v>-0.86178000221840745</v>
      </c>
    </row>
    <row r="10" spans="1:7">
      <c r="A10" s="92" t="s">
        <v>475</v>
      </c>
      <c r="B10" s="250">
        <v>19056199.77</v>
      </c>
      <c r="C10" s="190">
        <v>113055130.86</v>
      </c>
      <c r="D10" s="253">
        <v>0.12916283348513424</v>
      </c>
      <c r="E10" s="250">
        <v>30953.599999999999</v>
      </c>
      <c r="F10" s="191">
        <v>651640.6</v>
      </c>
      <c r="G10" s="253">
        <v>-0.83189049333179821</v>
      </c>
    </row>
    <row r="11" spans="1:7">
      <c r="A11" s="92" t="s">
        <v>474</v>
      </c>
      <c r="B11" s="250">
        <v>1608507.91</v>
      </c>
      <c r="C11" s="190">
        <v>11507723.23</v>
      </c>
      <c r="D11" s="253">
        <v>0.12528588049780143</v>
      </c>
      <c r="E11" s="250" t="s">
        <v>139</v>
      </c>
      <c r="F11" s="191">
        <v>39816.839999999997</v>
      </c>
      <c r="G11" s="253">
        <v>-1</v>
      </c>
    </row>
    <row r="12" spans="1:7">
      <c r="A12" s="92" t="s">
        <v>476</v>
      </c>
      <c r="B12" s="250" t="s">
        <v>139</v>
      </c>
      <c r="C12" s="191" t="s">
        <v>139</v>
      </c>
      <c r="D12" s="254" t="s">
        <v>139</v>
      </c>
      <c r="E12" s="250" t="s">
        <v>139</v>
      </c>
      <c r="F12" s="191" t="s">
        <v>139</v>
      </c>
      <c r="G12" s="253" t="s">
        <v>139</v>
      </c>
    </row>
    <row r="13" spans="1:7">
      <c r="A13" s="92" t="s">
        <v>844</v>
      </c>
      <c r="B13" s="250" t="s">
        <v>139</v>
      </c>
      <c r="C13" s="191" t="s">
        <v>139</v>
      </c>
      <c r="D13" s="254" t="s">
        <v>139</v>
      </c>
      <c r="E13" s="250" t="s">
        <v>139</v>
      </c>
      <c r="F13" s="191" t="s">
        <v>139</v>
      </c>
      <c r="G13" s="253" t="s">
        <v>139</v>
      </c>
    </row>
    <row r="14" spans="1:7">
      <c r="A14" s="92" t="s">
        <v>477</v>
      </c>
      <c r="B14" s="250" t="s">
        <v>139</v>
      </c>
      <c r="C14" s="191" t="s">
        <v>139</v>
      </c>
      <c r="D14" s="254" t="s">
        <v>139</v>
      </c>
      <c r="E14" s="250" t="s">
        <v>139</v>
      </c>
      <c r="F14" s="191" t="s">
        <v>139</v>
      </c>
      <c r="G14" s="253" t="s">
        <v>139</v>
      </c>
    </row>
    <row r="15" spans="1:7" s="261" customFormat="1">
      <c r="A15" s="92" t="s">
        <v>1041</v>
      </c>
      <c r="B15" s="250">
        <v>2487000.7000000002</v>
      </c>
      <c r="C15" s="191">
        <v>4993864.62</v>
      </c>
      <c r="D15" s="254">
        <v>3.8741416432218303</v>
      </c>
      <c r="E15" s="250" t="s">
        <v>139</v>
      </c>
      <c r="F15" s="191" t="s">
        <v>139</v>
      </c>
      <c r="G15" s="253" t="s">
        <v>139</v>
      </c>
    </row>
    <row r="16" spans="1:7">
      <c r="A16" s="885" t="s">
        <v>1037</v>
      </c>
      <c r="B16" s="886">
        <v>1817594</v>
      </c>
      <c r="C16" s="887">
        <v>7496848</v>
      </c>
      <c r="D16" s="888">
        <v>1</v>
      </c>
      <c r="E16" s="250" t="s">
        <v>139</v>
      </c>
      <c r="F16" s="191" t="s">
        <v>139</v>
      </c>
      <c r="G16" s="253" t="s">
        <v>139</v>
      </c>
    </row>
    <row r="17" spans="1:10">
      <c r="A17" s="885" t="s">
        <v>1038</v>
      </c>
      <c r="B17" s="886" t="s">
        <v>139</v>
      </c>
      <c r="C17" s="887" t="s">
        <v>139</v>
      </c>
      <c r="D17" s="888" t="s">
        <v>139</v>
      </c>
      <c r="E17" s="250" t="s">
        <v>139</v>
      </c>
      <c r="F17" s="191" t="s">
        <v>139</v>
      </c>
      <c r="G17" s="253" t="s">
        <v>139</v>
      </c>
    </row>
    <row r="18" spans="1:10" ht="18.75" customHeight="1">
      <c r="A18" s="399" t="s">
        <v>478</v>
      </c>
      <c r="B18" s="400">
        <v>24969302.379999999</v>
      </c>
      <c r="C18" s="401">
        <v>137053566.71000001</v>
      </c>
      <c r="D18" s="402">
        <v>0.32702062842961621</v>
      </c>
      <c r="E18" s="400">
        <v>30953.599999999999</v>
      </c>
      <c r="F18" s="762">
        <v>691457.44000000006</v>
      </c>
      <c r="G18" s="402">
        <v>-0.86178000221840745</v>
      </c>
      <c r="J18" s="76"/>
    </row>
    <row r="19" spans="1:10" ht="15" customHeight="1">
      <c r="A19" s="1205" t="s">
        <v>853</v>
      </c>
      <c r="B19" s="403" t="str">
        <f>B7</f>
        <v>Lipanj 2023.</v>
      </c>
      <c r="C19" s="1201" t="s">
        <v>855</v>
      </c>
      <c r="D19" s="1202" t="s">
        <v>850</v>
      </c>
      <c r="E19" s="793" t="str">
        <f>E7</f>
        <v>Lipanj 2023.</v>
      </c>
      <c r="F19" s="1201" t="s">
        <v>855</v>
      </c>
      <c r="G19" s="1202" t="s">
        <v>850</v>
      </c>
    </row>
    <row r="20" spans="1:10" s="261" customFormat="1">
      <c r="A20" s="1205"/>
      <c r="B20" s="792" t="str">
        <f>B8</f>
        <v>June 2023</v>
      </c>
      <c r="C20" s="1201"/>
      <c r="D20" s="1202"/>
      <c r="E20" s="795" t="str">
        <f>E8</f>
        <v>June 2023</v>
      </c>
      <c r="F20" s="1201"/>
      <c r="G20" s="1202"/>
    </row>
    <row r="21" spans="1:10" ht="25.5">
      <c r="A21" s="242" t="s">
        <v>479</v>
      </c>
      <c r="B21" s="249">
        <v>2731179</v>
      </c>
      <c r="C21" s="244">
        <v>31890327</v>
      </c>
      <c r="D21" s="255">
        <v>-0.46417243609777514</v>
      </c>
      <c r="E21" s="249">
        <v>350</v>
      </c>
      <c r="F21" s="244">
        <v>307398</v>
      </c>
      <c r="G21" s="255">
        <v>-0.99883978413355079</v>
      </c>
    </row>
    <row r="22" spans="1:10">
      <c r="A22" s="92" t="s">
        <v>475</v>
      </c>
      <c r="B22" s="250">
        <v>874051</v>
      </c>
      <c r="C22" s="191">
        <v>6908966</v>
      </c>
      <c r="D22" s="253">
        <v>-0.1028261380561204</v>
      </c>
      <c r="E22" s="250">
        <v>350</v>
      </c>
      <c r="F22" s="191">
        <v>7398</v>
      </c>
      <c r="G22" s="253">
        <v>-0.79016786570743403</v>
      </c>
    </row>
    <row r="23" spans="1:10">
      <c r="A23" s="92" t="s">
        <v>474</v>
      </c>
      <c r="B23" s="250">
        <v>1623574</v>
      </c>
      <c r="C23" s="191">
        <v>24608049</v>
      </c>
      <c r="D23" s="253">
        <v>-0.6031973479589241</v>
      </c>
      <c r="E23" s="250" t="s">
        <v>139</v>
      </c>
      <c r="F23" s="191">
        <v>300000</v>
      </c>
      <c r="G23" s="253">
        <v>-1</v>
      </c>
    </row>
    <row r="24" spans="1:10">
      <c r="A24" s="92" t="s">
        <v>476</v>
      </c>
      <c r="B24" s="250" t="s">
        <v>139</v>
      </c>
      <c r="C24" s="191" t="s">
        <v>139</v>
      </c>
      <c r="D24" s="254" t="s">
        <v>139</v>
      </c>
      <c r="E24" s="250" t="s">
        <v>139</v>
      </c>
      <c r="F24" s="191" t="s">
        <v>139</v>
      </c>
      <c r="G24" s="253" t="s">
        <v>139</v>
      </c>
    </row>
    <row r="25" spans="1:10">
      <c r="A25" s="92" t="s">
        <v>844</v>
      </c>
      <c r="B25" s="250" t="s">
        <v>139</v>
      </c>
      <c r="C25" s="191" t="s">
        <v>139</v>
      </c>
      <c r="D25" s="254" t="s">
        <v>139</v>
      </c>
      <c r="E25" s="250" t="s">
        <v>139</v>
      </c>
      <c r="F25" s="191" t="s">
        <v>139</v>
      </c>
      <c r="G25" s="253" t="s">
        <v>139</v>
      </c>
    </row>
    <row r="26" spans="1:10">
      <c r="A26" s="92" t="s">
        <v>477</v>
      </c>
      <c r="B26" s="250" t="s">
        <v>139</v>
      </c>
      <c r="C26" s="191" t="s">
        <v>139</v>
      </c>
      <c r="D26" s="254" t="s">
        <v>139</v>
      </c>
      <c r="E26" s="250" t="s">
        <v>139</v>
      </c>
      <c r="F26" s="191" t="s">
        <v>139</v>
      </c>
      <c r="G26" s="253" t="s">
        <v>139</v>
      </c>
    </row>
    <row r="27" spans="1:10" s="261" customFormat="1">
      <c r="A27" s="92" t="s">
        <v>1041</v>
      </c>
      <c r="B27" s="250">
        <v>233554</v>
      </c>
      <c r="C27" s="191">
        <v>373312</v>
      </c>
      <c r="D27" s="254">
        <v>6.4725323948168292</v>
      </c>
      <c r="E27" s="250" t="s">
        <v>139</v>
      </c>
      <c r="F27" s="191" t="s">
        <v>139</v>
      </c>
      <c r="G27" s="253" t="s">
        <v>139</v>
      </c>
    </row>
    <row r="28" spans="1:10">
      <c r="A28" s="885" t="s">
        <v>1039</v>
      </c>
      <c r="B28" s="886">
        <v>87213</v>
      </c>
      <c r="C28" s="887">
        <v>279943</v>
      </c>
      <c r="D28" s="934">
        <v>1</v>
      </c>
      <c r="E28" s="250" t="s">
        <v>139</v>
      </c>
      <c r="F28" s="191" t="s">
        <v>139</v>
      </c>
      <c r="G28" s="253" t="s">
        <v>139</v>
      </c>
    </row>
    <row r="29" spans="1:10">
      <c r="A29" s="885" t="s">
        <v>1040</v>
      </c>
      <c r="B29" s="886" t="s">
        <v>139</v>
      </c>
      <c r="C29" s="887" t="s">
        <v>139</v>
      </c>
      <c r="D29" s="888" t="s">
        <v>139</v>
      </c>
      <c r="E29" s="250" t="s">
        <v>139</v>
      </c>
      <c r="F29" s="191" t="s">
        <v>139</v>
      </c>
      <c r="G29" s="253" t="s">
        <v>139</v>
      </c>
    </row>
    <row r="30" spans="1:10" ht="18.75" customHeight="1">
      <c r="A30" s="399" t="s">
        <v>480</v>
      </c>
      <c r="B30" s="400">
        <v>2818392</v>
      </c>
      <c r="C30" s="404">
        <v>32170270</v>
      </c>
      <c r="D30" s="402">
        <v>-0.44706219567391248</v>
      </c>
      <c r="E30" s="400">
        <v>350</v>
      </c>
      <c r="F30" s="404">
        <v>307398</v>
      </c>
      <c r="G30" s="402">
        <v>-0.99883978413355079</v>
      </c>
    </row>
    <row r="31" spans="1:10" ht="18.75" customHeight="1">
      <c r="A31" s="407" t="s">
        <v>481</v>
      </c>
      <c r="B31" s="249">
        <v>5941</v>
      </c>
      <c r="C31" s="408">
        <v>38330</v>
      </c>
      <c r="D31" s="409">
        <v>4.1732421532526764E-2</v>
      </c>
      <c r="E31" s="249" t="s">
        <v>139</v>
      </c>
      <c r="F31" s="408">
        <v>183</v>
      </c>
      <c r="G31" s="409" t="s">
        <v>139</v>
      </c>
    </row>
    <row r="32" spans="1:10" ht="15" customHeight="1">
      <c r="A32" s="1205" t="s">
        <v>852</v>
      </c>
      <c r="B32" s="403" t="str">
        <f>B7</f>
        <v>Lipanj 2023.</v>
      </c>
      <c r="C32" s="1201" t="s">
        <v>855</v>
      </c>
      <c r="D32" s="1202" t="s">
        <v>850</v>
      </c>
      <c r="E32" s="403" t="str">
        <f>E7</f>
        <v>Lipanj 2023.</v>
      </c>
      <c r="F32" s="1201" t="s">
        <v>855</v>
      </c>
      <c r="G32" s="1202" t="s">
        <v>850</v>
      </c>
    </row>
    <row r="33" spans="1:7" s="261" customFormat="1">
      <c r="A33" s="1205"/>
      <c r="B33" s="792" t="str">
        <f>B8</f>
        <v>June 2023</v>
      </c>
      <c r="C33" s="1201"/>
      <c r="D33" s="1202"/>
      <c r="E33" s="792" t="str">
        <f>E8</f>
        <v>June 2023</v>
      </c>
      <c r="F33" s="1201"/>
      <c r="G33" s="1202"/>
    </row>
    <row r="34" spans="1:7" ht="17.25" customHeight="1">
      <c r="A34" s="243" t="s">
        <v>482</v>
      </c>
      <c r="B34" s="250">
        <v>93307781.150000006</v>
      </c>
      <c r="C34" s="191">
        <v>543982135</v>
      </c>
      <c r="D34" s="253">
        <v>1.6279011025431296</v>
      </c>
      <c r="E34" s="250" t="s">
        <v>139</v>
      </c>
      <c r="F34" s="191" t="s">
        <v>139</v>
      </c>
      <c r="G34" s="253" t="s">
        <v>139</v>
      </c>
    </row>
    <row r="35" spans="1:7" ht="17.25" customHeight="1">
      <c r="A35" s="243" t="s">
        <v>483</v>
      </c>
      <c r="B35" s="250">
        <v>100610409.26000001</v>
      </c>
      <c r="C35" s="259">
        <v>634451341.15999997</v>
      </c>
      <c r="D35" s="253">
        <v>0.3730465246829564</v>
      </c>
      <c r="E35" s="250" t="s">
        <v>139</v>
      </c>
      <c r="F35" s="191" t="s">
        <v>139</v>
      </c>
      <c r="G35" s="253" t="s">
        <v>139</v>
      </c>
    </row>
    <row r="36" spans="1:7">
      <c r="A36" s="1205" t="s">
        <v>848</v>
      </c>
      <c r="B36" s="794" t="str">
        <f>B7</f>
        <v>Lipanj 2023.</v>
      </c>
      <c r="C36" s="1203" t="s">
        <v>849</v>
      </c>
      <c r="D36" s="1202" t="s">
        <v>850</v>
      </c>
      <c r="E36" s="405"/>
      <c r="F36" s="1203"/>
      <c r="G36" s="1202"/>
    </row>
    <row r="37" spans="1:7" s="261" customFormat="1" ht="21" customHeight="1">
      <c r="A37" s="1205"/>
      <c r="B37" s="792" t="str">
        <f>B8</f>
        <v>June 2023</v>
      </c>
      <c r="C37" s="1203"/>
      <c r="D37" s="1202"/>
      <c r="E37" s="405"/>
      <c r="F37" s="1203"/>
      <c r="G37" s="1202"/>
    </row>
    <row r="38" spans="1:7">
      <c r="A38" s="192" t="s">
        <v>62</v>
      </c>
      <c r="B38" s="251">
        <v>2347.61</v>
      </c>
      <c r="C38" s="93">
        <v>0.18573347879669466</v>
      </c>
      <c r="D38" s="253">
        <v>4.0035618720207111E-2</v>
      </c>
      <c r="E38" s="251"/>
      <c r="F38" s="93"/>
      <c r="G38" s="253"/>
    </row>
    <row r="39" spans="1:7">
      <c r="A39" s="94" t="s">
        <v>111</v>
      </c>
      <c r="B39" s="251">
        <v>1735.6</v>
      </c>
      <c r="C39" s="93">
        <v>0.22574084013672691</v>
      </c>
      <c r="D39" s="253">
        <v>5.0802511367145087E-2</v>
      </c>
      <c r="E39" s="251"/>
      <c r="F39" s="93"/>
      <c r="G39" s="253"/>
    </row>
    <row r="40" spans="1:7">
      <c r="A40" s="94" t="s">
        <v>63</v>
      </c>
      <c r="B40" s="251">
        <v>1371.59</v>
      </c>
      <c r="C40" s="93">
        <v>0.18634260260346824</v>
      </c>
      <c r="D40" s="253">
        <v>5.4947506056993278E-2</v>
      </c>
      <c r="E40" s="251"/>
      <c r="F40" s="93"/>
      <c r="G40" s="253"/>
    </row>
    <row r="41" spans="1:7" s="261" customFormat="1">
      <c r="A41" s="94" t="s">
        <v>1027</v>
      </c>
      <c r="B41" s="251">
        <v>1488.95</v>
      </c>
      <c r="C41" s="93">
        <v>0.2180646111306539</v>
      </c>
      <c r="D41" s="253">
        <v>6.8672977958328385E-2</v>
      </c>
      <c r="E41" s="251"/>
      <c r="F41" s="93"/>
      <c r="G41" s="253"/>
    </row>
    <row r="42" spans="1:7">
      <c r="A42" s="94" t="s">
        <v>811</v>
      </c>
      <c r="B42" s="251">
        <v>1393.62</v>
      </c>
      <c r="C42" s="93">
        <v>0.21222295675167868</v>
      </c>
      <c r="D42" s="253">
        <v>6.7908045977011389E-2</v>
      </c>
      <c r="E42" s="251"/>
      <c r="F42" s="93"/>
      <c r="G42" s="253"/>
    </row>
    <row r="43" spans="1:7" s="261" customFormat="1">
      <c r="A43" s="94" t="s">
        <v>91</v>
      </c>
      <c r="B43" s="251">
        <v>1715.54</v>
      </c>
      <c r="C43" s="93">
        <v>0.26062930793762784</v>
      </c>
      <c r="D43" s="253">
        <v>4.863781120680688E-2</v>
      </c>
      <c r="E43" s="251"/>
      <c r="F43" s="93"/>
      <c r="G43" s="253"/>
    </row>
    <row r="44" spans="1:7">
      <c r="A44" s="94" t="s">
        <v>92</v>
      </c>
      <c r="B44" s="251">
        <v>1555.99</v>
      </c>
      <c r="C44" s="93">
        <v>0.48398695303856876</v>
      </c>
      <c r="D44" s="253">
        <v>9.2137402436970106E-2</v>
      </c>
      <c r="E44" s="251"/>
      <c r="F44" s="93"/>
      <c r="G44" s="253"/>
    </row>
    <row r="45" spans="1:7">
      <c r="A45" s="94" t="s">
        <v>93</v>
      </c>
      <c r="B45" s="251">
        <v>556.71</v>
      </c>
      <c r="C45" s="93">
        <v>4.5109254614676964E-3</v>
      </c>
      <c r="D45" s="253">
        <v>2.8601518762818134E-2</v>
      </c>
      <c r="E45" s="251"/>
      <c r="F45" s="93"/>
      <c r="G45" s="253"/>
    </row>
    <row r="46" spans="1:7">
      <c r="A46" s="94" t="s">
        <v>94</v>
      </c>
      <c r="B46" s="251">
        <v>811.3</v>
      </c>
      <c r="C46" s="93">
        <v>0.11672401927047482</v>
      </c>
      <c r="D46" s="253">
        <v>3.7375171020496811E-2</v>
      </c>
      <c r="E46" s="251"/>
      <c r="F46" s="93"/>
      <c r="G46" s="253"/>
    </row>
    <row r="47" spans="1:7">
      <c r="A47" s="94" t="s">
        <v>95</v>
      </c>
      <c r="B47" s="251">
        <v>1509.36</v>
      </c>
      <c r="C47" s="93">
        <v>0.22310459952675754</v>
      </c>
      <c r="D47" s="253">
        <v>2.7013050637562319E-2</v>
      </c>
      <c r="E47" s="251"/>
      <c r="F47" s="93"/>
      <c r="G47" s="253"/>
    </row>
    <row r="48" spans="1:7">
      <c r="A48" s="94" t="s">
        <v>96</v>
      </c>
      <c r="B48" s="251">
        <v>4151.2</v>
      </c>
      <c r="C48" s="93">
        <v>0.17712111201535752</v>
      </c>
      <c r="D48" s="253">
        <v>3.5581267135162742E-2</v>
      </c>
      <c r="E48" s="251"/>
      <c r="F48" s="93"/>
      <c r="G48" s="253"/>
    </row>
    <row r="49" spans="1:7">
      <c r="A49" s="192" t="s">
        <v>64</v>
      </c>
      <c r="B49" s="251">
        <v>94.523700000000005</v>
      </c>
      <c r="C49" s="93">
        <v>-2.1763158384958126E-2</v>
      </c>
      <c r="D49" s="253">
        <v>-2.5178789455299055E-3</v>
      </c>
      <c r="E49" s="251"/>
      <c r="F49" s="93"/>
      <c r="G49" s="253"/>
    </row>
    <row r="50" spans="1:7">
      <c r="A50" s="192" t="s">
        <v>82</v>
      </c>
      <c r="B50" s="251">
        <v>167.00839999999999</v>
      </c>
      <c r="C50" s="93">
        <v>-8.7969299177521609E-3</v>
      </c>
      <c r="D50" s="253">
        <v>-3.9862337273677273E-4</v>
      </c>
      <c r="E50" s="251"/>
      <c r="F50" s="93"/>
      <c r="G50" s="253"/>
    </row>
    <row r="51" spans="1:7" ht="15" customHeight="1">
      <c r="A51" s="1205" t="s">
        <v>851</v>
      </c>
      <c r="B51" s="403" t="str">
        <f>B7</f>
        <v>Lipanj 2023.</v>
      </c>
      <c r="C51" s="1204"/>
      <c r="D51" s="1202" t="s">
        <v>850</v>
      </c>
      <c r="E51" s="403" t="str">
        <f>E7</f>
        <v>Lipanj 2023.</v>
      </c>
      <c r="F51" s="1204"/>
      <c r="G51" s="1202" t="s">
        <v>850</v>
      </c>
    </row>
    <row r="52" spans="1:7" s="261" customFormat="1">
      <c r="A52" s="1205"/>
      <c r="B52" s="792" t="str">
        <f>B8</f>
        <v>June 2023</v>
      </c>
      <c r="C52" s="1204"/>
      <c r="D52" s="1202"/>
      <c r="E52" s="792" t="str">
        <f>E8</f>
        <v>June 2023</v>
      </c>
      <c r="F52" s="1204"/>
      <c r="G52" s="1202"/>
    </row>
    <row r="53" spans="1:7">
      <c r="A53" s="92" t="s">
        <v>475</v>
      </c>
      <c r="B53" s="250">
        <v>20544.317186439999</v>
      </c>
      <c r="C53" s="191"/>
      <c r="D53" s="253">
        <v>2.2191823852520942E-2</v>
      </c>
      <c r="E53" s="250">
        <v>40.518827999999999</v>
      </c>
      <c r="F53" s="191"/>
      <c r="G53" s="253">
        <v>-6.1112679335632025E-3</v>
      </c>
    </row>
    <row r="54" spans="1:7">
      <c r="A54" s="92" t="s">
        <v>474</v>
      </c>
      <c r="B54" s="250">
        <v>17891.98749852</v>
      </c>
      <c r="C54" s="191"/>
      <c r="D54" s="253">
        <v>-2.3642225262021643E-3</v>
      </c>
      <c r="E54" s="250">
        <v>1.32722808</v>
      </c>
      <c r="F54" s="191"/>
      <c r="G54" s="253" t="s">
        <v>139</v>
      </c>
    </row>
    <row r="55" spans="1:7">
      <c r="A55" s="92" t="s">
        <v>476</v>
      </c>
      <c r="B55" s="250" t="s">
        <v>139</v>
      </c>
      <c r="C55" s="191"/>
      <c r="D55" s="254" t="s">
        <v>139</v>
      </c>
      <c r="E55" s="250" t="s">
        <v>139</v>
      </c>
      <c r="F55" s="191"/>
      <c r="G55" s="253" t="s">
        <v>139</v>
      </c>
    </row>
    <row r="56" spans="1:7">
      <c r="A56" s="92" t="s">
        <v>484</v>
      </c>
      <c r="B56" s="250" t="s">
        <v>139</v>
      </c>
      <c r="C56" s="191"/>
      <c r="D56" s="254" t="s">
        <v>139</v>
      </c>
      <c r="E56" s="250" t="s">
        <v>139</v>
      </c>
      <c r="F56" s="191"/>
      <c r="G56" s="253" t="s">
        <v>139</v>
      </c>
    </row>
    <row r="57" spans="1:7" s="261" customFormat="1">
      <c r="A57" s="92" t="s">
        <v>1041</v>
      </c>
      <c r="B57" s="250">
        <v>14.4650625</v>
      </c>
      <c r="C57" s="191"/>
      <c r="D57" s="253">
        <v>0.56983092749779374</v>
      </c>
      <c r="E57" s="250" t="s">
        <v>139</v>
      </c>
      <c r="F57" s="191"/>
      <c r="G57" s="253" t="s">
        <v>139</v>
      </c>
    </row>
    <row r="58" spans="1:7" ht="18.75" customHeight="1">
      <c r="A58" s="399" t="s">
        <v>485</v>
      </c>
      <c r="B58" s="400">
        <v>38450.769747459999</v>
      </c>
      <c r="C58" s="404"/>
      <c r="D58" s="402">
        <v>1.0747824492504776E-2</v>
      </c>
      <c r="E58" s="400">
        <v>41.846056079999997</v>
      </c>
      <c r="F58" s="404"/>
      <c r="G58" s="402">
        <v>-5.9185845304574602E-3</v>
      </c>
    </row>
    <row r="59" spans="1:7" s="197" customFormat="1">
      <c r="A59" s="19" t="s">
        <v>486</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1070</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5"/>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665</v>
      </c>
      <c r="E1" s="137" t="str">
        <f>Naslovnica!A20</f>
        <v>Lipanj 2023.</v>
      </c>
      <c r="G1" s="139" t="s">
        <v>891</v>
      </c>
      <c r="H1" s="261"/>
      <c r="I1" s="261"/>
      <c r="J1" s="261"/>
      <c r="K1" s="137" t="str">
        <f>E1</f>
        <v>Lipanj 2023.</v>
      </c>
    </row>
    <row r="2" spans="1:18" ht="12.75" customHeight="1">
      <c r="A2" s="531" t="s">
        <v>666</v>
      </c>
      <c r="E2" s="541" t="str">
        <f>Naslovnica!A24</f>
        <v>June 2023</v>
      </c>
      <c r="G2" s="531" t="s">
        <v>892</v>
      </c>
      <c r="H2" s="261"/>
      <c r="I2" s="261"/>
      <c r="J2" s="261"/>
      <c r="K2" s="529" t="str">
        <f>E2</f>
        <v>June 2023</v>
      </c>
    </row>
    <row r="3" spans="1:18" ht="12.75" customHeight="1">
      <c r="A3" s="38" t="s">
        <v>1512</v>
      </c>
      <c r="G3" s="38" t="s">
        <v>1512</v>
      </c>
      <c r="H3" s="261"/>
      <c r="I3" s="261"/>
      <c r="J3" s="261"/>
      <c r="K3" s="261"/>
    </row>
    <row r="4" spans="1:18" ht="45" customHeight="1">
      <c r="A4" s="410" t="s">
        <v>456</v>
      </c>
      <c r="B4" s="410" t="s">
        <v>457</v>
      </c>
      <c r="C4" s="410" t="s">
        <v>458</v>
      </c>
      <c r="D4" s="410" t="s">
        <v>459</v>
      </c>
      <c r="E4" s="410" t="s">
        <v>460</v>
      </c>
      <c r="G4" s="410" t="s">
        <v>456</v>
      </c>
      <c r="H4" s="410" t="s">
        <v>457</v>
      </c>
      <c r="I4" s="410" t="s">
        <v>458</v>
      </c>
      <c r="J4" s="410" t="s">
        <v>459</v>
      </c>
      <c r="K4" s="410" t="s">
        <v>464</v>
      </c>
    </row>
    <row r="5" spans="1:18" ht="12.75" customHeight="1">
      <c r="A5" s="95" t="s">
        <v>1607</v>
      </c>
      <c r="B5" s="96">
        <v>2632962.6</v>
      </c>
      <c r="C5" s="97">
        <v>0.138168293352227</v>
      </c>
      <c r="D5" s="98">
        <v>115</v>
      </c>
      <c r="E5" s="246">
        <v>15.229999999999999</v>
      </c>
      <c r="F5" s="52"/>
      <c r="G5" s="95" t="s">
        <v>1629</v>
      </c>
      <c r="H5" s="96">
        <v>27828</v>
      </c>
      <c r="I5" s="97">
        <v>0.89902305386126335</v>
      </c>
      <c r="J5" s="98">
        <v>102</v>
      </c>
      <c r="K5" s="246">
        <v>4.08</v>
      </c>
      <c r="P5" s="76"/>
      <c r="R5" s="791"/>
    </row>
    <row r="6" spans="1:18" ht="12.75" customHeight="1">
      <c r="A6" s="95" t="s">
        <v>1608</v>
      </c>
      <c r="B6" s="96">
        <v>2037410.8</v>
      </c>
      <c r="C6" s="97">
        <v>0.10691590267685362</v>
      </c>
      <c r="D6" s="98">
        <v>60.2</v>
      </c>
      <c r="E6" s="246">
        <v>2.73</v>
      </c>
      <c r="F6" s="52"/>
      <c r="G6" s="95" t="s">
        <v>1630</v>
      </c>
      <c r="H6" s="96">
        <v>3125.6</v>
      </c>
      <c r="I6" s="97">
        <v>0.10097694613873669</v>
      </c>
      <c r="J6" s="98">
        <v>39.200000000000003</v>
      </c>
      <c r="K6" s="246">
        <v>-6.67</v>
      </c>
      <c r="P6" s="76"/>
      <c r="R6" s="791"/>
    </row>
    <row r="7" spans="1:18" ht="12.75" customHeight="1">
      <c r="A7" s="95" t="s">
        <v>1609</v>
      </c>
      <c r="B7" s="96">
        <v>1912585</v>
      </c>
      <c r="C7" s="97">
        <v>0.10036549905458933</v>
      </c>
      <c r="D7" s="98">
        <v>59</v>
      </c>
      <c r="E7" s="246">
        <v>1.03</v>
      </c>
      <c r="F7" s="52"/>
      <c r="G7" s="95" t="s">
        <v>1631</v>
      </c>
      <c r="H7" s="96">
        <v>0</v>
      </c>
      <c r="I7" s="97">
        <v>0</v>
      </c>
      <c r="J7" s="98">
        <v>2100</v>
      </c>
      <c r="K7" s="96">
        <v>0</v>
      </c>
      <c r="P7" s="76"/>
      <c r="R7" s="791"/>
    </row>
    <row r="8" spans="1:18" ht="12.75" customHeight="1">
      <c r="A8" s="95" t="s">
        <v>1610</v>
      </c>
      <c r="B8" s="96">
        <v>1686044</v>
      </c>
      <c r="C8" s="97">
        <v>8.8477451976249955E-2</v>
      </c>
      <c r="D8" s="98">
        <v>209</v>
      </c>
      <c r="E8" s="246">
        <v>-3.2399999999999998</v>
      </c>
      <c r="G8" s="95"/>
      <c r="H8" s="96"/>
      <c r="I8" s="97"/>
      <c r="J8" s="98"/>
      <c r="K8" s="246"/>
      <c r="P8" s="76"/>
      <c r="R8" s="791"/>
    </row>
    <row r="9" spans="1:18" ht="12.75" customHeight="1">
      <c r="A9" s="95" t="s">
        <v>1611</v>
      </c>
      <c r="B9" s="96">
        <v>1576639</v>
      </c>
      <c r="C9" s="97">
        <v>8.2736275806789591E-2</v>
      </c>
      <c r="D9" s="98">
        <v>4.4800000000000004</v>
      </c>
      <c r="E9" s="246">
        <v>2.9899999999999998</v>
      </c>
      <c r="G9" s="95"/>
      <c r="H9" s="96"/>
      <c r="I9" s="97"/>
      <c r="J9" s="98"/>
      <c r="K9" s="246"/>
      <c r="P9" s="76"/>
      <c r="R9" s="791"/>
    </row>
    <row r="10" spans="1:18" ht="12.75" customHeight="1">
      <c r="A10" s="95" t="s">
        <v>1612</v>
      </c>
      <c r="B10" s="96">
        <v>1354737.6</v>
      </c>
      <c r="C10" s="97">
        <v>7.1091698048461438E-2</v>
      </c>
      <c r="D10" s="98">
        <v>58.4</v>
      </c>
      <c r="E10" s="247">
        <v>3.18</v>
      </c>
      <c r="G10" s="95"/>
      <c r="H10" s="96"/>
      <c r="I10" s="97"/>
      <c r="J10" s="98"/>
      <c r="K10" s="247"/>
    </row>
    <row r="11" spans="1:18" ht="12.75" customHeight="1">
      <c r="A11" s="95" t="s">
        <v>1613</v>
      </c>
      <c r="B11" s="96">
        <v>1199594.1000000001</v>
      </c>
      <c r="C11" s="97">
        <v>6.2950331885610805E-2</v>
      </c>
      <c r="D11" s="98">
        <v>25.2</v>
      </c>
      <c r="E11" s="246">
        <v>1.6099999999999999</v>
      </c>
      <c r="G11" s="95"/>
      <c r="H11" s="96"/>
      <c r="I11" s="97"/>
      <c r="J11" s="98"/>
      <c r="K11" s="246"/>
    </row>
    <row r="12" spans="1:18" ht="12.75" customHeight="1">
      <c r="A12" s="95" t="s">
        <v>1614</v>
      </c>
      <c r="B12" s="96">
        <v>1039980</v>
      </c>
      <c r="C12" s="97">
        <v>5.4574364907594597E-2</v>
      </c>
      <c r="D12" s="98">
        <v>151</v>
      </c>
      <c r="E12" s="246">
        <v>11.85</v>
      </c>
      <c r="G12" s="95"/>
      <c r="H12" s="96"/>
      <c r="I12" s="97"/>
      <c r="J12" s="98"/>
      <c r="K12" s="246"/>
    </row>
    <row r="13" spans="1:18" ht="12.75" customHeight="1">
      <c r="A13" s="95" t="s">
        <v>1615</v>
      </c>
      <c r="B13" s="96">
        <v>576375</v>
      </c>
      <c r="C13" s="97">
        <v>3.0246062014283769E-2</v>
      </c>
      <c r="D13" s="98">
        <v>147</v>
      </c>
      <c r="E13" s="246">
        <v>7.3</v>
      </c>
      <c r="G13" s="95"/>
      <c r="H13" s="96"/>
      <c r="I13" s="97"/>
      <c r="J13" s="98"/>
      <c r="K13" s="246"/>
    </row>
    <row r="14" spans="1:18" ht="12.75" customHeight="1">
      <c r="A14" s="95" t="s">
        <v>1616</v>
      </c>
      <c r="B14" s="96">
        <v>548914</v>
      </c>
      <c r="C14" s="97">
        <v>2.880500869140501E-2</v>
      </c>
      <c r="D14" s="98">
        <v>11.8</v>
      </c>
      <c r="E14" s="246">
        <v>0.85000000000000009</v>
      </c>
      <c r="G14" s="95"/>
      <c r="H14" s="96"/>
      <c r="I14" s="97"/>
      <c r="J14" s="98"/>
      <c r="K14" s="246"/>
    </row>
    <row r="15" spans="1:18" ht="12.75" customHeight="1">
      <c r="A15" s="95" t="s">
        <v>461</v>
      </c>
      <c r="B15" s="96">
        <v>4490957.67</v>
      </c>
      <c r="C15" s="97">
        <v>0.23566911158593506</v>
      </c>
      <c r="D15" s="99"/>
      <c r="E15" s="248"/>
      <c r="G15" s="95" t="s">
        <v>465</v>
      </c>
      <c r="H15" s="96"/>
      <c r="I15" s="97"/>
      <c r="J15" s="99"/>
      <c r="K15" s="248"/>
    </row>
    <row r="16" spans="1:18" ht="15.75" customHeight="1">
      <c r="A16" s="412" t="s">
        <v>462</v>
      </c>
      <c r="B16" s="413">
        <f>SUM(B5:B15)</f>
        <v>19056199.77</v>
      </c>
      <c r="C16" s="983">
        <f>SUM(C5:C15)</f>
        <v>1.0000000000000004</v>
      </c>
      <c r="D16" s="414"/>
      <c r="E16" s="414"/>
      <c r="G16" s="412" t="s">
        <v>462</v>
      </c>
      <c r="H16" s="413">
        <f>SUM(H5:H15)</f>
        <v>30953.599999999999</v>
      </c>
      <c r="I16" s="983">
        <f>SUM(I5:I15)</f>
        <v>1</v>
      </c>
      <c r="J16" s="414"/>
      <c r="K16" s="414"/>
    </row>
    <row r="17" spans="1:11" ht="12.75" customHeight="1">
      <c r="A17" s="37" t="s">
        <v>463</v>
      </c>
      <c r="G17" s="37" t="s">
        <v>463</v>
      </c>
      <c r="H17" s="261"/>
      <c r="I17" s="261"/>
      <c r="J17" s="261"/>
      <c r="K17" s="261"/>
    </row>
    <row r="18" spans="1:11" ht="12.75" customHeight="1"/>
    <row r="19" spans="1:11" ht="12.75" customHeight="1">
      <c r="A19" s="139" t="s">
        <v>893</v>
      </c>
      <c r="G19" s="139" t="s">
        <v>1603</v>
      </c>
    </row>
    <row r="20" spans="1:11" ht="12.75" customHeight="1">
      <c r="A20" s="531" t="s">
        <v>894</v>
      </c>
      <c r="G20" s="531" t="s">
        <v>1604</v>
      </c>
    </row>
    <row r="21" spans="1:11" ht="12.75" customHeight="1">
      <c r="A21" s="38" t="s">
        <v>1513</v>
      </c>
      <c r="G21" s="38" t="s">
        <v>1513</v>
      </c>
    </row>
    <row r="22" spans="1:11" ht="43.5">
      <c r="A22" s="410" t="s">
        <v>466</v>
      </c>
      <c r="B22" s="410" t="s">
        <v>457</v>
      </c>
      <c r="C22" s="410" t="s">
        <v>458</v>
      </c>
      <c r="D22" s="410" t="s">
        <v>467</v>
      </c>
      <c r="G22" s="410" t="s">
        <v>466</v>
      </c>
      <c r="H22" s="410" t="s">
        <v>457</v>
      </c>
      <c r="I22" s="410" t="s">
        <v>458</v>
      </c>
      <c r="J22" s="410" t="s">
        <v>467</v>
      </c>
    </row>
    <row r="23" spans="1:11" ht="15" customHeight="1">
      <c r="A23" s="101" t="s">
        <v>1620</v>
      </c>
      <c r="B23" s="96">
        <v>1545833.17</v>
      </c>
      <c r="C23" s="102">
        <v>0.9610354791478769</v>
      </c>
      <c r="D23" s="134">
        <v>100.5</v>
      </c>
      <c r="E23" s="52"/>
      <c r="F23" s="52"/>
      <c r="G23" s="101" t="s">
        <v>1632</v>
      </c>
      <c r="H23" s="96">
        <v>0</v>
      </c>
      <c r="I23" s="102" t="s">
        <v>139</v>
      </c>
      <c r="J23" s="134">
        <v>0</v>
      </c>
    </row>
    <row r="24" spans="1:11" ht="12.75" customHeight="1">
      <c r="A24" s="101" t="s">
        <v>1627</v>
      </c>
      <c r="B24" s="96">
        <v>62355.64</v>
      </c>
      <c r="C24" s="102">
        <v>3.8766138240501409E-2</v>
      </c>
      <c r="D24" s="134">
        <v>79</v>
      </c>
      <c r="E24" s="52"/>
      <c r="F24" s="52"/>
      <c r="G24" s="101" t="s">
        <v>1632</v>
      </c>
      <c r="H24" s="96">
        <v>0</v>
      </c>
      <c r="I24" s="102" t="s">
        <v>139</v>
      </c>
      <c r="J24" s="134">
        <v>0</v>
      </c>
    </row>
    <row r="25" spans="1:11" ht="12.75" customHeight="1">
      <c r="A25" s="101" t="s">
        <v>1628</v>
      </c>
      <c r="B25" s="96">
        <v>319.10000000000002</v>
      </c>
      <c r="C25" s="102">
        <v>1.9838261162172341E-4</v>
      </c>
      <c r="D25" s="134">
        <v>80</v>
      </c>
      <c r="E25" s="52"/>
      <c r="F25" s="52"/>
      <c r="G25" s="101"/>
      <c r="H25" s="96"/>
      <c r="I25" s="102"/>
      <c r="J25" s="134"/>
    </row>
    <row r="26" spans="1:11" ht="12.75" customHeight="1">
      <c r="A26" s="101"/>
      <c r="B26" s="96"/>
      <c r="C26" s="102"/>
      <c r="D26" s="134"/>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465</v>
      </c>
      <c r="B33" s="263">
        <v>0</v>
      </c>
      <c r="C33" s="102"/>
      <c r="D33" s="103"/>
      <c r="G33" s="95" t="s">
        <v>465</v>
      </c>
      <c r="H33" s="263">
        <v>0</v>
      </c>
      <c r="I33" s="102"/>
      <c r="J33" s="103"/>
    </row>
    <row r="34" spans="1:10" ht="15" customHeight="1">
      <c r="A34" s="419" t="s">
        <v>462</v>
      </c>
      <c r="B34" s="420">
        <f>SUM(B23:B33)</f>
        <v>1608507.91</v>
      </c>
      <c r="C34" s="421"/>
      <c r="D34" s="422"/>
      <c r="G34" s="419" t="s">
        <v>462</v>
      </c>
      <c r="H34" s="420">
        <f>SUM(H23:H33)</f>
        <v>0</v>
      </c>
      <c r="I34" s="421"/>
      <c r="J34" s="422"/>
    </row>
    <row r="35" spans="1:10" ht="15" customHeight="1">
      <c r="A35" s="100" t="s">
        <v>468</v>
      </c>
      <c r="B35" s="96"/>
      <c r="C35" s="102"/>
      <c r="D35" s="103"/>
    </row>
    <row r="36" spans="1:10" ht="12.75" customHeight="1">
      <c r="A36" s="187"/>
      <c r="B36" s="263"/>
      <c r="C36" s="102"/>
      <c r="D36" s="103"/>
    </row>
    <row r="37" spans="1:10" ht="12.75" customHeight="1">
      <c r="A37" s="95" t="s">
        <v>465</v>
      </c>
      <c r="B37" s="264">
        <v>0</v>
      </c>
      <c r="C37" s="102"/>
      <c r="D37" s="103"/>
    </row>
    <row r="38" spans="1:10" ht="15" customHeight="1">
      <c r="A38" s="104" t="s">
        <v>462</v>
      </c>
      <c r="B38" s="96"/>
      <c r="C38" s="102"/>
      <c r="D38" s="103"/>
    </row>
    <row r="39" spans="1:10" ht="26.25" customHeight="1">
      <c r="A39" s="415" t="s">
        <v>469</v>
      </c>
      <c r="B39" s="416">
        <f>B34+B38</f>
        <v>1608507.91</v>
      </c>
      <c r="C39" s="417"/>
      <c r="D39" s="418"/>
    </row>
    <row r="40" spans="1:10" ht="12.75" customHeight="1"/>
    <row r="41" spans="1:10" ht="12.75" customHeight="1">
      <c r="A41" s="139" t="s">
        <v>895</v>
      </c>
      <c r="G41" s="144"/>
      <c r="H41" s="197"/>
      <c r="I41" s="197"/>
      <c r="J41" s="197"/>
    </row>
    <row r="42" spans="1:10" ht="12.75" customHeight="1">
      <c r="A42" s="531" t="s">
        <v>896</v>
      </c>
      <c r="B42" s="44"/>
      <c r="G42" s="163"/>
      <c r="H42" s="197"/>
      <c r="I42" s="197"/>
      <c r="J42" s="197"/>
    </row>
    <row r="43" spans="1:10" ht="12.75" customHeight="1">
      <c r="A43" s="38" t="s">
        <v>1515</v>
      </c>
      <c r="G43" s="210"/>
      <c r="H43" s="197"/>
      <c r="I43" s="197"/>
      <c r="J43" s="197"/>
    </row>
    <row r="44" spans="1:10" ht="43.5">
      <c r="A44" s="410" t="s">
        <v>941</v>
      </c>
      <c r="B44" s="410" t="s">
        <v>457</v>
      </c>
      <c r="C44" s="410" t="s">
        <v>458</v>
      </c>
      <c r="D44" s="200"/>
      <c r="G44" s="200"/>
      <c r="H44" s="211"/>
      <c r="I44" s="200"/>
      <c r="J44" s="200"/>
    </row>
    <row r="45" spans="1:10" ht="12.75" customHeight="1">
      <c r="A45" s="101" t="s">
        <v>1617</v>
      </c>
      <c r="B45" s="96">
        <v>34595121</v>
      </c>
      <c r="C45" s="102">
        <v>0.37076351589998136</v>
      </c>
      <c r="D45" s="202"/>
      <c r="E45" s="52"/>
      <c r="F45" s="52"/>
      <c r="G45" s="199"/>
      <c r="H45" s="196"/>
      <c r="I45" s="201"/>
      <c r="J45" s="202"/>
    </row>
    <row r="46" spans="1:10" ht="12.75" customHeight="1">
      <c r="A46" s="101" t="s">
        <v>1618</v>
      </c>
      <c r="B46" s="96">
        <v>23029076.010000002</v>
      </c>
      <c r="C46" s="102">
        <v>0.24680766948019967</v>
      </c>
      <c r="D46" s="202"/>
      <c r="E46" s="52"/>
      <c r="F46" s="52"/>
      <c r="G46" s="207"/>
      <c r="H46" s="208"/>
      <c r="I46" s="201"/>
      <c r="J46" s="202"/>
    </row>
    <row r="47" spans="1:10" ht="12.75" customHeight="1">
      <c r="A47" s="101" t="s">
        <v>1619</v>
      </c>
      <c r="B47" s="96">
        <v>9257313.6799999997</v>
      </c>
      <c r="C47" s="102">
        <v>9.9212665502334693E-2</v>
      </c>
      <c r="D47" s="202"/>
      <c r="E47" s="52"/>
      <c r="G47" s="207"/>
      <c r="H47" s="208"/>
      <c r="I47" s="201"/>
      <c r="J47" s="202"/>
    </row>
    <row r="48" spans="1:10" ht="12.75" customHeight="1">
      <c r="A48" s="101" t="s">
        <v>1620</v>
      </c>
      <c r="B48" s="96">
        <v>9231070.5500000007</v>
      </c>
      <c r="C48" s="102">
        <v>9.8931412109782027E-2</v>
      </c>
      <c r="D48" s="202"/>
      <c r="G48" s="207"/>
      <c r="H48" s="208"/>
      <c r="I48" s="201"/>
      <c r="J48" s="202"/>
    </row>
    <row r="49" spans="1:10" ht="12.75" customHeight="1">
      <c r="A49" s="101" t="s">
        <v>1621</v>
      </c>
      <c r="B49" s="96">
        <v>4290500</v>
      </c>
      <c r="C49" s="102">
        <v>4.5982231568690565E-2</v>
      </c>
      <c r="D49" s="202"/>
      <c r="G49" s="207"/>
      <c r="H49" s="208"/>
      <c r="I49" s="201"/>
      <c r="J49" s="202"/>
    </row>
    <row r="50" spans="1:10" ht="12.75" customHeight="1">
      <c r="A50" s="101" t="s">
        <v>1622</v>
      </c>
      <c r="B50" s="96">
        <v>3878900</v>
      </c>
      <c r="C50" s="102">
        <v>4.1571023897399799E-2</v>
      </c>
      <c r="D50" s="203"/>
      <c r="G50" s="207"/>
      <c r="H50" s="208"/>
      <c r="I50" s="201"/>
      <c r="J50" s="203"/>
    </row>
    <row r="51" spans="1:10" ht="12.75" customHeight="1">
      <c r="A51" s="101" t="s">
        <v>1623</v>
      </c>
      <c r="B51" s="96">
        <v>2337192.2999999998</v>
      </c>
      <c r="C51" s="102">
        <v>2.5048203603113973E-2</v>
      </c>
      <c r="D51" s="202"/>
      <c r="G51" s="207"/>
      <c r="H51" s="208"/>
      <c r="I51" s="201"/>
      <c r="J51" s="202"/>
    </row>
    <row r="52" spans="1:10" ht="12.75" customHeight="1">
      <c r="A52" s="101" t="s">
        <v>1624</v>
      </c>
      <c r="B52" s="96">
        <v>1607020.12</v>
      </c>
      <c r="C52" s="102">
        <v>1.7222787855351335E-2</v>
      </c>
      <c r="D52" s="202"/>
      <c r="G52" s="207"/>
      <c r="H52" s="208"/>
      <c r="I52" s="201"/>
      <c r="J52" s="202"/>
    </row>
    <row r="53" spans="1:10" ht="12.75" customHeight="1">
      <c r="A53" s="101" t="s">
        <v>1625</v>
      </c>
      <c r="B53" s="96">
        <v>1288650</v>
      </c>
      <c r="C53" s="102">
        <v>1.3810745300313039E-2</v>
      </c>
      <c r="D53" s="202"/>
      <c r="G53" s="207"/>
      <c r="H53" s="208"/>
      <c r="I53" s="201"/>
      <c r="J53" s="202"/>
    </row>
    <row r="54" spans="1:10" ht="12.75" customHeight="1">
      <c r="A54" s="105" t="s">
        <v>1626</v>
      </c>
      <c r="B54" s="96">
        <v>854349.77</v>
      </c>
      <c r="C54" s="102">
        <v>9.1562542745128837E-3</v>
      </c>
      <c r="D54" s="202"/>
      <c r="G54" s="207"/>
      <c r="H54" s="208"/>
      <c r="I54" s="201"/>
      <c r="J54" s="202"/>
    </row>
    <row r="55" spans="1:10" ht="24">
      <c r="A55" s="106" t="s">
        <v>470</v>
      </c>
      <c r="B55" s="96">
        <v>2938587.7199999988</v>
      </c>
      <c r="C55" s="102">
        <v>3.1493490508320794E-2</v>
      </c>
      <c r="D55" s="204"/>
      <c r="G55" s="209"/>
      <c r="H55" s="208"/>
      <c r="I55" s="201"/>
      <c r="J55" s="204"/>
    </row>
    <row r="56" spans="1:10">
      <c r="A56" s="412" t="s">
        <v>462</v>
      </c>
      <c r="B56" s="416">
        <f>SUM(B45:B55)</f>
        <v>93307781.150000006</v>
      </c>
      <c r="C56" s="982">
        <f>SUM(C45:C55)</f>
        <v>1</v>
      </c>
      <c r="D56" s="206"/>
      <c r="G56" s="199"/>
      <c r="H56" s="196"/>
      <c r="I56" s="205"/>
      <c r="J56" s="206"/>
    </row>
    <row r="57" spans="1:10" ht="12.75" customHeight="1">
      <c r="G57" s="197"/>
      <c r="H57" s="197"/>
      <c r="I57" s="197"/>
      <c r="J57" s="197"/>
    </row>
    <row r="58" spans="1:10" ht="12.75" customHeight="1">
      <c r="A58" s="140" t="s">
        <v>897</v>
      </c>
      <c r="G58" s="212"/>
      <c r="H58" s="197"/>
      <c r="I58" s="197"/>
      <c r="J58" s="197"/>
    </row>
    <row r="59" spans="1:10" ht="12.75" customHeight="1">
      <c r="A59" s="542" t="s">
        <v>898</v>
      </c>
      <c r="G59" s="213"/>
      <c r="H59" s="197"/>
      <c r="I59" s="197"/>
      <c r="J59" s="197"/>
    </row>
    <row r="60" spans="1:10" ht="12.75" customHeight="1">
      <c r="A60" s="38" t="s">
        <v>1512</v>
      </c>
      <c r="G60" s="210"/>
      <c r="H60" s="197"/>
      <c r="I60" s="197"/>
      <c r="J60" s="197"/>
    </row>
    <row r="61" spans="1:10" ht="12.75" customHeight="1">
      <c r="A61" s="411"/>
      <c r="B61" s="889" t="s">
        <v>65</v>
      </c>
      <c r="C61" s="889" t="s">
        <v>66</v>
      </c>
      <c r="D61" s="889" t="s">
        <v>67</v>
      </c>
      <c r="E61" s="889" t="s">
        <v>68</v>
      </c>
      <c r="F61" s="889" t="s">
        <v>69</v>
      </c>
      <c r="G61" s="214"/>
      <c r="H61" s="194"/>
      <c r="I61" s="194"/>
      <c r="J61" s="194"/>
    </row>
    <row r="62" spans="1:10" ht="12.75" customHeight="1">
      <c r="A62" s="411"/>
      <c r="B62" s="890" t="s">
        <v>70</v>
      </c>
      <c r="C62" s="890" t="s">
        <v>71</v>
      </c>
      <c r="D62" s="890" t="s">
        <v>196</v>
      </c>
      <c r="E62" s="890" t="s">
        <v>72</v>
      </c>
      <c r="F62" s="890"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462</v>
      </c>
      <c r="B64" s="423"/>
      <c r="C64" s="423"/>
      <c r="D64" s="423"/>
      <c r="E64" s="424" t="str">
        <f>IF(SUM(E63:E63)=0,"",SUM(E63:E63))</f>
        <v/>
      </c>
      <c r="F64" s="424" t="str">
        <f>IF(SUM(F63:F63)=0,"",SUM(F63:F63))</f>
        <v/>
      </c>
      <c r="G64" s="199"/>
      <c r="H64" s="196"/>
      <c r="I64" s="196"/>
      <c r="J64" s="198"/>
    </row>
    <row r="65" spans="1:7" ht="12.75" customHeight="1"/>
    <row r="66" spans="1:7" ht="12.75" customHeight="1">
      <c r="A66" s="140" t="s">
        <v>899</v>
      </c>
    </row>
    <row r="67" spans="1:7" ht="12.75" customHeight="1">
      <c r="A67" s="542" t="s">
        <v>900</v>
      </c>
    </row>
    <row r="68" spans="1:7" ht="12.75" customHeight="1">
      <c r="A68" s="38" t="s">
        <v>1512</v>
      </c>
    </row>
    <row r="69" spans="1:7" ht="12.75" customHeight="1">
      <c r="A69" s="411"/>
      <c r="B69" s="889" t="s">
        <v>65</v>
      </c>
      <c r="C69" s="889" t="s">
        <v>66</v>
      </c>
      <c r="D69" s="889" t="s">
        <v>67</v>
      </c>
      <c r="E69" s="889" t="s">
        <v>68</v>
      </c>
      <c r="F69" s="889" t="s">
        <v>69</v>
      </c>
    </row>
    <row r="70" spans="1:7" ht="12.75" customHeight="1">
      <c r="A70" s="411"/>
      <c r="B70" s="890" t="s">
        <v>70</v>
      </c>
      <c r="C70" s="890" t="s">
        <v>71</v>
      </c>
      <c r="D70" s="890" t="s">
        <v>196</v>
      </c>
      <c r="E70" s="890" t="s">
        <v>72</v>
      </c>
      <c r="F70" s="890" t="s">
        <v>73</v>
      </c>
    </row>
    <row r="71" spans="1:7" ht="12.75" customHeight="1">
      <c r="A71" s="107" t="s">
        <v>139</v>
      </c>
      <c r="B71" s="110" t="s">
        <v>139</v>
      </c>
      <c r="C71" s="110" t="s">
        <v>139</v>
      </c>
      <c r="D71" s="110" t="s">
        <v>139</v>
      </c>
      <c r="E71" s="111" t="s">
        <v>139</v>
      </c>
      <c r="F71" s="111" t="s">
        <v>139</v>
      </c>
      <c r="G71" s="52"/>
    </row>
    <row r="72" spans="1:7" ht="15" customHeight="1">
      <c r="A72" s="412" t="s">
        <v>462</v>
      </c>
      <c r="B72" s="425"/>
      <c r="C72" s="425"/>
      <c r="D72" s="425"/>
      <c r="E72" s="424" t="str">
        <f>IF(SUM(E71)=0,"",SUM(E71))</f>
        <v/>
      </c>
      <c r="F72" s="424" t="str">
        <f>IF(SUM(F71)=0,"",SUM(F71))</f>
        <v/>
      </c>
    </row>
    <row r="73" spans="1:7" ht="12.75" customHeight="1">
      <c r="A73" s="16"/>
    </row>
    <row r="74" spans="1:7" s="261" customFormat="1" ht="12.75" customHeight="1">
      <c r="A74" s="140" t="s">
        <v>1043</v>
      </c>
    </row>
    <row r="75" spans="1:7" s="261" customFormat="1" ht="12.75" customHeight="1">
      <c r="A75" s="542" t="s">
        <v>1044</v>
      </c>
    </row>
    <row r="76" spans="1:7" ht="12.75" customHeight="1">
      <c r="A76" s="38" t="s">
        <v>1512</v>
      </c>
    </row>
    <row r="77" spans="1:7" ht="43.5">
      <c r="A77" s="410" t="s">
        <v>1042</v>
      </c>
      <c r="B77" s="410" t="s">
        <v>457</v>
      </c>
      <c r="C77" s="410" t="s">
        <v>458</v>
      </c>
      <c r="D77" s="410" t="s">
        <v>459</v>
      </c>
      <c r="E77" s="410" t="s">
        <v>460</v>
      </c>
    </row>
    <row r="78" spans="1:7" ht="12.75" customHeight="1">
      <c r="A78" s="95" t="s">
        <v>1595</v>
      </c>
      <c r="B78" s="96">
        <v>2123859.34</v>
      </c>
      <c r="C78" s="97">
        <v>0.85398421480138698</v>
      </c>
      <c r="D78" s="98">
        <v>10.210000000000001</v>
      </c>
      <c r="E78" s="246">
        <v>2.5100000000000002</v>
      </c>
    </row>
    <row r="79" spans="1:7" s="1079" customFormat="1" ht="12.75" customHeight="1">
      <c r="A79" s="95" t="s">
        <v>1035</v>
      </c>
      <c r="B79" s="96">
        <v>261073.45</v>
      </c>
      <c r="C79" s="97">
        <v>0.10497522176009037</v>
      </c>
      <c r="D79" s="98">
        <v>18.57</v>
      </c>
      <c r="E79" s="246">
        <v>8.34</v>
      </c>
    </row>
    <row r="80" spans="1:7" ht="12.75" customHeight="1">
      <c r="A80" s="95" t="s">
        <v>1126</v>
      </c>
      <c r="B80" s="96">
        <v>102067.91</v>
      </c>
      <c r="C80" s="97">
        <v>4.1040563438522554E-2</v>
      </c>
      <c r="D80" s="98">
        <v>21.95</v>
      </c>
      <c r="E80" s="246">
        <v>2.91</v>
      </c>
    </row>
    <row r="81" spans="1:11" ht="12.75" customHeight="1">
      <c r="A81" s="412" t="s">
        <v>462</v>
      </c>
      <c r="B81" s="413">
        <f>SUM(B78:B80)</f>
        <v>2487000.7000000002</v>
      </c>
      <c r="C81" s="983">
        <f>SUM(C78:C80)</f>
        <v>0.99999999999999989</v>
      </c>
      <c r="D81" s="414"/>
      <c r="E81" s="414"/>
    </row>
    <row r="82" spans="1:11" ht="12.75" customHeight="1">
      <c r="A82" s="16" t="s">
        <v>472</v>
      </c>
      <c r="B82" s="261"/>
      <c r="C82" s="261"/>
      <c r="D82" s="261"/>
      <c r="E82" s="261"/>
    </row>
    <row r="83" spans="1:11" ht="12.75" customHeight="1">
      <c r="A83" s="261"/>
      <c r="B83" s="261"/>
      <c r="C83" s="261"/>
      <c r="D83" s="261"/>
      <c r="E83" s="261"/>
    </row>
    <row r="84" spans="1:11" ht="12.75" customHeight="1">
      <c r="A84" s="613" t="s">
        <v>81</v>
      </c>
      <c r="K84" s="34" t="s">
        <v>1071</v>
      </c>
    </row>
    <row r="85" spans="1:11" ht="12.75" customHeight="1"/>
  </sheetData>
  <sortState ref="N5:R9">
    <sortCondition descending="1" ref="O5"/>
  </sortState>
  <hyperlinks>
    <hyperlink ref="A84" location="'2 Sadržaj'!A1" display="Sadržaj / Contents"/>
  </hyperlinks>
  <pageMargins left="0.7" right="0.7" top="0.75" bottom="0.75" header="0.3" footer="0.3"/>
  <pageSetup paperSize="9" scale="48" orientation="portrait" r:id="rId1"/>
  <rowBreaks count="1" manualBreakCount="1">
    <brk id="9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5" t="s">
        <v>667</v>
      </c>
      <c r="B1" s="714"/>
      <c r="C1" s="714"/>
      <c r="D1" s="714"/>
    </row>
    <row r="2" spans="1:7">
      <c r="A2" s="716" t="s">
        <v>668</v>
      </c>
      <c r="B2" s="714"/>
      <c r="C2" s="714"/>
      <c r="D2" s="714"/>
    </row>
    <row r="3" spans="1:7">
      <c r="A3" s="41" t="s">
        <v>845</v>
      </c>
    </row>
    <row r="4" spans="1:7">
      <c r="A4" s="1211"/>
      <c r="B4" s="1211"/>
      <c r="C4" s="1211"/>
      <c r="D4" s="1211"/>
      <c r="E4" s="1211"/>
      <c r="F4" s="1211"/>
      <c r="G4" s="1211"/>
    </row>
    <row r="5" spans="1:7">
      <c r="A5" s="148" t="s">
        <v>670</v>
      </c>
    </row>
    <row r="6" spans="1:7" s="718" customFormat="1">
      <c r="A6" s="717" t="s">
        <v>671</v>
      </c>
    </row>
    <row r="8" spans="1:7" ht="63.75">
      <c r="A8" s="737" t="s">
        <v>669</v>
      </c>
      <c r="B8" s="721" t="s">
        <v>624</v>
      </c>
      <c r="C8" s="721" t="s">
        <v>625</v>
      </c>
      <c r="D8" s="721" t="s">
        <v>626</v>
      </c>
      <c r="E8" s="713"/>
    </row>
    <row r="9" spans="1:7">
      <c r="A9" s="722" t="s">
        <v>1154</v>
      </c>
      <c r="B9" s="723">
        <v>7</v>
      </c>
      <c r="C9" s="723">
        <v>13</v>
      </c>
      <c r="D9" s="723">
        <v>6</v>
      </c>
    </row>
    <row r="10" spans="1:7">
      <c r="A10" s="722" t="s">
        <v>1338</v>
      </c>
      <c r="B10" s="723">
        <v>7</v>
      </c>
      <c r="C10" s="723">
        <v>13</v>
      </c>
      <c r="D10" s="723">
        <v>6</v>
      </c>
    </row>
    <row r="11" spans="1:7">
      <c r="A11" s="722" t="s">
        <v>1356</v>
      </c>
      <c r="B11" s="723">
        <v>7</v>
      </c>
      <c r="C11" s="723">
        <v>13</v>
      </c>
      <c r="D11" s="723">
        <v>6</v>
      </c>
    </row>
    <row r="12" spans="1:7">
      <c r="A12" s="722" t="s">
        <v>1415</v>
      </c>
      <c r="B12" s="723">
        <v>6</v>
      </c>
      <c r="C12" s="723">
        <v>13</v>
      </c>
      <c r="D12" s="723">
        <v>6</v>
      </c>
    </row>
    <row r="13" spans="1:7">
      <c r="A13" s="722" t="s">
        <v>1422</v>
      </c>
      <c r="B13" s="723">
        <v>6</v>
      </c>
      <c r="C13" s="723">
        <v>13</v>
      </c>
      <c r="D13" s="723">
        <v>6</v>
      </c>
    </row>
    <row r="14" spans="1:7">
      <c r="A14" s="722" t="s">
        <v>1455</v>
      </c>
      <c r="B14" s="723">
        <v>5</v>
      </c>
      <c r="C14" s="723">
        <v>12</v>
      </c>
      <c r="D14" s="723">
        <v>6</v>
      </c>
    </row>
    <row r="15" spans="1:7">
      <c r="A15" s="722" t="s">
        <v>1474</v>
      </c>
      <c r="B15" s="723">
        <v>5</v>
      </c>
      <c r="C15" s="723">
        <v>12</v>
      </c>
      <c r="D15" s="723">
        <v>6</v>
      </c>
    </row>
    <row r="16" spans="1:7">
      <c r="A16" s="314" t="s">
        <v>1529</v>
      </c>
      <c r="B16" s="314">
        <v>5</v>
      </c>
      <c r="C16" s="314">
        <v>12</v>
      </c>
      <c r="D16" s="314">
        <v>6</v>
      </c>
    </row>
    <row r="17" spans="1:9">
      <c r="A17" s="805" t="s">
        <v>1586</v>
      </c>
      <c r="B17" s="314">
        <v>5</v>
      </c>
      <c r="C17" s="314">
        <v>12</v>
      </c>
      <c r="D17" s="314">
        <v>6</v>
      </c>
    </row>
    <row r="18" spans="1:9">
      <c r="A18" s="33" t="s">
        <v>487</v>
      </c>
    </row>
    <row r="19" spans="1:9">
      <c r="A19" s="33"/>
    </row>
    <row r="20" spans="1:9">
      <c r="A20" s="148" t="s">
        <v>672</v>
      </c>
    </row>
    <row r="21" spans="1:9" s="718" customFormat="1">
      <c r="A21" s="717" t="s">
        <v>673</v>
      </c>
    </row>
    <row r="23" spans="1:9" s="719" customFormat="1">
      <c r="D23" s="137" t="s">
        <v>1534</v>
      </c>
    </row>
    <row r="24" spans="1:9" s="719" customFormat="1" ht="63.75">
      <c r="A24" s="737" t="s">
        <v>669</v>
      </c>
      <c r="B24" s="721" t="s">
        <v>624</v>
      </c>
      <c r="C24" s="721" t="s">
        <v>625</v>
      </c>
      <c r="D24" s="721" t="s">
        <v>626</v>
      </c>
      <c r="H24" s="614"/>
    </row>
    <row r="25" spans="1:9">
      <c r="A25" s="722" t="s">
        <v>1154</v>
      </c>
      <c r="B25" s="724">
        <v>2706159.4903444154</v>
      </c>
      <c r="C25" s="724">
        <v>67279850.009954199</v>
      </c>
      <c r="D25" s="724">
        <v>644131894.41502428</v>
      </c>
      <c r="H25" s="615"/>
    </row>
    <row r="26" spans="1:9">
      <c r="A26" s="722" t="s">
        <v>1338</v>
      </c>
      <c r="B26" s="724">
        <v>3960436.956666003</v>
      </c>
      <c r="C26" s="724">
        <v>65663601.305992424</v>
      </c>
      <c r="D26" s="724">
        <v>623857737</v>
      </c>
    </row>
    <row r="27" spans="1:9">
      <c r="A27" s="722" t="s">
        <v>1356</v>
      </c>
      <c r="B27" s="724">
        <v>4000581.7307054214</v>
      </c>
      <c r="C27" s="724">
        <v>68543719.106775492</v>
      </c>
      <c r="D27" s="724">
        <v>646288216.64742184</v>
      </c>
      <c r="E27" s="1084"/>
      <c r="F27" s="1084"/>
      <c r="G27" s="1084"/>
      <c r="I27" s="1084"/>
    </row>
    <row r="28" spans="1:9">
      <c r="A28" s="722" t="s">
        <v>1415</v>
      </c>
      <c r="B28" s="724">
        <v>4387805.8889110088</v>
      </c>
      <c r="C28" s="724">
        <v>66403194.984405071</v>
      </c>
      <c r="D28" s="724">
        <v>633065761.44933295</v>
      </c>
    </row>
    <row r="29" spans="1:9">
      <c r="A29" s="722" t="s">
        <v>1422</v>
      </c>
      <c r="B29" s="724">
        <v>4408457.3707611645</v>
      </c>
      <c r="C29" s="724">
        <v>60338443.762691617</v>
      </c>
      <c r="D29" s="724">
        <v>602210908.87915587</v>
      </c>
      <c r="E29" s="942"/>
      <c r="F29" s="942"/>
      <c r="G29" s="942"/>
    </row>
    <row r="30" spans="1:9">
      <c r="A30" s="722" t="s">
        <v>1455</v>
      </c>
      <c r="B30" s="724">
        <v>4117766.5405799984</v>
      </c>
      <c r="C30" s="724">
        <v>55102178.512177311</v>
      </c>
      <c r="D30" s="724">
        <v>558811708.93888116</v>
      </c>
    </row>
    <row r="31" spans="1:9">
      <c r="A31" s="722" t="s">
        <v>1474</v>
      </c>
      <c r="B31" s="724">
        <v>4085669.1220386219</v>
      </c>
      <c r="C31" s="724">
        <v>51583037.228747755</v>
      </c>
      <c r="D31" s="724">
        <v>552721271.08633614</v>
      </c>
    </row>
    <row r="32" spans="1:9">
      <c r="A32" s="314" t="s">
        <v>1529</v>
      </c>
      <c r="B32" s="724">
        <v>3958593.9345676554</v>
      </c>
      <c r="C32" s="724">
        <v>50289952.219788969</v>
      </c>
      <c r="D32" s="724">
        <v>577498269.5600239</v>
      </c>
    </row>
    <row r="33" spans="1:11">
      <c r="A33" s="805" t="s">
        <v>1586</v>
      </c>
      <c r="B33" s="724">
        <v>4622276</v>
      </c>
      <c r="C33" s="724">
        <v>50920135</v>
      </c>
      <c r="D33" s="724">
        <v>591068571</v>
      </c>
      <c r="E33" s="724"/>
      <c r="F33" s="724"/>
      <c r="G33" s="724"/>
      <c r="I33" s="796"/>
      <c r="J33" s="796"/>
      <c r="K33" s="796"/>
    </row>
    <row r="34" spans="1:11">
      <c r="A34" s="33" t="s">
        <v>487</v>
      </c>
      <c r="E34" s="942"/>
      <c r="F34" s="942"/>
      <c r="G34" s="942"/>
      <c r="I34" s="942"/>
      <c r="J34" s="942"/>
      <c r="K34" s="942"/>
    </row>
    <row r="35" spans="1:11">
      <c r="A35" s="555"/>
    </row>
    <row r="36" spans="1:11" s="718" customFormat="1">
      <c r="A36" s="148" t="s">
        <v>674</v>
      </c>
      <c r="B36" s="314"/>
      <c r="C36" s="314"/>
      <c r="D36" s="314"/>
      <c r="E36" s="314"/>
      <c r="F36" s="314"/>
      <c r="G36" s="314"/>
      <c r="H36" s="314"/>
      <c r="I36" s="314"/>
      <c r="J36" s="314"/>
    </row>
    <row r="37" spans="1:11">
      <c r="A37" s="717" t="s">
        <v>675</v>
      </c>
      <c r="B37" s="718"/>
      <c r="C37" s="718"/>
      <c r="D37" s="718"/>
      <c r="E37" s="718"/>
      <c r="F37" s="718"/>
      <c r="G37" s="718"/>
      <c r="H37" s="718"/>
      <c r="I37" s="718"/>
      <c r="J37" s="718"/>
    </row>
    <row r="38" spans="1:11" s="719" customFormat="1">
      <c r="A38" s="314"/>
      <c r="B38" s="314"/>
      <c r="C38" s="314"/>
      <c r="D38" s="314"/>
      <c r="E38" s="314"/>
      <c r="F38" s="314"/>
      <c r="G38" s="314"/>
      <c r="H38" s="314"/>
      <c r="I38" s="314"/>
      <c r="J38" s="314"/>
    </row>
    <row r="39" spans="1:11" s="719" customFormat="1">
      <c r="C39" s="137" t="s">
        <v>1534</v>
      </c>
    </row>
    <row r="40" spans="1:11" ht="51">
      <c r="A40" s="737" t="s">
        <v>669</v>
      </c>
      <c r="B40" s="721" t="s">
        <v>624</v>
      </c>
      <c r="C40" s="721" t="s">
        <v>625</v>
      </c>
      <c r="D40" s="719"/>
      <c r="E40" s="719"/>
      <c r="F40" s="719"/>
      <c r="G40" s="719"/>
      <c r="H40" s="719"/>
      <c r="I40" s="719"/>
      <c r="J40" s="719"/>
    </row>
    <row r="41" spans="1:11">
      <c r="A41" s="722" t="s">
        <v>1154</v>
      </c>
      <c r="B41" s="724">
        <v>376733627.55723667</v>
      </c>
      <c r="C41" s="724">
        <v>9801309772.331274</v>
      </c>
      <c r="D41" s="1084"/>
      <c r="E41" s="1084"/>
      <c r="F41" s="1084"/>
      <c r="G41" s="1084"/>
      <c r="I41" s="1084"/>
    </row>
    <row r="42" spans="1:11">
      <c r="A42" s="722" t="s">
        <v>1338</v>
      </c>
      <c r="B42" s="724">
        <v>388066264.09848028</v>
      </c>
      <c r="C42" s="724">
        <v>11109678135.506004</v>
      </c>
    </row>
    <row r="43" spans="1:11">
      <c r="A43" s="722" t="s">
        <v>1356</v>
      </c>
      <c r="B43" s="724">
        <v>442620905.20538855</v>
      </c>
      <c r="C43" s="724">
        <v>10944975711.955669</v>
      </c>
    </row>
    <row r="44" spans="1:11">
      <c r="A44" s="722" t="s">
        <v>1415</v>
      </c>
      <c r="B44" s="724">
        <v>581119452.9696728</v>
      </c>
      <c r="C44" s="724">
        <v>10943368654.43095</v>
      </c>
      <c r="D44" s="711"/>
      <c r="E44" s="711"/>
      <c r="F44" s="711"/>
      <c r="G44" s="711"/>
      <c r="H44" s="711"/>
      <c r="I44" s="711"/>
      <c r="J44" s="711"/>
    </row>
    <row r="45" spans="1:11">
      <c r="A45" s="722" t="s">
        <v>1422</v>
      </c>
      <c r="B45" s="724">
        <v>602349878.31972933</v>
      </c>
      <c r="C45" s="724">
        <v>10927899032.193243</v>
      </c>
      <c r="H45" s="615"/>
    </row>
    <row r="46" spans="1:11">
      <c r="A46" s="722" t="s">
        <v>1455</v>
      </c>
      <c r="B46" s="724">
        <v>659002849.42597377</v>
      </c>
      <c r="C46" s="724">
        <v>10459325564.80191</v>
      </c>
    </row>
    <row r="47" spans="1:11">
      <c r="A47" s="722" t="s">
        <v>1474</v>
      </c>
      <c r="B47" s="724">
        <v>575836870.92706883</v>
      </c>
      <c r="C47" s="724">
        <v>9797711106.6427765</v>
      </c>
    </row>
    <row r="48" spans="1:11">
      <c r="A48" s="314" t="s">
        <v>1529</v>
      </c>
      <c r="B48" s="724">
        <v>659669627.4470768</v>
      </c>
      <c r="C48" s="724">
        <v>10772312419.669519</v>
      </c>
    </row>
    <row r="49" spans="1:10">
      <c r="A49" s="805" t="s">
        <v>1586</v>
      </c>
      <c r="B49" s="724">
        <v>748991921</v>
      </c>
      <c r="C49" s="724">
        <v>12434586514</v>
      </c>
    </row>
    <row r="50" spans="1:10">
      <c r="A50" s="275" t="s">
        <v>825</v>
      </c>
    </row>
    <row r="51" spans="1:10">
      <c r="A51" s="766" t="s">
        <v>826</v>
      </c>
    </row>
    <row r="52" spans="1:10">
      <c r="A52" s="33" t="s">
        <v>487</v>
      </c>
    </row>
    <row r="53" spans="1:10">
      <c r="A53" s="33"/>
    </row>
    <row r="54" spans="1:10">
      <c r="A54" s="148" t="s">
        <v>866</v>
      </c>
    </row>
    <row r="55" spans="1:10" ht="15" customHeight="1">
      <c r="A55" s="717" t="s">
        <v>867</v>
      </c>
    </row>
    <row r="56" spans="1:10" ht="15" customHeight="1">
      <c r="J56" s="137" t="s">
        <v>1534</v>
      </c>
    </row>
    <row r="57" spans="1:10" ht="15">
      <c r="A57" s="714"/>
      <c r="B57" s="1212" t="s">
        <v>881</v>
      </c>
      <c r="C57" s="1212"/>
      <c r="D57" s="1212"/>
      <c r="E57" s="1212"/>
      <c r="F57" s="1212"/>
      <c r="G57" s="1212"/>
      <c r="H57" s="1212"/>
      <c r="I57" s="1212"/>
      <c r="J57" s="1212"/>
    </row>
    <row r="58" spans="1:10" ht="84">
      <c r="A58" s="737" t="s">
        <v>669</v>
      </c>
      <c r="B58" s="798" t="s">
        <v>882</v>
      </c>
      <c r="C58" s="798" t="s">
        <v>883</v>
      </c>
      <c r="D58" s="798" t="s">
        <v>884</v>
      </c>
      <c r="E58" s="798" t="s">
        <v>885</v>
      </c>
      <c r="F58" s="798" t="s">
        <v>886</v>
      </c>
      <c r="G58" s="798" t="s">
        <v>887</v>
      </c>
      <c r="H58" s="804" t="s">
        <v>888</v>
      </c>
      <c r="I58" s="804" t="s">
        <v>889</v>
      </c>
      <c r="J58" s="798" t="s">
        <v>868</v>
      </c>
    </row>
    <row r="59" spans="1:10">
      <c r="A59" s="805" t="s">
        <v>1154</v>
      </c>
      <c r="B59" s="1083">
        <v>229623758.40926385</v>
      </c>
      <c r="C59" s="1083">
        <v>3050008.8011554843</v>
      </c>
      <c r="D59" s="1083">
        <v>13062331.678279912</v>
      </c>
      <c r="E59" s="1083">
        <v>0</v>
      </c>
      <c r="F59" s="1083">
        <v>0</v>
      </c>
      <c r="G59" s="1083">
        <v>5722567.7543750489</v>
      </c>
      <c r="H59" s="1083">
        <v>0</v>
      </c>
      <c r="I59" s="1083">
        <v>5681485.9937620275</v>
      </c>
      <c r="J59" s="1083">
        <v>257140152.63683629</v>
      </c>
    </row>
    <row r="60" spans="1:10">
      <c r="A60" s="805" t="s">
        <v>1338</v>
      </c>
      <c r="B60" s="1083">
        <v>235320295.33279106</v>
      </c>
      <c r="C60" s="1083">
        <v>7006355.3737182291</v>
      </c>
      <c r="D60" s="1083">
        <v>0</v>
      </c>
      <c r="E60" s="1083">
        <v>0</v>
      </c>
      <c r="F60" s="1083">
        <v>0</v>
      </c>
      <c r="G60" s="1083">
        <v>16240128.718318934</v>
      </c>
      <c r="H60" s="1083">
        <v>0</v>
      </c>
      <c r="I60" s="1083">
        <v>3199980.3145530559</v>
      </c>
      <c r="J60" s="1083">
        <v>261766759.73938128</v>
      </c>
    </row>
    <row r="61" spans="1:10">
      <c r="A61" s="805" t="s">
        <v>1356</v>
      </c>
      <c r="B61" s="1083">
        <v>256391169.86185077</v>
      </c>
      <c r="C61" s="1083">
        <v>3691898.7907890375</v>
      </c>
      <c r="D61" s="1083">
        <v>0</v>
      </c>
      <c r="E61" s="1083">
        <v>0</v>
      </c>
      <c r="F61" s="1083">
        <v>0</v>
      </c>
      <c r="G61" s="1083">
        <v>5402938.6772844912</v>
      </c>
      <c r="H61" s="1083">
        <v>0</v>
      </c>
      <c r="I61" s="1083">
        <v>284870.38954144268</v>
      </c>
      <c r="J61" s="1083">
        <v>265770877.71946573</v>
      </c>
    </row>
    <row r="62" spans="1:10">
      <c r="A62" s="805" t="s">
        <v>1415</v>
      </c>
      <c r="B62" s="1083">
        <v>232220164.178114</v>
      </c>
      <c r="C62" s="1083">
        <v>5508367.1112880744</v>
      </c>
      <c r="D62" s="1083">
        <v>0</v>
      </c>
      <c r="E62" s="1083">
        <v>0</v>
      </c>
      <c r="F62" s="1083">
        <v>0</v>
      </c>
      <c r="G62" s="1083">
        <v>25228932.775897536</v>
      </c>
      <c r="H62" s="1083">
        <v>0</v>
      </c>
      <c r="I62" s="1083">
        <v>3902455.5046784789</v>
      </c>
      <c r="J62" s="1083">
        <v>266859919.56997809</v>
      </c>
    </row>
    <row r="63" spans="1:10">
      <c r="A63" s="805" t="s">
        <v>1422</v>
      </c>
      <c r="B63" s="1083">
        <v>250811442.98564461</v>
      </c>
      <c r="C63" s="1083">
        <v>8520307.3952886723</v>
      </c>
      <c r="D63" s="1083">
        <v>0</v>
      </c>
      <c r="E63" s="1083">
        <v>0</v>
      </c>
      <c r="F63" s="1083">
        <v>0</v>
      </c>
      <c r="G63" s="1083">
        <v>19573234.120445944</v>
      </c>
      <c r="H63" s="1083">
        <v>0</v>
      </c>
      <c r="I63" s="1083">
        <v>8085611.7486230005</v>
      </c>
      <c r="J63" s="1083">
        <v>286990596.25000226</v>
      </c>
    </row>
    <row r="64" spans="1:10">
      <c r="A64" s="805" t="s">
        <v>1455</v>
      </c>
      <c r="B64" s="1083">
        <v>143497241.62187272</v>
      </c>
      <c r="C64" s="1083">
        <v>1445306.1251576082</v>
      </c>
      <c r="D64" s="1083">
        <v>181830247.5280377</v>
      </c>
      <c r="E64" s="1083">
        <v>0</v>
      </c>
      <c r="F64" s="1083">
        <v>0</v>
      </c>
      <c r="G64" s="1083">
        <v>25294880.094233193</v>
      </c>
      <c r="H64" s="1083">
        <v>0</v>
      </c>
      <c r="I64" s="1083">
        <v>8127766.6733028069</v>
      </c>
      <c r="J64" s="1083">
        <v>360195442.04260409</v>
      </c>
    </row>
    <row r="65" spans="1:10">
      <c r="A65" s="805" t="s">
        <v>1474</v>
      </c>
      <c r="B65" s="1083">
        <v>173256581.45862365</v>
      </c>
      <c r="C65" s="1083">
        <v>1979222.9079567322</v>
      </c>
      <c r="D65" s="1083">
        <v>0</v>
      </c>
      <c r="E65" s="1083">
        <v>0</v>
      </c>
      <c r="F65" s="1083">
        <v>0</v>
      </c>
      <c r="G65" s="1083">
        <v>8319975.4462804431</v>
      </c>
      <c r="H65" s="1083">
        <v>0</v>
      </c>
      <c r="I65" s="1083">
        <v>3787286.216736346</v>
      </c>
      <c r="J65" s="1083">
        <v>187343066.02959716</v>
      </c>
    </row>
    <row r="66" spans="1:10">
      <c r="A66" s="805" t="s">
        <v>1529</v>
      </c>
      <c r="B66" s="1083">
        <v>148711049.57196894</v>
      </c>
      <c r="C66" s="1083">
        <v>26924559.161191851</v>
      </c>
      <c r="D66" s="1083">
        <v>0</v>
      </c>
      <c r="E66" s="1083">
        <v>0</v>
      </c>
      <c r="F66" s="1083">
        <v>0</v>
      </c>
      <c r="G66" s="1083">
        <v>18415374.875572365</v>
      </c>
      <c r="H66" s="1083">
        <v>0</v>
      </c>
      <c r="I66" s="1083">
        <v>2139229.1459287279</v>
      </c>
      <c r="J66" s="1083">
        <v>196190212.75466189</v>
      </c>
    </row>
    <row r="67" spans="1:10">
      <c r="A67" s="805" t="s">
        <v>1586</v>
      </c>
      <c r="B67" s="1083">
        <v>248972818</v>
      </c>
      <c r="C67" s="1083">
        <v>33219541</v>
      </c>
      <c r="D67" s="1083">
        <v>0</v>
      </c>
      <c r="E67" s="1083">
        <v>0</v>
      </c>
      <c r="F67" s="1083">
        <v>0</v>
      </c>
      <c r="G67" s="1083">
        <v>9737234</v>
      </c>
      <c r="H67" s="1083">
        <v>0</v>
      </c>
      <c r="I67" s="1083">
        <v>12861896</v>
      </c>
      <c r="J67" s="1083">
        <v>304791489</v>
      </c>
    </row>
    <row r="68" spans="1:10">
      <c r="A68" s="33" t="s">
        <v>487</v>
      </c>
    </row>
    <row r="70" spans="1:10">
      <c r="A70" s="613" t="s">
        <v>81</v>
      </c>
    </row>
    <row r="75" spans="1:10">
      <c r="J75" s="34" t="s">
        <v>1072</v>
      </c>
    </row>
    <row r="106" spans="2:2">
      <c r="B106" s="720"/>
    </row>
    <row r="107" spans="2:2">
      <c r="B107" s="725"/>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9"/>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676</v>
      </c>
      <c r="B1" s="537"/>
      <c r="C1" s="537"/>
      <c r="D1" s="537"/>
      <c r="E1" s="538"/>
      <c r="F1" s="538"/>
      <c r="G1" s="538"/>
      <c r="H1" s="538"/>
      <c r="I1" s="538"/>
      <c r="J1" s="538"/>
      <c r="K1" s="538"/>
      <c r="L1" s="538"/>
    </row>
    <row r="2" spans="1:19" ht="15" customHeight="1">
      <c r="A2" s="601" t="s">
        <v>677</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678</v>
      </c>
    </row>
    <row r="5" spans="1:19" ht="12.75" customHeight="1">
      <c r="A5" s="531" t="s">
        <v>679</v>
      </c>
      <c r="H5" s="261"/>
      <c r="I5" s="261"/>
    </row>
    <row r="6" spans="1:19" ht="12.75" customHeight="1">
      <c r="F6" s="137"/>
      <c r="G6" s="137"/>
      <c r="H6" s="1214" t="str">
        <f>Naslovnica!A20</f>
        <v>Lipanj 2023.</v>
      </c>
      <c r="I6" s="1214"/>
    </row>
    <row r="7" spans="1:19" ht="12.75" customHeight="1">
      <c r="F7" s="281"/>
      <c r="G7" s="281"/>
      <c r="H7" s="1215" t="str">
        <f>Naslovnica!A24</f>
        <v>June 2023</v>
      </c>
      <c r="I7" s="1215"/>
    </row>
    <row r="8" spans="1:19" ht="15" customHeight="1">
      <c r="A8" s="559"/>
      <c r="B8" s="560"/>
      <c r="C8" s="560"/>
      <c r="D8" s="560"/>
      <c r="E8" s="560"/>
      <c r="F8" s="560"/>
      <c r="G8" s="560"/>
      <c r="H8" s="741"/>
      <c r="I8" s="741"/>
      <c r="J8" s="561"/>
      <c r="K8" s="1213" t="s">
        <v>1122</v>
      </c>
      <c r="L8" s="1213"/>
    </row>
    <row r="9" spans="1:19" ht="33.75">
      <c r="A9" s="562" t="s">
        <v>74</v>
      </c>
      <c r="B9" s="563" t="s">
        <v>163</v>
      </c>
      <c r="C9" s="563" t="s">
        <v>164</v>
      </c>
      <c r="D9" s="564" t="s">
        <v>75</v>
      </c>
      <c r="E9" s="563" t="s">
        <v>104</v>
      </c>
      <c r="F9" s="563" t="s">
        <v>141</v>
      </c>
      <c r="G9" s="563" t="s">
        <v>633</v>
      </c>
      <c r="H9" s="563" t="s">
        <v>1516</v>
      </c>
      <c r="I9" s="563" t="s">
        <v>1518</v>
      </c>
      <c r="J9" s="563" t="s">
        <v>629</v>
      </c>
      <c r="K9" s="563" t="s">
        <v>631</v>
      </c>
      <c r="L9" s="563" t="s">
        <v>59</v>
      </c>
    </row>
    <row r="10" spans="1:19" ht="31.5">
      <c r="A10" s="565" t="s">
        <v>197</v>
      </c>
      <c r="B10" s="566" t="s">
        <v>166</v>
      </c>
      <c r="C10" s="566" t="s">
        <v>165</v>
      </c>
      <c r="D10" s="567" t="s">
        <v>76</v>
      </c>
      <c r="E10" s="566" t="s">
        <v>453</v>
      </c>
      <c r="F10" s="566" t="s">
        <v>142</v>
      </c>
      <c r="G10" s="568" t="s">
        <v>634</v>
      </c>
      <c r="H10" s="568" t="s">
        <v>1517</v>
      </c>
      <c r="I10" s="568" t="s">
        <v>1519</v>
      </c>
      <c r="J10" s="568" t="s">
        <v>771</v>
      </c>
      <c r="K10" s="568" t="s">
        <v>241</v>
      </c>
      <c r="L10" s="568" t="s">
        <v>242</v>
      </c>
    </row>
    <row r="11" spans="1:19" ht="12.75" customHeight="1">
      <c r="A11" s="133" t="s">
        <v>1160</v>
      </c>
      <c r="B11" s="189">
        <v>28508707379</v>
      </c>
      <c r="C11" s="426" t="s">
        <v>1161</v>
      </c>
      <c r="D11" s="426" t="s">
        <v>1162</v>
      </c>
      <c r="E11" s="427" t="s">
        <v>1163</v>
      </c>
      <c r="F11" s="427" t="s">
        <v>1159</v>
      </c>
      <c r="G11" s="427" t="s">
        <v>1164</v>
      </c>
      <c r="H11" s="428">
        <v>4683715.0199999996</v>
      </c>
      <c r="I11" s="429">
        <v>234.76034102026759</v>
      </c>
      <c r="J11" s="430">
        <v>5.2722018281881722E-2</v>
      </c>
      <c r="K11" s="430">
        <v>5.1714550314390317E-2</v>
      </c>
      <c r="L11" s="430">
        <v>0.17815937351347433</v>
      </c>
      <c r="M11" s="288"/>
      <c r="N11" s="288"/>
      <c r="O11" s="288"/>
      <c r="P11" s="164"/>
      <c r="Q11" s="193"/>
      <c r="R11" s="76"/>
      <c r="S11" s="76"/>
    </row>
    <row r="12" spans="1:19" ht="12.75" customHeight="1">
      <c r="A12" s="133" t="s">
        <v>1165</v>
      </c>
      <c r="B12" s="189">
        <v>26655747081</v>
      </c>
      <c r="C12" s="426" t="s">
        <v>1166</v>
      </c>
      <c r="D12" s="426" t="s">
        <v>1162</v>
      </c>
      <c r="E12" s="427" t="s">
        <v>1167</v>
      </c>
      <c r="F12" s="427" t="s">
        <v>1159</v>
      </c>
      <c r="G12" s="427" t="s">
        <v>1164</v>
      </c>
      <c r="H12" s="428">
        <v>14434080.710000001</v>
      </c>
      <c r="I12" s="429">
        <v>26.193078485847092</v>
      </c>
      <c r="J12" s="430">
        <v>4.3240442552379355E-2</v>
      </c>
      <c r="K12" s="430">
        <v>3.5721091620132928E-2</v>
      </c>
      <c r="L12" s="430">
        <v>0.10922868370544569</v>
      </c>
      <c r="M12" s="288"/>
      <c r="N12" s="288"/>
      <c r="O12" s="288"/>
      <c r="P12" s="164"/>
      <c r="Q12" s="193"/>
      <c r="R12" s="76"/>
      <c r="S12" s="76"/>
    </row>
    <row r="13" spans="1:19" ht="12.75" customHeight="1">
      <c r="A13" s="133" t="s">
        <v>1168</v>
      </c>
      <c r="B13" s="189">
        <v>12916294683</v>
      </c>
      <c r="C13" s="426" t="s">
        <v>1169</v>
      </c>
      <c r="D13" s="426" t="s">
        <v>1162</v>
      </c>
      <c r="E13" s="113" t="s">
        <v>1170</v>
      </c>
      <c r="F13" s="113" t="s">
        <v>1159</v>
      </c>
      <c r="G13" s="113" t="s">
        <v>1164</v>
      </c>
      <c r="H13" s="428">
        <v>18508327.530000001</v>
      </c>
      <c r="I13" s="429">
        <v>15.930998533807184</v>
      </c>
      <c r="J13" s="430">
        <v>-0.25921923728096885</v>
      </c>
      <c r="K13" s="430">
        <v>1.2308022876608149E-3</v>
      </c>
      <c r="L13" s="430">
        <v>5.1075678206120578E-3</v>
      </c>
      <c r="M13" s="288"/>
      <c r="N13" s="288"/>
      <c r="O13" s="288"/>
      <c r="P13" s="164"/>
      <c r="Q13" s="193"/>
      <c r="R13" s="76"/>
      <c r="S13" s="76"/>
    </row>
    <row r="14" spans="1:19" s="261" customFormat="1" ht="12.75" customHeight="1">
      <c r="A14" s="133" t="s">
        <v>1171</v>
      </c>
      <c r="B14" s="189">
        <v>37695515978</v>
      </c>
      <c r="C14" s="426" t="s">
        <v>1172</v>
      </c>
      <c r="D14" s="426" t="s">
        <v>77</v>
      </c>
      <c r="E14" s="113" t="s">
        <v>1163</v>
      </c>
      <c r="F14" s="113" t="s">
        <v>1159</v>
      </c>
      <c r="G14" s="113" t="s">
        <v>1164</v>
      </c>
      <c r="H14" s="428">
        <v>897299.77</v>
      </c>
      <c r="I14" s="429">
        <v>12.012699653147633</v>
      </c>
      <c r="J14" s="430">
        <v>5.5954518227894434E-2</v>
      </c>
      <c r="K14" s="430">
        <v>5.7235940087974946E-2</v>
      </c>
      <c r="L14" s="430">
        <v>0.16725031454657513</v>
      </c>
      <c r="M14" s="288"/>
      <c r="N14" s="288"/>
      <c r="O14" s="288"/>
      <c r="P14" s="164"/>
      <c r="Q14" s="193"/>
      <c r="R14" s="76"/>
      <c r="S14" s="76"/>
    </row>
    <row r="15" spans="1:19" s="261" customFormat="1" ht="12.75" customHeight="1">
      <c r="A15" s="133" t="s">
        <v>1173</v>
      </c>
      <c r="B15" s="189">
        <v>56499633647</v>
      </c>
      <c r="C15" s="426" t="s">
        <v>1174</v>
      </c>
      <c r="D15" s="426" t="s">
        <v>103</v>
      </c>
      <c r="E15" s="113" t="s">
        <v>1170</v>
      </c>
      <c r="F15" s="113" t="s">
        <v>1159</v>
      </c>
      <c r="G15" s="113" t="s">
        <v>1164</v>
      </c>
      <c r="H15" s="428">
        <v>84702460.069999993</v>
      </c>
      <c r="I15" s="429">
        <v>107.13650054341147</v>
      </c>
      <c r="J15" s="430">
        <v>-2.4480120230588653E-2</v>
      </c>
      <c r="K15" s="430">
        <v>5.5992467055188122E-4</v>
      </c>
      <c r="L15" s="430">
        <v>1.4861230870253817E-2</v>
      </c>
      <c r="M15" s="288"/>
      <c r="N15" s="288"/>
      <c r="O15" s="288"/>
      <c r="P15" s="164"/>
      <c r="Q15" s="193"/>
      <c r="R15" s="76"/>
      <c r="S15" s="76"/>
    </row>
    <row r="16" spans="1:19" s="261" customFormat="1" ht="12.75" customHeight="1">
      <c r="A16" s="133" t="s">
        <v>1175</v>
      </c>
      <c r="B16" s="189">
        <v>29300390100</v>
      </c>
      <c r="C16" s="426" t="s">
        <v>1176</v>
      </c>
      <c r="D16" s="426" t="s">
        <v>103</v>
      </c>
      <c r="E16" s="113" t="s">
        <v>1163</v>
      </c>
      <c r="F16" s="113" t="s">
        <v>1159</v>
      </c>
      <c r="G16" s="113" t="s">
        <v>1164</v>
      </c>
      <c r="H16" s="428">
        <v>17239737.93</v>
      </c>
      <c r="I16" s="429">
        <v>100.82941714609166</v>
      </c>
      <c r="J16" s="430">
        <v>6.2641784537282863E-3</v>
      </c>
      <c r="K16" s="430">
        <v>2.9749595450516697E-2</v>
      </c>
      <c r="L16" s="430">
        <v>0.14604437443155804</v>
      </c>
      <c r="M16" s="288"/>
      <c r="N16" s="288"/>
      <c r="O16" s="288"/>
      <c r="P16" s="164"/>
      <c r="Q16" s="193"/>
      <c r="R16" s="76"/>
      <c r="S16" s="76"/>
    </row>
    <row r="17" spans="1:19" s="261" customFormat="1" ht="12.75" customHeight="1">
      <c r="A17" s="133" t="s">
        <v>1177</v>
      </c>
      <c r="B17" s="189" t="s">
        <v>1178</v>
      </c>
      <c r="C17" s="426" t="s">
        <v>1179</v>
      </c>
      <c r="D17" s="426" t="s">
        <v>103</v>
      </c>
      <c r="E17" s="113" t="s">
        <v>1180</v>
      </c>
      <c r="F17" s="113" t="s">
        <v>1159</v>
      </c>
      <c r="G17" s="113" t="s">
        <v>1164</v>
      </c>
      <c r="H17" s="428">
        <v>20614916.010000002</v>
      </c>
      <c r="I17" s="429">
        <v>90.231036795375772</v>
      </c>
      <c r="J17" s="430">
        <v>1.0148603380999432E-3</v>
      </c>
      <c r="K17" s="430">
        <v>8.6555790920646025E-3</v>
      </c>
      <c r="L17" s="430">
        <v>3.3491991913627617E-2</v>
      </c>
      <c r="M17" s="288"/>
      <c r="N17" s="288"/>
      <c r="O17" s="288"/>
      <c r="P17" s="164"/>
      <c r="Q17" s="193"/>
      <c r="R17" s="76"/>
      <c r="S17" s="76"/>
    </row>
    <row r="18" spans="1:19" s="261" customFormat="1" ht="12.75" customHeight="1">
      <c r="A18" s="133" t="s">
        <v>1181</v>
      </c>
      <c r="B18" s="189">
        <v>15448763136</v>
      </c>
      <c r="C18" s="426" t="s">
        <v>1182</v>
      </c>
      <c r="D18" s="426" t="s">
        <v>103</v>
      </c>
      <c r="E18" s="113" t="s">
        <v>1170</v>
      </c>
      <c r="F18" s="113" t="s">
        <v>1159</v>
      </c>
      <c r="G18" s="113" t="s">
        <v>1164</v>
      </c>
      <c r="H18" s="428">
        <v>45257582.509999998</v>
      </c>
      <c r="I18" s="429">
        <v>111.32824782740998</v>
      </c>
      <c r="J18" s="430">
        <v>-5.160030481265232E-3</v>
      </c>
      <c r="K18" s="430">
        <v>4.4725896064079507E-4</v>
      </c>
      <c r="L18" s="430">
        <v>7.9920435678304536E-3</v>
      </c>
      <c r="M18" s="288"/>
      <c r="N18" s="288"/>
      <c r="O18" s="288"/>
      <c r="P18" s="164"/>
      <c r="Q18" s="193"/>
      <c r="R18" s="76"/>
      <c r="S18" s="76"/>
    </row>
    <row r="19" spans="1:19" s="261" customFormat="1" ht="12.75" customHeight="1">
      <c r="A19" s="133" t="s">
        <v>1408</v>
      </c>
      <c r="B19" s="189" t="s">
        <v>1409</v>
      </c>
      <c r="C19" s="426" t="s">
        <v>1410</v>
      </c>
      <c r="D19" s="426" t="s">
        <v>103</v>
      </c>
      <c r="E19" s="113" t="s">
        <v>1184</v>
      </c>
      <c r="F19" s="113" t="s">
        <v>1159</v>
      </c>
      <c r="G19" s="113" t="s">
        <v>1164</v>
      </c>
      <c r="H19" s="428">
        <v>1884796.19</v>
      </c>
      <c r="I19" s="429">
        <v>93.491789174160672</v>
      </c>
      <c r="J19" s="430">
        <v>2.0657233322758373E-2</v>
      </c>
      <c r="K19" s="430">
        <v>8.8217919523330135E-3</v>
      </c>
      <c r="L19" s="430">
        <v>0.1206341007782914</v>
      </c>
      <c r="M19" s="288"/>
      <c r="N19" s="288"/>
      <c r="O19" s="288"/>
      <c r="P19" s="164"/>
      <c r="Q19" s="193"/>
      <c r="R19" s="76"/>
      <c r="S19" s="76"/>
    </row>
    <row r="20" spans="1:19" s="261" customFormat="1" ht="12.75" customHeight="1">
      <c r="A20" s="133" t="s">
        <v>1183</v>
      </c>
      <c r="B20" s="189" t="s">
        <v>1331</v>
      </c>
      <c r="C20" s="426" t="s">
        <v>1332</v>
      </c>
      <c r="D20" s="426" t="s">
        <v>103</v>
      </c>
      <c r="E20" s="113" t="s">
        <v>1184</v>
      </c>
      <c r="F20" s="113" t="s">
        <v>1159</v>
      </c>
      <c r="G20" s="113" t="s">
        <v>1164</v>
      </c>
      <c r="H20" s="428">
        <v>7028983.1600000001</v>
      </c>
      <c r="I20" s="429">
        <v>92.80476686773423</v>
      </c>
      <c r="J20" s="430">
        <v>5.7973042014891618E-3</v>
      </c>
      <c r="K20" s="430">
        <v>6.8266429270276152E-3</v>
      </c>
      <c r="L20" s="430">
        <v>5.4132174140611333E-2</v>
      </c>
      <c r="M20" s="288"/>
      <c r="N20" s="288"/>
      <c r="O20" s="288"/>
      <c r="P20" s="164"/>
      <c r="Q20" s="193"/>
      <c r="R20" s="76"/>
      <c r="S20" s="76"/>
    </row>
    <row r="21" spans="1:19" s="261" customFormat="1" ht="12.75" customHeight="1">
      <c r="A21" s="133" t="s">
        <v>1411</v>
      </c>
      <c r="B21" s="189" t="s">
        <v>1412</v>
      </c>
      <c r="C21" s="426" t="s">
        <v>1413</v>
      </c>
      <c r="D21" s="426" t="s">
        <v>103</v>
      </c>
      <c r="E21" s="113" t="s">
        <v>1184</v>
      </c>
      <c r="F21" s="113" t="s">
        <v>1159</v>
      </c>
      <c r="G21" s="113" t="s">
        <v>1164</v>
      </c>
      <c r="H21" s="428">
        <v>3402665.81</v>
      </c>
      <c r="I21" s="429">
        <v>95.534963647818799</v>
      </c>
      <c r="J21" s="430">
        <v>2.4337352482702856E-2</v>
      </c>
      <c r="K21" s="430">
        <v>3.1939376314864543E-3</v>
      </c>
      <c r="L21" s="430">
        <v>3.4095877604454872E-2</v>
      </c>
      <c r="M21" s="288"/>
      <c r="N21" s="288"/>
      <c r="O21" s="288"/>
      <c r="P21" s="164"/>
      <c r="Q21" s="193"/>
      <c r="R21" s="76"/>
      <c r="S21" s="76"/>
    </row>
    <row r="22" spans="1:19" s="261" customFormat="1" ht="12.75" customHeight="1">
      <c r="A22" s="133" t="s">
        <v>1637</v>
      </c>
      <c r="B22" s="189" t="s">
        <v>1638</v>
      </c>
      <c r="C22" s="426" t="s">
        <v>1159</v>
      </c>
      <c r="D22" s="426" t="s">
        <v>103</v>
      </c>
      <c r="E22" s="113" t="s">
        <v>1180</v>
      </c>
      <c r="F22" s="113" t="s">
        <v>1159</v>
      </c>
      <c r="G22" s="113" t="s">
        <v>1164</v>
      </c>
      <c r="H22" s="428">
        <v>9621626.9399999995</v>
      </c>
      <c r="I22" s="429">
        <v>99.862706910523244</v>
      </c>
      <c r="J22" s="430" t="s">
        <v>1159</v>
      </c>
      <c r="K22" s="430" t="s">
        <v>1159</v>
      </c>
      <c r="L22" s="430" t="s">
        <v>1159</v>
      </c>
      <c r="M22" s="288"/>
      <c r="N22" s="288"/>
      <c r="O22" s="288"/>
      <c r="P22" s="164"/>
      <c r="Q22" s="193"/>
      <c r="R22" s="76"/>
      <c r="S22" s="76"/>
    </row>
    <row r="23" spans="1:19" s="1079" customFormat="1" ht="12.75" customHeight="1">
      <c r="A23" s="133" t="s">
        <v>1562</v>
      </c>
      <c r="B23" s="189" t="s">
        <v>1565</v>
      </c>
      <c r="C23" s="426" t="s">
        <v>1566</v>
      </c>
      <c r="D23" s="426" t="s">
        <v>103</v>
      </c>
      <c r="E23" s="113" t="s">
        <v>1180</v>
      </c>
      <c r="F23" s="113" t="s">
        <v>1159</v>
      </c>
      <c r="G23" s="113" t="s">
        <v>1164</v>
      </c>
      <c r="H23" s="428">
        <v>14590591.800000001</v>
      </c>
      <c r="I23" s="429">
        <v>99.29054509053654</v>
      </c>
      <c r="J23" s="430">
        <v>-5.9644720018885433E-3</v>
      </c>
      <c r="K23" s="430">
        <v>-5.9306494089579331E-3</v>
      </c>
      <c r="L23" s="430" t="s">
        <v>1159</v>
      </c>
      <c r="M23" s="288"/>
      <c r="N23" s="288"/>
      <c r="O23" s="288"/>
      <c r="P23" s="164"/>
      <c r="Q23" s="193"/>
      <c r="R23" s="76"/>
      <c r="S23" s="76"/>
    </row>
    <row r="24" spans="1:19" s="1079" customFormat="1" ht="12.75" customHeight="1">
      <c r="A24" s="133" t="s">
        <v>1569</v>
      </c>
      <c r="B24" s="189" t="s">
        <v>1570</v>
      </c>
      <c r="C24" s="426" t="s">
        <v>1571</v>
      </c>
      <c r="D24" s="426" t="s">
        <v>103</v>
      </c>
      <c r="E24" s="113" t="s">
        <v>1180</v>
      </c>
      <c r="F24" s="113" t="s">
        <v>1159</v>
      </c>
      <c r="G24" s="113" t="s">
        <v>1164</v>
      </c>
      <c r="H24" s="428">
        <v>2701153.93</v>
      </c>
      <c r="I24" s="429">
        <v>99.923311286843472</v>
      </c>
      <c r="J24" s="430">
        <v>-5.9668545380382465E-3</v>
      </c>
      <c r="K24" s="430">
        <v>-5.9668545380383575E-3</v>
      </c>
      <c r="L24" s="430" t="s">
        <v>1159</v>
      </c>
      <c r="M24" s="288"/>
      <c r="N24" s="288"/>
      <c r="O24" s="288"/>
      <c r="P24" s="164"/>
      <c r="Q24" s="193"/>
      <c r="R24" s="76"/>
      <c r="S24" s="76"/>
    </row>
    <row r="25" spans="1:19" s="1079" customFormat="1" ht="12.75" customHeight="1">
      <c r="A25" s="133" t="s">
        <v>1185</v>
      </c>
      <c r="B25" s="189" t="s">
        <v>1333</v>
      </c>
      <c r="C25" s="426" t="s">
        <v>1334</v>
      </c>
      <c r="D25" s="426" t="s">
        <v>103</v>
      </c>
      <c r="E25" s="113" t="s">
        <v>1184</v>
      </c>
      <c r="F25" s="113" t="s">
        <v>1159</v>
      </c>
      <c r="G25" s="113" t="s">
        <v>1164</v>
      </c>
      <c r="H25" s="428">
        <v>9650136.6999999993</v>
      </c>
      <c r="I25" s="429">
        <v>116.45141755684237</v>
      </c>
      <c r="J25" s="430">
        <v>3.5446645708450353E-2</v>
      </c>
      <c r="K25" s="430">
        <v>2.8282236752769085E-2</v>
      </c>
      <c r="L25" s="430">
        <v>0.12113785010847677</v>
      </c>
      <c r="M25" s="288"/>
      <c r="N25" s="288"/>
      <c r="O25" s="288"/>
      <c r="P25" s="164"/>
      <c r="Q25" s="193"/>
      <c r="R25" s="76"/>
      <c r="S25" s="76"/>
    </row>
    <row r="26" spans="1:19" s="1079" customFormat="1" ht="12.75" customHeight="1">
      <c r="A26" s="133" t="s">
        <v>1460</v>
      </c>
      <c r="B26" s="189" t="s">
        <v>1503</v>
      </c>
      <c r="C26" s="426" t="s">
        <v>1504</v>
      </c>
      <c r="D26" s="426" t="s">
        <v>1395</v>
      </c>
      <c r="E26" s="113" t="s">
        <v>1180</v>
      </c>
      <c r="F26" s="113" t="s">
        <v>1159</v>
      </c>
      <c r="G26" s="113" t="s">
        <v>1164</v>
      </c>
      <c r="H26" s="428">
        <v>12733240.01</v>
      </c>
      <c r="I26" s="429">
        <v>95.803363232212149</v>
      </c>
      <c r="J26" s="430">
        <v>-2.010453703086168E-3</v>
      </c>
      <c r="K26" s="430">
        <v>9.5550375924435826E-4</v>
      </c>
      <c r="L26" s="430">
        <v>2.490689667226631E-2</v>
      </c>
      <c r="M26" s="288"/>
      <c r="N26" s="288"/>
      <c r="O26" s="288"/>
      <c r="P26" s="164"/>
      <c r="Q26" s="193"/>
      <c r="R26" s="76"/>
      <c r="S26" s="76"/>
    </row>
    <row r="27" spans="1:19" s="261" customFormat="1" ht="12.75" customHeight="1">
      <c r="A27" s="133" t="s">
        <v>1431</v>
      </c>
      <c r="B27" s="189" t="s">
        <v>1432</v>
      </c>
      <c r="C27" s="426" t="s">
        <v>1433</v>
      </c>
      <c r="D27" s="426" t="s">
        <v>1395</v>
      </c>
      <c r="E27" s="113" t="s">
        <v>1180</v>
      </c>
      <c r="F27" s="113" t="s">
        <v>1159</v>
      </c>
      <c r="G27" s="113" t="s">
        <v>1164</v>
      </c>
      <c r="H27" s="428">
        <v>8817952.3699999992</v>
      </c>
      <c r="I27" s="429">
        <v>98.21116146163763</v>
      </c>
      <c r="J27" s="430">
        <v>4.0186044627577022E-3</v>
      </c>
      <c r="K27" s="430">
        <v>4.0186044627577022E-3</v>
      </c>
      <c r="L27" s="430">
        <v>2.4853138205407577E-2</v>
      </c>
      <c r="M27" s="288"/>
      <c r="N27" s="288"/>
      <c r="O27" s="288"/>
      <c r="P27" s="164"/>
      <c r="Q27" s="193"/>
      <c r="R27" s="76"/>
      <c r="S27" s="76"/>
    </row>
    <row r="28" spans="1:19" s="261" customFormat="1" ht="12.75" customHeight="1">
      <c r="A28" s="133" t="s">
        <v>1394</v>
      </c>
      <c r="B28" s="189" t="s">
        <v>1258</v>
      </c>
      <c r="C28" s="426" t="s">
        <v>1259</v>
      </c>
      <c r="D28" s="426" t="s">
        <v>1395</v>
      </c>
      <c r="E28" s="113" t="s">
        <v>1170</v>
      </c>
      <c r="F28" s="113" t="s">
        <v>1159</v>
      </c>
      <c r="G28" s="113" t="s">
        <v>1164</v>
      </c>
      <c r="H28" s="428">
        <v>56310674.380000003</v>
      </c>
      <c r="I28" s="429">
        <v>124.3343067098873</v>
      </c>
      <c r="J28" s="430">
        <v>6.6565863191432317E-3</v>
      </c>
      <c r="K28" s="430">
        <v>2.1101410927377717E-3</v>
      </c>
      <c r="L28" s="430">
        <v>1.2109665677380921E-2</v>
      </c>
      <c r="M28" s="288"/>
      <c r="N28" s="288"/>
      <c r="O28" s="288"/>
      <c r="P28" s="164"/>
      <c r="Q28" s="193"/>
      <c r="R28" s="76"/>
      <c r="S28" s="76"/>
    </row>
    <row r="29" spans="1:19" s="261" customFormat="1" ht="12.75" customHeight="1">
      <c r="A29" s="133" t="s">
        <v>1396</v>
      </c>
      <c r="B29" s="189">
        <v>97407922886</v>
      </c>
      <c r="C29" s="426" t="s">
        <v>1260</v>
      </c>
      <c r="D29" s="426" t="s">
        <v>1395</v>
      </c>
      <c r="E29" s="113" t="s">
        <v>1170</v>
      </c>
      <c r="F29" s="113" t="s">
        <v>1159</v>
      </c>
      <c r="G29" s="113" t="s">
        <v>1164</v>
      </c>
      <c r="H29" s="428">
        <v>53335432.939999998</v>
      </c>
      <c r="I29" s="429">
        <v>110.23694124034994</v>
      </c>
      <c r="J29" s="430">
        <v>2.6316120640752505E-3</v>
      </c>
      <c r="K29" s="430">
        <v>3.8551944091713697E-3</v>
      </c>
      <c r="L29" s="430">
        <v>1.1508141300181185E-2</v>
      </c>
      <c r="M29" s="288"/>
      <c r="N29" s="288"/>
      <c r="O29" s="288"/>
      <c r="P29" s="164"/>
      <c r="Q29" s="193"/>
      <c r="R29" s="76"/>
      <c r="S29" s="76"/>
    </row>
    <row r="30" spans="1:19" s="1079" customFormat="1" ht="12.75" customHeight="1">
      <c r="A30" s="133" t="s">
        <v>1563</v>
      </c>
      <c r="B30" s="189" t="s">
        <v>1505</v>
      </c>
      <c r="C30" s="426" t="s">
        <v>1506</v>
      </c>
      <c r="D30" s="426" t="s">
        <v>1395</v>
      </c>
      <c r="E30" s="113" t="s">
        <v>1180</v>
      </c>
      <c r="F30" s="113" t="s">
        <v>1159</v>
      </c>
      <c r="G30" s="113" t="s">
        <v>1205</v>
      </c>
      <c r="H30" s="428">
        <v>10338104.449999999</v>
      </c>
      <c r="I30" s="429">
        <v>93.093244008425629</v>
      </c>
      <c r="J30" s="430">
        <v>-2.7490292338356315E-2</v>
      </c>
      <c r="K30" s="430">
        <v>-7.7903763101334622E-3</v>
      </c>
      <c r="L30" s="430">
        <v>7.5493201009260158E-3</v>
      </c>
      <c r="M30" s="288"/>
      <c r="N30" s="288"/>
      <c r="O30" s="288"/>
      <c r="P30" s="164"/>
      <c r="Q30" s="193"/>
      <c r="R30" s="76"/>
      <c r="S30" s="76"/>
    </row>
    <row r="31" spans="1:19" s="261" customFormat="1" ht="12.75" customHeight="1">
      <c r="A31" s="133" t="s">
        <v>1397</v>
      </c>
      <c r="B31" s="189" t="s">
        <v>1261</v>
      </c>
      <c r="C31" s="426" t="s">
        <v>1262</v>
      </c>
      <c r="D31" s="426" t="s">
        <v>1395</v>
      </c>
      <c r="E31" s="113" t="s">
        <v>1180</v>
      </c>
      <c r="F31" s="113" t="s">
        <v>1159</v>
      </c>
      <c r="G31" s="113" t="s">
        <v>1205</v>
      </c>
      <c r="H31" s="428">
        <v>5673803.2400000002</v>
      </c>
      <c r="I31" s="429">
        <v>88.000526731041205</v>
      </c>
      <c r="J31" s="430">
        <v>4.5403355613142793E-2</v>
      </c>
      <c r="K31" s="430">
        <v>1.2252854615605768E-2</v>
      </c>
      <c r="L31" s="430">
        <v>5.43178888268947E-2</v>
      </c>
      <c r="M31" s="288"/>
      <c r="N31" s="288"/>
      <c r="O31" s="288"/>
      <c r="P31" s="164"/>
      <c r="Q31" s="193"/>
      <c r="R31" s="76"/>
      <c r="S31" s="76"/>
    </row>
    <row r="32" spans="1:19" s="261" customFormat="1" ht="12.75" customHeight="1">
      <c r="A32" s="133" t="s">
        <v>1398</v>
      </c>
      <c r="B32" s="189">
        <v>30096106301</v>
      </c>
      <c r="C32" s="426" t="s">
        <v>1263</v>
      </c>
      <c r="D32" s="426" t="s">
        <v>1395</v>
      </c>
      <c r="E32" s="113" t="s">
        <v>1170</v>
      </c>
      <c r="F32" s="113" t="s">
        <v>1159</v>
      </c>
      <c r="G32" s="113" t="s">
        <v>1205</v>
      </c>
      <c r="H32" s="428">
        <v>36830719.189999998</v>
      </c>
      <c r="I32" s="429">
        <v>128.76750503758501</v>
      </c>
      <c r="J32" s="430">
        <v>-5.3952513833845916E-3</v>
      </c>
      <c r="K32" s="430">
        <v>3.8014087996862678E-4</v>
      </c>
      <c r="L32" s="430">
        <v>1.7356349874674049E-2</v>
      </c>
      <c r="M32" s="288"/>
      <c r="N32" s="288"/>
      <c r="O32" s="288"/>
      <c r="P32" s="164"/>
      <c r="Q32" s="193"/>
      <c r="R32" s="76"/>
      <c r="S32" s="76"/>
    </row>
    <row r="33" spans="1:19" ht="12.75" customHeight="1">
      <c r="A33" s="133" t="s">
        <v>1399</v>
      </c>
      <c r="B33" s="189">
        <v>18911840764</v>
      </c>
      <c r="C33" s="426" t="s">
        <v>1264</v>
      </c>
      <c r="D33" s="426" t="s">
        <v>1395</v>
      </c>
      <c r="E33" s="427" t="s">
        <v>1163</v>
      </c>
      <c r="F33" s="427" t="s">
        <v>1159</v>
      </c>
      <c r="G33" s="427" t="s">
        <v>1164</v>
      </c>
      <c r="H33" s="428">
        <v>61030910.18</v>
      </c>
      <c r="I33" s="429">
        <v>16.329558932266924</v>
      </c>
      <c r="J33" s="430">
        <v>9.2076493200600185E-2</v>
      </c>
      <c r="K33" s="430">
        <v>2.9656246282069532E-2</v>
      </c>
      <c r="L33" s="430">
        <v>0.15044924954191496</v>
      </c>
      <c r="M33" s="288"/>
      <c r="N33" s="288"/>
      <c r="O33" s="288"/>
      <c r="P33" s="164"/>
      <c r="Q33" s="193"/>
      <c r="R33" s="76"/>
      <c r="S33" s="76"/>
    </row>
    <row r="34" spans="1:19" s="261" customFormat="1" ht="12.75" customHeight="1">
      <c r="A34" s="133" t="s">
        <v>1400</v>
      </c>
      <c r="B34" s="189" t="s">
        <v>1343</v>
      </c>
      <c r="C34" s="426" t="s">
        <v>1344</v>
      </c>
      <c r="D34" s="426" t="s">
        <v>1395</v>
      </c>
      <c r="E34" s="427" t="s">
        <v>1180</v>
      </c>
      <c r="F34" s="427" t="s">
        <v>1159</v>
      </c>
      <c r="G34" s="427" t="s">
        <v>1164</v>
      </c>
      <c r="H34" s="428">
        <v>10488906.449999999</v>
      </c>
      <c r="I34" s="429">
        <v>100.54270934798757</v>
      </c>
      <c r="J34" s="430">
        <v>4.8453113982550811E-2</v>
      </c>
      <c r="K34" s="430">
        <v>2.5823659278018996E-2</v>
      </c>
      <c r="L34" s="430">
        <v>8.9983908583192163E-2</v>
      </c>
      <c r="M34" s="288"/>
      <c r="N34" s="288"/>
      <c r="O34" s="288"/>
      <c r="P34" s="164"/>
      <c r="Q34" s="193"/>
      <c r="R34" s="76"/>
      <c r="S34" s="76"/>
    </row>
    <row r="35" spans="1:19" s="261" customFormat="1" ht="12.75" customHeight="1">
      <c r="A35" s="133" t="s">
        <v>1401</v>
      </c>
      <c r="B35" s="189" t="s">
        <v>1265</v>
      </c>
      <c r="C35" s="426" t="s">
        <v>1266</v>
      </c>
      <c r="D35" s="426" t="s">
        <v>1395</v>
      </c>
      <c r="E35" s="427" t="s">
        <v>1170</v>
      </c>
      <c r="F35" s="427" t="s">
        <v>1159</v>
      </c>
      <c r="G35" s="427" t="s">
        <v>1164</v>
      </c>
      <c r="H35" s="428">
        <v>22001902.530000001</v>
      </c>
      <c r="I35" s="429">
        <v>98.092980286903114</v>
      </c>
      <c r="J35" s="430">
        <v>1.0176039317177032E-2</v>
      </c>
      <c r="K35" s="430">
        <v>1.728938776414779E-3</v>
      </c>
      <c r="L35" s="430">
        <v>1.1742500050640592E-2</v>
      </c>
      <c r="M35" s="288"/>
      <c r="N35" s="288"/>
      <c r="O35" s="288"/>
      <c r="P35" s="164"/>
      <c r="Q35" s="193"/>
      <c r="R35" s="76"/>
      <c r="S35" s="76"/>
    </row>
    <row r="36" spans="1:19" s="261" customFormat="1" ht="12.75" customHeight="1">
      <c r="A36" s="133" t="s">
        <v>1402</v>
      </c>
      <c r="B36" s="189">
        <v>62937824927</v>
      </c>
      <c r="C36" s="426" t="s">
        <v>1267</v>
      </c>
      <c r="D36" s="426" t="s">
        <v>1395</v>
      </c>
      <c r="E36" s="427" t="s">
        <v>1180</v>
      </c>
      <c r="F36" s="427" t="s">
        <v>1159</v>
      </c>
      <c r="G36" s="427" t="s">
        <v>1164</v>
      </c>
      <c r="H36" s="428">
        <v>21953461.82</v>
      </c>
      <c r="I36" s="429">
        <v>104.88592687371515</v>
      </c>
      <c r="J36" s="430">
        <v>1.867538343544517E-2</v>
      </c>
      <c r="K36" s="430">
        <v>4.5120129088174199E-3</v>
      </c>
      <c r="L36" s="430">
        <v>3.2478977665619135E-2</v>
      </c>
      <c r="M36" s="288"/>
      <c r="N36" s="288"/>
      <c r="O36" s="288"/>
      <c r="P36" s="164"/>
      <c r="Q36" s="193"/>
      <c r="R36" s="76"/>
      <c r="S36" s="76"/>
    </row>
    <row r="37" spans="1:19" s="261" customFormat="1" ht="12.75" customHeight="1">
      <c r="A37" s="133" t="s">
        <v>1403</v>
      </c>
      <c r="B37" s="189">
        <v>52772437018</v>
      </c>
      <c r="C37" s="426" t="s">
        <v>1268</v>
      </c>
      <c r="D37" s="426" t="s">
        <v>1395</v>
      </c>
      <c r="E37" s="427" t="s">
        <v>1167</v>
      </c>
      <c r="F37" s="427" t="s">
        <v>1159</v>
      </c>
      <c r="G37" s="427" t="s">
        <v>1164</v>
      </c>
      <c r="H37" s="428">
        <v>55357892.5</v>
      </c>
      <c r="I37" s="429">
        <v>18.199097373954395</v>
      </c>
      <c r="J37" s="430">
        <v>2.8944140761675508E-2</v>
      </c>
      <c r="K37" s="430">
        <v>1.8871686866638315E-2</v>
      </c>
      <c r="L37" s="430">
        <v>5.4855837087435244E-2</v>
      </c>
      <c r="M37" s="288"/>
      <c r="N37" s="288"/>
      <c r="O37" s="288"/>
      <c r="P37" s="164"/>
      <c r="Q37" s="193"/>
      <c r="R37" s="76"/>
      <c r="S37" s="76"/>
    </row>
    <row r="38" spans="1:19" s="261" customFormat="1" ht="12.75" customHeight="1">
      <c r="A38" s="133" t="s">
        <v>1404</v>
      </c>
      <c r="B38" s="189" t="s">
        <v>1269</v>
      </c>
      <c r="C38" s="426" t="s">
        <v>1270</v>
      </c>
      <c r="D38" s="426" t="s">
        <v>1395</v>
      </c>
      <c r="E38" s="427" t="s">
        <v>1180</v>
      </c>
      <c r="F38" s="427" t="s">
        <v>1159</v>
      </c>
      <c r="G38" s="427" t="s">
        <v>1164</v>
      </c>
      <c r="H38" s="428">
        <v>3388242.56</v>
      </c>
      <c r="I38" s="429">
        <v>93.812479366123767</v>
      </c>
      <c r="J38" s="430">
        <v>-1.3450657681254752E-2</v>
      </c>
      <c r="K38" s="430">
        <v>5.6069181777229637E-4</v>
      </c>
      <c r="L38" s="430">
        <v>1.5278057538808953E-2</v>
      </c>
      <c r="M38" s="288"/>
      <c r="N38" s="288"/>
      <c r="O38" s="288"/>
      <c r="P38" s="164"/>
      <c r="Q38" s="193"/>
      <c r="R38" s="76"/>
      <c r="S38" s="76"/>
    </row>
    <row r="39" spans="1:19" ht="12.75" customHeight="1">
      <c r="A39" s="112" t="s">
        <v>1405</v>
      </c>
      <c r="B39" s="431" t="s">
        <v>1271</v>
      </c>
      <c r="C39" s="432" t="s">
        <v>1272</v>
      </c>
      <c r="D39" s="432" t="s">
        <v>1395</v>
      </c>
      <c r="E39" s="113" t="s">
        <v>1180</v>
      </c>
      <c r="F39" s="113" t="s">
        <v>1159</v>
      </c>
      <c r="G39" s="113" t="s">
        <v>1164</v>
      </c>
      <c r="H39" s="428">
        <v>3530766.22</v>
      </c>
      <c r="I39" s="429">
        <v>92.404524077497342</v>
      </c>
      <c r="J39" s="430">
        <v>-7.2323176516274623E-3</v>
      </c>
      <c r="K39" s="430">
        <v>6.888531818878274E-3</v>
      </c>
      <c r="L39" s="430">
        <v>2.1241365326216455E-2</v>
      </c>
      <c r="M39" s="288"/>
      <c r="N39" s="288"/>
      <c r="O39" s="288"/>
      <c r="P39" s="164"/>
      <c r="Q39" s="193"/>
      <c r="R39" s="76"/>
      <c r="S39" s="76"/>
    </row>
    <row r="40" spans="1:19" s="261" customFormat="1" ht="12.75" customHeight="1">
      <c r="A40" s="112" t="s">
        <v>1406</v>
      </c>
      <c r="B40" s="431">
        <v>31076456551</v>
      </c>
      <c r="C40" s="432" t="s">
        <v>1273</v>
      </c>
      <c r="D40" s="432" t="s">
        <v>1395</v>
      </c>
      <c r="E40" s="113" t="s">
        <v>1170</v>
      </c>
      <c r="F40" s="113" t="s">
        <v>1159</v>
      </c>
      <c r="G40" s="113" t="s">
        <v>1164</v>
      </c>
      <c r="H40" s="428">
        <v>20446533.52</v>
      </c>
      <c r="I40" s="429">
        <v>13.591157327573418</v>
      </c>
      <c r="J40" s="430">
        <v>-1.8283342650427747E-2</v>
      </c>
      <c r="K40" s="430">
        <v>1.6349887267297358E-3</v>
      </c>
      <c r="L40" s="430">
        <v>4.0812276828756655E-3</v>
      </c>
      <c r="M40" s="288"/>
      <c r="N40" s="288"/>
      <c r="O40" s="288"/>
      <c r="P40" s="164"/>
      <c r="Q40" s="193"/>
      <c r="R40" s="76"/>
      <c r="S40" s="76"/>
    </row>
    <row r="41" spans="1:19" s="261" customFormat="1" ht="12.75" customHeight="1">
      <c r="A41" s="112" t="s">
        <v>1407</v>
      </c>
      <c r="B41" s="431">
        <v>66324185184</v>
      </c>
      <c r="C41" s="432" t="s">
        <v>1274</v>
      </c>
      <c r="D41" s="432" t="s">
        <v>1395</v>
      </c>
      <c r="E41" s="113" t="s">
        <v>1170</v>
      </c>
      <c r="F41" s="113" t="s">
        <v>1159</v>
      </c>
      <c r="G41" s="113" t="s">
        <v>1164</v>
      </c>
      <c r="H41" s="428">
        <v>47708645.659999996</v>
      </c>
      <c r="I41" s="429">
        <v>18.706831228177695</v>
      </c>
      <c r="J41" s="430">
        <v>6.495337969507653E-2</v>
      </c>
      <c r="K41" s="430">
        <v>1.612227364515384E-3</v>
      </c>
      <c r="L41" s="430">
        <v>5.696790333228785E-3</v>
      </c>
      <c r="M41" s="288"/>
      <c r="N41" s="288"/>
      <c r="O41" s="288"/>
      <c r="P41" s="164"/>
      <c r="Q41" s="193"/>
      <c r="R41" s="76"/>
      <c r="S41" s="76"/>
    </row>
    <row r="42" spans="1:19" s="261" customFormat="1" ht="12.75" customHeight="1">
      <c r="A42" s="439" t="s">
        <v>1476</v>
      </c>
      <c r="B42" s="431" t="s">
        <v>1499</v>
      </c>
      <c r="C42" s="432" t="s">
        <v>1500</v>
      </c>
      <c r="D42" s="432" t="s">
        <v>1395</v>
      </c>
      <c r="E42" s="113" t="s">
        <v>1180</v>
      </c>
      <c r="F42" s="113" t="s">
        <v>1159</v>
      </c>
      <c r="G42" s="113" t="s">
        <v>1164</v>
      </c>
      <c r="H42" s="428">
        <v>17860272.039999999</v>
      </c>
      <c r="I42" s="429">
        <v>98.970469718071243</v>
      </c>
      <c r="J42" s="430">
        <v>-7.480722250212013E-3</v>
      </c>
      <c r="K42" s="430">
        <v>-7.480722250212124E-3</v>
      </c>
      <c r="L42" s="430">
        <v>4.8135635966370938E-3</v>
      </c>
      <c r="M42" s="288"/>
      <c r="N42" s="288"/>
      <c r="O42" s="288"/>
      <c r="P42" s="164"/>
      <c r="Q42" s="193"/>
      <c r="R42" s="76"/>
      <c r="S42" s="76"/>
    </row>
    <row r="43" spans="1:19" s="261" customFormat="1" ht="12.75" customHeight="1">
      <c r="A43" s="439" t="s">
        <v>1488</v>
      </c>
      <c r="B43" s="431" t="s">
        <v>1497</v>
      </c>
      <c r="C43" s="432" t="s">
        <v>1498</v>
      </c>
      <c r="D43" s="432" t="s">
        <v>1395</v>
      </c>
      <c r="E43" s="113" t="s">
        <v>1180</v>
      </c>
      <c r="F43" s="113" t="s">
        <v>1159</v>
      </c>
      <c r="G43" s="113" t="s">
        <v>1164</v>
      </c>
      <c r="H43" s="428">
        <v>4152314.96</v>
      </c>
      <c r="I43" s="429">
        <v>100.06251191510857</v>
      </c>
      <c r="J43" s="430">
        <v>-7.7609835078416012E-3</v>
      </c>
      <c r="K43" s="430">
        <v>-7.7609835078418232E-3</v>
      </c>
      <c r="L43" s="430">
        <v>1.0445894886279561E-3</v>
      </c>
      <c r="M43" s="288"/>
      <c r="N43" s="288"/>
      <c r="O43" s="288"/>
      <c r="P43" s="164"/>
      <c r="Q43" s="193"/>
      <c r="R43" s="76"/>
      <c r="S43" s="76"/>
    </row>
    <row r="44" spans="1:19" s="261" customFormat="1" ht="12.75" customHeight="1">
      <c r="A44" s="439" t="s">
        <v>1522</v>
      </c>
      <c r="B44" s="431" t="s">
        <v>1495</v>
      </c>
      <c r="C44" s="432" t="s">
        <v>1496</v>
      </c>
      <c r="D44" s="432" t="s">
        <v>1395</v>
      </c>
      <c r="E44" s="113" t="s">
        <v>1180</v>
      </c>
      <c r="F44" s="113" t="s">
        <v>1159</v>
      </c>
      <c r="G44" s="113" t="s">
        <v>1164</v>
      </c>
      <c r="H44" s="428">
        <v>25377417.57</v>
      </c>
      <c r="I44" s="429">
        <v>99.995045683021431</v>
      </c>
      <c r="J44" s="430">
        <v>-4.8573756487558795E-3</v>
      </c>
      <c r="K44" s="430">
        <v>-4.8299274135934489E-3</v>
      </c>
      <c r="L44" s="430" t="s">
        <v>1159</v>
      </c>
      <c r="M44" s="288"/>
      <c r="N44" s="288"/>
      <c r="O44" s="288"/>
      <c r="P44" s="164"/>
      <c r="Q44" s="193"/>
      <c r="R44" s="76"/>
      <c r="S44" s="76"/>
    </row>
    <row r="45" spans="1:19" s="261" customFormat="1" ht="12.75" customHeight="1">
      <c r="A45" s="439" t="s">
        <v>1572</v>
      </c>
      <c r="B45" s="431" t="s">
        <v>1573</v>
      </c>
      <c r="C45" s="432" t="s">
        <v>1574</v>
      </c>
      <c r="D45" s="432" t="s">
        <v>1395</v>
      </c>
      <c r="E45" s="113" t="s">
        <v>1180</v>
      </c>
      <c r="F45" s="113" t="s">
        <v>1159</v>
      </c>
      <c r="G45" s="113" t="s">
        <v>1164</v>
      </c>
      <c r="H45" s="428">
        <v>30903177.559999999</v>
      </c>
      <c r="I45" s="429">
        <v>99.556918043715982</v>
      </c>
      <c r="J45" s="430">
        <v>-6.551976617275912E-3</v>
      </c>
      <c r="K45" s="430">
        <v>-5.8177045008679373E-3</v>
      </c>
      <c r="L45" s="430" t="s">
        <v>1159</v>
      </c>
      <c r="M45" s="288"/>
      <c r="N45" s="288"/>
      <c r="O45" s="288"/>
      <c r="P45" s="164"/>
      <c r="Q45" s="193"/>
      <c r="R45" s="76"/>
      <c r="S45" s="76"/>
    </row>
    <row r="46" spans="1:19" s="261" customFormat="1" ht="12.75" customHeight="1">
      <c r="A46" s="439" t="s">
        <v>1471</v>
      </c>
      <c r="B46" s="431" t="s">
        <v>1501</v>
      </c>
      <c r="C46" s="432" t="s">
        <v>1502</v>
      </c>
      <c r="D46" s="432" t="s">
        <v>1395</v>
      </c>
      <c r="E46" s="113" t="s">
        <v>1180</v>
      </c>
      <c r="F46" s="113" t="s">
        <v>1159</v>
      </c>
      <c r="G46" s="113" t="s">
        <v>1164</v>
      </c>
      <c r="H46" s="428">
        <v>17940668.18</v>
      </c>
      <c r="I46" s="429">
        <v>99.992136084175215</v>
      </c>
      <c r="J46" s="430">
        <v>-3.2214759835548223E-3</v>
      </c>
      <c r="K46" s="430">
        <v>-4.4370837704077459E-4</v>
      </c>
      <c r="L46" s="430">
        <v>1.6548630302327894E-2</v>
      </c>
      <c r="M46" s="288"/>
      <c r="N46" s="288"/>
      <c r="O46" s="288"/>
      <c r="P46" s="164"/>
      <c r="Q46" s="193"/>
      <c r="R46" s="76"/>
      <c r="S46" s="76"/>
    </row>
    <row r="47" spans="1:19" s="261" customFormat="1" ht="12.75" customHeight="1">
      <c r="A47" s="439" t="s">
        <v>1473</v>
      </c>
      <c r="B47" s="431" t="s">
        <v>1495</v>
      </c>
      <c r="C47" s="432" t="s">
        <v>1496</v>
      </c>
      <c r="D47" s="432" t="s">
        <v>1395</v>
      </c>
      <c r="E47" s="113" t="s">
        <v>1180</v>
      </c>
      <c r="F47" s="113" t="s">
        <v>1159</v>
      </c>
      <c r="G47" s="113" t="s">
        <v>1164</v>
      </c>
      <c r="H47" s="428">
        <v>6852893.6299999999</v>
      </c>
      <c r="I47" s="429">
        <v>102.26690369855527</v>
      </c>
      <c r="J47" s="430">
        <v>-6.2723041441755667E-3</v>
      </c>
      <c r="K47" s="430">
        <v>-6.6930616466709392E-4</v>
      </c>
      <c r="L47" s="430">
        <v>1.3098725825634538E-2</v>
      </c>
      <c r="M47" s="288"/>
      <c r="N47" s="288"/>
      <c r="O47" s="288"/>
      <c r="P47" s="164"/>
      <c r="Q47" s="193"/>
      <c r="R47" s="76"/>
      <c r="S47" s="76"/>
    </row>
    <row r="48" spans="1:19" s="261" customFormat="1" ht="12.75" customHeight="1">
      <c r="A48" s="439" t="s">
        <v>1452</v>
      </c>
      <c r="B48" s="431" t="s">
        <v>1453</v>
      </c>
      <c r="C48" s="432" t="s">
        <v>1454</v>
      </c>
      <c r="D48" s="432" t="s">
        <v>1395</v>
      </c>
      <c r="E48" s="113" t="s">
        <v>1180</v>
      </c>
      <c r="F48" s="113" t="s">
        <v>1159</v>
      </c>
      <c r="G48" s="113" t="s">
        <v>1164</v>
      </c>
      <c r="H48" s="428">
        <v>21405547.649999999</v>
      </c>
      <c r="I48" s="429">
        <v>97.401712327437096</v>
      </c>
      <c r="J48" s="430">
        <v>-2.9349982657871365E-3</v>
      </c>
      <c r="K48" s="430">
        <v>-2.8185584244928563E-3</v>
      </c>
      <c r="L48" s="430">
        <v>1.5802679072657089E-2</v>
      </c>
      <c r="M48" s="288"/>
      <c r="N48" s="288"/>
      <c r="O48" s="288"/>
      <c r="P48" s="164"/>
      <c r="Q48" s="193"/>
      <c r="R48" s="76"/>
      <c r="S48" s="76"/>
    </row>
    <row r="49" spans="1:19" s="261" customFormat="1" ht="12.75" customHeight="1">
      <c r="A49" s="439" t="s">
        <v>1200</v>
      </c>
      <c r="B49" s="431">
        <v>84300431782</v>
      </c>
      <c r="C49" s="432" t="s">
        <v>1201</v>
      </c>
      <c r="D49" s="432" t="s">
        <v>140</v>
      </c>
      <c r="E49" s="113" t="s">
        <v>1163</v>
      </c>
      <c r="F49" s="113" t="s">
        <v>1159</v>
      </c>
      <c r="G49" s="113" t="s">
        <v>1164</v>
      </c>
      <c r="H49" s="428">
        <v>7950846.4780000001</v>
      </c>
      <c r="I49" s="429">
        <v>24.755612806552257</v>
      </c>
      <c r="J49" s="430">
        <v>5.0417665431725212E-2</v>
      </c>
      <c r="K49" s="430">
        <v>3.5810995319666805E-2</v>
      </c>
      <c r="L49" s="430">
        <v>0.18805752672964204</v>
      </c>
      <c r="M49" s="288"/>
      <c r="N49" s="288"/>
      <c r="O49" s="288"/>
      <c r="P49" s="164"/>
      <c r="Q49" s="193"/>
      <c r="R49" s="76"/>
      <c r="S49" s="76"/>
    </row>
    <row r="50" spans="1:19" s="261" customFormat="1" ht="12.75" customHeight="1">
      <c r="A50" s="439" t="s">
        <v>1202</v>
      </c>
      <c r="B50" s="431" t="s">
        <v>1203</v>
      </c>
      <c r="C50" s="432" t="s">
        <v>1204</v>
      </c>
      <c r="D50" s="432" t="s">
        <v>140</v>
      </c>
      <c r="E50" s="113" t="s">
        <v>1163</v>
      </c>
      <c r="F50" s="113" t="s">
        <v>1159</v>
      </c>
      <c r="G50" s="113" t="s">
        <v>1205</v>
      </c>
      <c r="H50" s="428">
        <v>757985.8064</v>
      </c>
      <c r="I50" s="429">
        <v>23.531444770590443</v>
      </c>
      <c r="J50" s="430">
        <v>1.9624895895643535E-2</v>
      </c>
      <c r="K50" s="430">
        <v>3.4445773680884528E-2</v>
      </c>
      <c r="L50" s="430">
        <v>6.4137490847919087E-2</v>
      </c>
      <c r="M50" s="288"/>
      <c r="N50" s="288"/>
      <c r="O50" s="288"/>
      <c r="P50" s="164"/>
      <c r="Q50" s="193"/>
      <c r="R50" s="76"/>
      <c r="S50" s="76"/>
    </row>
    <row r="51" spans="1:19" s="261" customFormat="1" ht="12.75" customHeight="1">
      <c r="A51" s="439" t="s">
        <v>1206</v>
      </c>
      <c r="B51" s="431" t="s">
        <v>1207</v>
      </c>
      <c r="C51" s="432" t="s">
        <v>1208</v>
      </c>
      <c r="D51" s="432" t="s">
        <v>1209</v>
      </c>
      <c r="E51" s="113" t="s">
        <v>1167</v>
      </c>
      <c r="F51" s="113" t="s">
        <v>1159</v>
      </c>
      <c r="G51" s="113" t="s">
        <v>1164</v>
      </c>
      <c r="H51" s="428">
        <v>6166746.5599999996</v>
      </c>
      <c r="I51" s="429">
        <v>98.443273468540681</v>
      </c>
      <c r="J51" s="430">
        <v>7.9914977007800037E-3</v>
      </c>
      <c r="K51" s="430">
        <v>1.3847861692149799E-2</v>
      </c>
      <c r="L51" s="430">
        <v>2.4957346799976632E-2</v>
      </c>
      <c r="M51" s="288"/>
      <c r="N51" s="288"/>
      <c r="O51" s="288"/>
      <c r="P51" s="164"/>
      <c r="Q51" s="193"/>
      <c r="R51" s="76"/>
      <c r="S51" s="76"/>
    </row>
    <row r="52" spans="1:19" s="261" customFormat="1" ht="12.75" customHeight="1">
      <c r="A52" s="439" t="s">
        <v>1210</v>
      </c>
      <c r="B52" s="431">
        <v>80921653541</v>
      </c>
      <c r="C52" s="432" t="s">
        <v>1211</v>
      </c>
      <c r="D52" s="432" t="s">
        <v>1209</v>
      </c>
      <c r="E52" s="113" t="s">
        <v>1163</v>
      </c>
      <c r="F52" s="113" t="s">
        <v>1159</v>
      </c>
      <c r="G52" s="113" t="s">
        <v>1164</v>
      </c>
      <c r="H52" s="428">
        <v>4242249.95</v>
      </c>
      <c r="I52" s="429">
        <v>18.830178624663382</v>
      </c>
      <c r="J52" s="430">
        <v>5.2962830931627014E-2</v>
      </c>
      <c r="K52" s="430">
        <v>5.5491761364588221E-2</v>
      </c>
      <c r="L52" s="430">
        <v>0.14966791191153184</v>
      </c>
      <c r="M52" s="288"/>
      <c r="N52" s="288"/>
      <c r="O52" s="288"/>
      <c r="P52" s="164"/>
      <c r="Q52" s="193"/>
      <c r="R52" s="76"/>
      <c r="S52" s="76"/>
    </row>
    <row r="53" spans="1:19" s="261" customFormat="1" ht="12.75" customHeight="1">
      <c r="A53" s="439" t="s">
        <v>1212</v>
      </c>
      <c r="B53" s="431">
        <v>43449016606</v>
      </c>
      <c r="C53" s="432" t="s">
        <v>1213</v>
      </c>
      <c r="D53" s="432" t="s">
        <v>1209</v>
      </c>
      <c r="E53" s="113" t="s">
        <v>1167</v>
      </c>
      <c r="F53" s="113" t="s">
        <v>1159</v>
      </c>
      <c r="G53" s="113" t="s">
        <v>1164</v>
      </c>
      <c r="H53" s="428">
        <v>11959045.039999999</v>
      </c>
      <c r="I53" s="429">
        <v>17.005473225711867</v>
      </c>
      <c r="J53" s="430">
        <v>5.06466293175305E-2</v>
      </c>
      <c r="K53" s="430">
        <v>5.3633058899201114E-2</v>
      </c>
      <c r="L53" s="430">
        <v>0.14493549184331211</v>
      </c>
      <c r="M53" s="288"/>
      <c r="N53" s="288"/>
      <c r="O53" s="288"/>
      <c r="P53" s="164"/>
      <c r="Q53" s="193"/>
      <c r="R53" s="76"/>
      <c r="S53" s="76"/>
    </row>
    <row r="54" spans="1:19" s="261" customFormat="1" ht="12.75" customHeight="1">
      <c r="A54" s="439" t="s">
        <v>1214</v>
      </c>
      <c r="B54" s="431">
        <v>70498146370</v>
      </c>
      <c r="C54" s="432" t="s">
        <v>1215</v>
      </c>
      <c r="D54" s="432" t="s">
        <v>1209</v>
      </c>
      <c r="E54" s="113" t="s">
        <v>1170</v>
      </c>
      <c r="F54" s="113" t="s">
        <v>1159</v>
      </c>
      <c r="G54" s="113" t="s">
        <v>1164</v>
      </c>
      <c r="H54" s="428">
        <v>4712248.34</v>
      </c>
      <c r="I54" s="429">
        <v>105.84921021130661</v>
      </c>
      <c r="J54" s="430">
        <v>-6.20940658721858E-3</v>
      </c>
      <c r="K54" s="430">
        <v>5.9679007042756638E-4</v>
      </c>
      <c r="L54" s="430">
        <v>-1.3993912568094014E-2</v>
      </c>
      <c r="M54" s="288"/>
      <c r="N54" s="288"/>
      <c r="O54" s="288"/>
      <c r="P54" s="164"/>
      <c r="Q54" s="193"/>
      <c r="R54" s="76"/>
      <c r="S54" s="76"/>
    </row>
    <row r="55" spans="1:19" s="261" customFormat="1" ht="12.75" customHeight="1">
      <c r="A55" s="439" t="s">
        <v>1523</v>
      </c>
      <c r="B55" s="431" t="s">
        <v>1216</v>
      </c>
      <c r="C55" s="432" t="s">
        <v>1217</v>
      </c>
      <c r="D55" s="432" t="s">
        <v>1209</v>
      </c>
      <c r="E55" s="113" t="s">
        <v>1170</v>
      </c>
      <c r="F55" s="113" t="s">
        <v>1159</v>
      </c>
      <c r="G55" s="113" t="s">
        <v>1164</v>
      </c>
      <c r="H55" s="428">
        <v>6637538.4000000004</v>
      </c>
      <c r="I55" s="429">
        <v>18.34420104213573</v>
      </c>
      <c r="J55" s="430">
        <v>-1.0685553697736827E-2</v>
      </c>
      <c r="K55" s="430">
        <v>1.304844184492282E-3</v>
      </c>
      <c r="L55" s="430">
        <v>-2.6805836375118797E-2</v>
      </c>
      <c r="M55" s="288"/>
      <c r="N55" s="288"/>
      <c r="O55" s="288"/>
      <c r="P55" s="164"/>
      <c r="Q55" s="193"/>
      <c r="R55" s="76"/>
      <c r="S55" s="76"/>
    </row>
    <row r="56" spans="1:19" s="261" customFormat="1" ht="12.75" customHeight="1">
      <c r="A56" s="439" t="s">
        <v>1218</v>
      </c>
      <c r="B56" s="431" t="s">
        <v>1219</v>
      </c>
      <c r="C56" s="432" t="s">
        <v>1220</v>
      </c>
      <c r="D56" s="432" t="s">
        <v>1209</v>
      </c>
      <c r="E56" s="113" t="s">
        <v>1170</v>
      </c>
      <c r="F56" s="113" t="s">
        <v>1159</v>
      </c>
      <c r="G56" s="113" t="s">
        <v>1164</v>
      </c>
      <c r="H56" s="428">
        <v>15516915.58</v>
      </c>
      <c r="I56" s="429">
        <v>154.00292873539269</v>
      </c>
      <c r="J56" s="430">
        <v>-1.4696623071435932E-2</v>
      </c>
      <c r="K56" s="430">
        <v>1.0699320282866021E-2</v>
      </c>
      <c r="L56" s="430">
        <v>1.1551355766512117E-2</v>
      </c>
      <c r="M56" s="288"/>
      <c r="N56" s="288"/>
      <c r="O56" s="288"/>
      <c r="P56" s="164"/>
      <c r="Q56" s="193"/>
      <c r="R56" s="76"/>
      <c r="S56" s="76"/>
    </row>
    <row r="57" spans="1:19" s="261" customFormat="1" ht="12.75" customHeight="1">
      <c r="A57" s="439" t="s">
        <v>1221</v>
      </c>
      <c r="B57" s="431">
        <v>99792542550</v>
      </c>
      <c r="C57" s="432" t="s">
        <v>1222</v>
      </c>
      <c r="D57" s="432" t="s">
        <v>112</v>
      </c>
      <c r="E57" s="113" t="s">
        <v>1167</v>
      </c>
      <c r="F57" s="113" t="s">
        <v>114</v>
      </c>
      <c r="G57" s="113" t="s">
        <v>1164</v>
      </c>
      <c r="H57" s="428">
        <v>9339327.5569000002</v>
      </c>
      <c r="I57" s="429">
        <v>16.148</v>
      </c>
      <c r="J57" s="430">
        <v>8.643612281013402E-3</v>
      </c>
      <c r="K57" s="430">
        <v>7.3549135688484313E-3</v>
      </c>
      <c r="L57" s="430">
        <v>6.659477551621551E-2</v>
      </c>
      <c r="M57" s="288"/>
      <c r="N57" s="288"/>
      <c r="O57" s="288"/>
      <c r="P57" s="164"/>
      <c r="Q57" s="193"/>
      <c r="R57" s="76"/>
      <c r="S57" s="76"/>
    </row>
    <row r="58" spans="1:19" s="261" customFormat="1" ht="12.75" customHeight="1">
      <c r="A58" s="439" t="s">
        <v>1159</v>
      </c>
      <c r="B58" s="431" t="s">
        <v>1159</v>
      </c>
      <c r="C58" s="432" t="s">
        <v>1159</v>
      </c>
      <c r="D58" s="432" t="s">
        <v>1159</v>
      </c>
      <c r="E58" s="113" t="s">
        <v>1159</v>
      </c>
      <c r="F58" s="113" t="s">
        <v>115</v>
      </c>
      <c r="G58" s="113" t="s">
        <v>1164</v>
      </c>
      <c r="H58" s="428">
        <v>4557314.5812999997</v>
      </c>
      <c r="I58" s="429">
        <v>15.605499999999999</v>
      </c>
      <c r="J58" s="430">
        <v>-9.6520400443166343E-3</v>
      </c>
      <c r="K58" s="430">
        <v>6.9558708711614514E-3</v>
      </c>
      <c r="L58" s="430">
        <v>6.4005586544152004E-2</v>
      </c>
      <c r="M58" s="288"/>
      <c r="N58" s="288"/>
      <c r="O58" s="288"/>
      <c r="P58" s="164"/>
      <c r="Q58" s="193"/>
      <c r="R58" s="76"/>
      <c r="S58" s="76"/>
    </row>
    <row r="59" spans="1:19" ht="12.75" customHeight="1">
      <c r="A59" s="112" t="s">
        <v>1159</v>
      </c>
      <c r="B59" s="431" t="s">
        <v>1159</v>
      </c>
      <c r="C59" s="432" t="s">
        <v>1159</v>
      </c>
      <c r="D59" s="432" t="s">
        <v>1159</v>
      </c>
      <c r="E59" s="113" t="s">
        <v>1159</v>
      </c>
      <c r="F59" s="113" t="s">
        <v>116</v>
      </c>
      <c r="G59" s="113" t="s">
        <v>1164</v>
      </c>
      <c r="H59" s="428">
        <v>332547.5318</v>
      </c>
      <c r="I59" s="429">
        <v>16.0151</v>
      </c>
      <c r="J59" s="430">
        <v>6.0532787409672606E-2</v>
      </c>
      <c r="K59" s="430">
        <v>7.5558351682920577E-3</v>
      </c>
      <c r="L59" s="430">
        <v>6.7863251278348136E-2</v>
      </c>
      <c r="M59" s="288"/>
      <c r="N59" s="288"/>
      <c r="O59" s="288"/>
      <c r="P59" s="164"/>
      <c r="Q59" s="193"/>
      <c r="R59" s="76"/>
      <c r="S59" s="76"/>
    </row>
    <row r="60" spans="1:19" ht="12.75" customHeight="1">
      <c r="A60" s="439" t="s">
        <v>1593</v>
      </c>
      <c r="B60" s="431" t="s">
        <v>1594</v>
      </c>
      <c r="C60" s="432" t="s">
        <v>1595</v>
      </c>
      <c r="D60" s="432" t="s">
        <v>112</v>
      </c>
      <c r="E60" s="113" t="s">
        <v>1163</v>
      </c>
      <c r="F60" s="113" t="s">
        <v>1159</v>
      </c>
      <c r="G60" s="113" t="s">
        <v>1164</v>
      </c>
      <c r="H60" s="428">
        <v>5310260.6900000004</v>
      </c>
      <c r="I60" s="429">
        <v>10.173887709550723</v>
      </c>
      <c r="J60" s="430">
        <v>9.7148054534027821</v>
      </c>
      <c r="K60" s="430">
        <v>2.6420677593905761E-2</v>
      </c>
      <c r="L60" s="430" t="s">
        <v>1159</v>
      </c>
      <c r="M60" s="288"/>
      <c r="N60" s="288"/>
      <c r="O60" s="288"/>
      <c r="P60" s="164"/>
      <c r="Q60" s="193"/>
      <c r="R60" s="76"/>
      <c r="S60" s="76"/>
    </row>
    <row r="61" spans="1:19" ht="12.75" customHeight="1">
      <c r="A61" s="112" t="s">
        <v>1223</v>
      </c>
      <c r="B61" s="189">
        <v>48827873221</v>
      </c>
      <c r="C61" s="426" t="s">
        <v>1224</v>
      </c>
      <c r="D61" s="432" t="s">
        <v>112</v>
      </c>
      <c r="E61" s="113" t="s">
        <v>1170</v>
      </c>
      <c r="F61" s="113" t="s">
        <v>114</v>
      </c>
      <c r="G61" s="113" t="s">
        <v>1164</v>
      </c>
      <c r="H61" s="433">
        <v>2968698.4334</v>
      </c>
      <c r="I61" s="434">
        <v>215.73140000000001</v>
      </c>
      <c r="J61" s="430">
        <v>-0.19150060272079572</v>
      </c>
      <c r="K61" s="430">
        <v>-1.5536840176038069E-3</v>
      </c>
      <c r="L61" s="430">
        <v>8.9153654880467226E-3</v>
      </c>
      <c r="M61" s="288"/>
      <c r="N61" s="288"/>
      <c r="O61" s="288"/>
      <c r="P61" s="164"/>
      <c r="Q61" s="193"/>
      <c r="R61" s="76"/>
      <c r="S61" s="76"/>
    </row>
    <row r="62" spans="1:19" ht="12.75" customHeight="1">
      <c r="A62" s="435" t="s">
        <v>1159</v>
      </c>
      <c r="B62" s="436" t="s">
        <v>1159</v>
      </c>
      <c r="C62" s="874" t="s">
        <v>1159</v>
      </c>
      <c r="D62" s="432" t="s">
        <v>1159</v>
      </c>
      <c r="E62" s="427" t="s">
        <v>1159</v>
      </c>
      <c r="F62" s="427" t="s">
        <v>115</v>
      </c>
      <c r="G62" s="427" t="s">
        <v>1164</v>
      </c>
      <c r="H62" s="114">
        <v>7414274.0186000001</v>
      </c>
      <c r="I62" s="115">
        <v>206.89769999999999</v>
      </c>
      <c r="J62" s="430">
        <v>-1.3341861993775739E-2</v>
      </c>
      <c r="K62" s="430">
        <v>-1.9459616953311221E-3</v>
      </c>
      <c r="L62" s="430">
        <v>6.441774871358108E-3</v>
      </c>
      <c r="M62" s="288"/>
      <c r="N62" s="288"/>
      <c r="O62" s="288"/>
      <c r="P62" s="164"/>
      <c r="Q62" s="193"/>
      <c r="R62" s="76"/>
      <c r="S62" s="76"/>
    </row>
    <row r="63" spans="1:19" ht="12.75" customHeight="1">
      <c r="A63" s="112" t="s">
        <v>1159</v>
      </c>
      <c r="B63" s="189" t="s">
        <v>1159</v>
      </c>
      <c r="C63" s="426" t="s">
        <v>1159</v>
      </c>
      <c r="D63" s="432" t="s">
        <v>1159</v>
      </c>
      <c r="E63" s="113" t="s">
        <v>1159</v>
      </c>
      <c r="F63" s="113" t="s">
        <v>116</v>
      </c>
      <c r="G63" s="113" t="s">
        <v>1164</v>
      </c>
      <c r="H63" s="428">
        <v>86966.748000000007</v>
      </c>
      <c r="I63" s="429">
        <v>210.29769999999999</v>
      </c>
      <c r="J63" s="430">
        <v>5.0571440183559968E-2</v>
      </c>
      <c r="K63" s="430">
        <v>-1.3315724664626494E-3</v>
      </c>
      <c r="L63" s="430">
        <v>1.0153455009133561E-2</v>
      </c>
      <c r="M63" s="288"/>
      <c r="N63" s="288"/>
      <c r="O63" s="288"/>
      <c r="P63" s="164"/>
      <c r="Q63" s="193"/>
      <c r="R63" s="76"/>
      <c r="S63" s="76"/>
    </row>
    <row r="64" spans="1:19" ht="12.75" customHeight="1">
      <c r="A64" s="133" t="s">
        <v>1225</v>
      </c>
      <c r="B64" s="189" t="s">
        <v>1226</v>
      </c>
      <c r="C64" s="426" t="s">
        <v>1227</v>
      </c>
      <c r="D64" s="432" t="s">
        <v>112</v>
      </c>
      <c r="E64" s="113" t="s">
        <v>1180</v>
      </c>
      <c r="F64" s="113" t="s">
        <v>114</v>
      </c>
      <c r="G64" s="113" t="s">
        <v>1164</v>
      </c>
      <c r="H64" s="428">
        <v>1519415.0821</v>
      </c>
      <c r="I64" s="429">
        <v>92.341999999999999</v>
      </c>
      <c r="J64" s="430">
        <v>-8.2925235833509747E-3</v>
      </c>
      <c r="K64" s="430">
        <v>4.7756822131135301E-3</v>
      </c>
      <c r="L64" s="430">
        <v>5.4554387433818574E-2</v>
      </c>
      <c r="M64" s="288"/>
      <c r="N64" s="288"/>
      <c r="O64" s="288"/>
      <c r="P64" s="164"/>
      <c r="Q64" s="193"/>
      <c r="R64" s="76"/>
      <c r="S64" s="76"/>
    </row>
    <row r="65" spans="1:19" ht="12.75" customHeight="1">
      <c r="A65" s="112" t="s">
        <v>1159</v>
      </c>
      <c r="B65" s="189" t="s">
        <v>1159</v>
      </c>
      <c r="C65" s="426" t="s">
        <v>1159</v>
      </c>
      <c r="D65" s="432" t="s">
        <v>1159</v>
      </c>
      <c r="E65" s="113" t="s">
        <v>1159</v>
      </c>
      <c r="F65" s="113" t="s">
        <v>115</v>
      </c>
      <c r="G65" s="113" t="s">
        <v>1164</v>
      </c>
      <c r="H65" s="428">
        <v>1249832.8551</v>
      </c>
      <c r="I65" s="429">
        <v>91.386300000000006</v>
      </c>
      <c r="J65" s="430">
        <v>5.9253102952867565E-3</v>
      </c>
      <c r="K65" s="430">
        <v>4.3786041880296001E-3</v>
      </c>
      <c r="L65" s="430">
        <v>5.1998686281361062E-2</v>
      </c>
      <c r="M65" s="288"/>
      <c r="N65" s="288"/>
      <c r="O65" s="288"/>
      <c r="P65" s="164"/>
      <c r="Q65" s="193"/>
      <c r="R65" s="76"/>
      <c r="S65" s="76"/>
    </row>
    <row r="66" spans="1:19" s="261" customFormat="1" ht="12.75" customHeight="1">
      <c r="A66" s="112" t="s">
        <v>1159</v>
      </c>
      <c r="B66" s="189" t="s">
        <v>1159</v>
      </c>
      <c r="C66" s="426" t="s">
        <v>1159</v>
      </c>
      <c r="D66" s="432" t="s">
        <v>1159</v>
      </c>
      <c r="E66" s="113" t="s">
        <v>1159</v>
      </c>
      <c r="F66" s="113" t="s">
        <v>116</v>
      </c>
      <c r="G66" s="113" t="s">
        <v>1164</v>
      </c>
      <c r="H66" s="428">
        <v>218538.56270000001</v>
      </c>
      <c r="I66" s="429">
        <v>92.193899999999999</v>
      </c>
      <c r="J66" s="430">
        <v>-3.1258464672543895E-2</v>
      </c>
      <c r="K66" s="430">
        <v>4.9706827821434096E-3</v>
      </c>
      <c r="L66" s="430">
        <v>5.5810823826928813E-2</v>
      </c>
      <c r="M66" s="288"/>
      <c r="N66" s="288"/>
      <c r="O66" s="288"/>
      <c r="P66" s="164"/>
      <c r="Q66" s="193"/>
      <c r="R66" s="76"/>
      <c r="S66" s="76"/>
    </row>
    <row r="67" spans="1:19" ht="12.75" customHeight="1">
      <c r="A67" s="112" t="s">
        <v>1228</v>
      </c>
      <c r="B67" s="189" t="s">
        <v>1229</v>
      </c>
      <c r="C67" s="426" t="s">
        <v>1035</v>
      </c>
      <c r="D67" s="432" t="s">
        <v>112</v>
      </c>
      <c r="E67" s="113" t="s">
        <v>1163</v>
      </c>
      <c r="F67" s="113" t="s">
        <v>114</v>
      </c>
      <c r="G67" s="113" t="s">
        <v>1164</v>
      </c>
      <c r="H67" s="428">
        <v>3055711.9032000001</v>
      </c>
      <c r="I67" s="429">
        <v>18.401499999999999</v>
      </c>
      <c r="J67" s="430">
        <v>-5.812876471965045E-3</v>
      </c>
      <c r="K67" s="430">
        <v>6.7781169125070928E-2</v>
      </c>
      <c r="L67" s="430">
        <v>0.21210885550626735</v>
      </c>
      <c r="M67" s="288"/>
      <c r="N67" s="288"/>
      <c r="O67" s="288"/>
      <c r="P67" s="164"/>
      <c r="Q67" s="193"/>
      <c r="R67" s="76"/>
      <c r="S67" s="76"/>
    </row>
    <row r="68" spans="1:19" ht="12.75" customHeight="1">
      <c r="A68" s="112" t="s">
        <v>1159</v>
      </c>
      <c r="B68" s="189" t="s">
        <v>1159</v>
      </c>
      <c r="C68" s="426" t="s">
        <v>1159</v>
      </c>
      <c r="D68" s="426" t="s">
        <v>1159</v>
      </c>
      <c r="E68" s="113" t="s">
        <v>1159</v>
      </c>
      <c r="F68" s="113" t="s">
        <v>115</v>
      </c>
      <c r="G68" s="113" t="s">
        <v>1164</v>
      </c>
      <c r="H68" s="428">
        <v>510308.27679999999</v>
      </c>
      <c r="I68" s="429">
        <v>18.402100000000001</v>
      </c>
      <c r="J68" s="430">
        <v>6.7779328218805945E-2</v>
      </c>
      <c r="K68" s="430">
        <v>6.7778809330393264E-2</v>
      </c>
      <c r="L68" s="430">
        <v>0.21211976589976667</v>
      </c>
      <c r="M68" s="288"/>
      <c r="N68" s="288"/>
      <c r="O68" s="288"/>
      <c r="P68" s="164"/>
      <c r="Q68" s="193"/>
      <c r="R68" s="76"/>
      <c r="S68" s="76"/>
    </row>
    <row r="69" spans="1:19" ht="12.75" customHeight="1">
      <c r="A69" s="439" t="s">
        <v>1477</v>
      </c>
      <c r="B69" s="189" t="s">
        <v>1507</v>
      </c>
      <c r="C69" s="426" t="s">
        <v>1508</v>
      </c>
      <c r="D69" s="426" t="s">
        <v>112</v>
      </c>
      <c r="E69" s="113" t="s">
        <v>1167</v>
      </c>
      <c r="F69" s="113" t="s">
        <v>114</v>
      </c>
      <c r="G69" s="113" t="s">
        <v>1205</v>
      </c>
      <c r="H69" s="428">
        <v>1320584.1299999999</v>
      </c>
      <c r="I69" s="429">
        <v>95.791600000000003</v>
      </c>
      <c r="J69" s="430">
        <v>-6.9034617589058822E-4</v>
      </c>
      <c r="K69" s="430">
        <v>1.7353513436081158E-2</v>
      </c>
      <c r="L69" s="430">
        <v>6.3240673045237283E-2</v>
      </c>
      <c r="M69" s="288"/>
      <c r="N69" s="288"/>
      <c r="O69" s="288"/>
      <c r="P69" s="164"/>
      <c r="Q69" s="193"/>
      <c r="R69" s="76"/>
      <c r="S69" s="76"/>
    </row>
    <row r="70" spans="1:19" ht="12.75" customHeight="1">
      <c r="A70" s="439" t="s">
        <v>1159</v>
      </c>
      <c r="B70" s="189" t="s">
        <v>1159</v>
      </c>
      <c r="C70" s="426" t="s">
        <v>1159</v>
      </c>
      <c r="D70" s="426" t="s">
        <v>1159</v>
      </c>
      <c r="E70" s="113" t="s">
        <v>1159</v>
      </c>
      <c r="F70" s="113" t="s">
        <v>115</v>
      </c>
      <c r="G70" s="113" t="s">
        <v>1205</v>
      </c>
      <c r="H70" s="428">
        <v>0</v>
      </c>
      <c r="I70" s="429">
        <v>0</v>
      </c>
      <c r="J70" s="430" t="s">
        <v>1159</v>
      </c>
      <c r="K70" s="430" t="s">
        <v>1159</v>
      </c>
      <c r="L70" s="430" t="s">
        <v>1159</v>
      </c>
      <c r="M70" s="288"/>
      <c r="N70" s="288"/>
      <c r="O70" s="288"/>
      <c r="P70" s="164"/>
      <c r="Q70" s="193"/>
      <c r="R70" s="76"/>
      <c r="S70" s="76"/>
    </row>
    <row r="71" spans="1:19" ht="12.75" customHeight="1">
      <c r="A71" s="112" t="s">
        <v>1159</v>
      </c>
      <c r="B71" s="189" t="s">
        <v>1159</v>
      </c>
      <c r="C71" s="426" t="s">
        <v>1159</v>
      </c>
      <c r="D71" s="426" t="s">
        <v>1159</v>
      </c>
      <c r="E71" s="113" t="s">
        <v>1159</v>
      </c>
      <c r="F71" s="113" t="s">
        <v>116</v>
      </c>
      <c r="G71" s="113" t="s">
        <v>1205</v>
      </c>
      <c r="H71" s="428">
        <v>0</v>
      </c>
      <c r="I71" s="429">
        <v>0</v>
      </c>
      <c r="J71" s="430" t="s">
        <v>1159</v>
      </c>
      <c r="K71" s="430" t="s">
        <v>1159</v>
      </c>
      <c r="L71" s="430" t="s">
        <v>1159</v>
      </c>
      <c r="M71" s="288"/>
      <c r="N71" s="288"/>
      <c r="O71" s="288"/>
      <c r="P71" s="164"/>
      <c r="Q71" s="193"/>
      <c r="R71" s="76"/>
      <c r="S71" s="76"/>
    </row>
    <row r="72" spans="1:19" ht="12.75" customHeight="1">
      <c r="A72" s="133" t="s">
        <v>1230</v>
      </c>
      <c r="B72" s="189" t="s">
        <v>1231</v>
      </c>
      <c r="C72" s="426" t="s">
        <v>1232</v>
      </c>
      <c r="D72" s="426" t="s">
        <v>112</v>
      </c>
      <c r="E72" s="437" t="s">
        <v>1170</v>
      </c>
      <c r="F72" s="437" t="s">
        <v>114</v>
      </c>
      <c r="G72" s="437" t="s">
        <v>1205</v>
      </c>
      <c r="H72" s="428">
        <v>1687700.8703000001</v>
      </c>
      <c r="I72" s="429">
        <v>95.790800000000004</v>
      </c>
      <c r="J72" s="430">
        <v>-0.11236248496686285</v>
      </c>
      <c r="K72" s="430">
        <v>-1.6823991554325568E-3</v>
      </c>
      <c r="L72" s="430">
        <v>1.0384731588918061E-2</v>
      </c>
      <c r="M72" s="288"/>
      <c r="N72" s="288"/>
      <c r="O72" s="288"/>
      <c r="P72" s="164"/>
      <c r="Q72" s="193"/>
      <c r="R72" s="76"/>
      <c r="S72" s="76"/>
    </row>
    <row r="73" spans="1:19" ht="12.75" customHeight="1">
      <c r="A73" s="112" t="s">
        <v>1159</v>
      </c>
      <c r="B73" s="189" t="s">
        <v>1159</v>
      </c>
      <c r="C73" s="426" t="s">
        <v>1159</v>
      </c>
      <c r="D73" s="426" t="s">
        <v>1159</v>
      </c>
      <c r="E73" s="113" t="s">
        <v>1159</v>
      </c>
      <c r="F73" s="113" t="s">
        <v>115</v>
      </c>
      <c r="G73" s="113" t="s">
        <v>1205</v>
      </c>
      <c r="H73" s="114">
        <v>714459.53570000001</v>
      </c>
      <c r="I73" s="115">
        <v>92.971000000000004</v>
      </c>
      <c r="J73" s="430">
        <v>-9.196848561048776E-2</v>
      </c>
      <c r="K73" s="430">
        <v>-2.1039775383028259E-3</v>
      </c>
      <c r="L73" s="430">
        <v>7.8711139645510908E-3</v>
      </c>
      <c r="M73" s="288"/>
      <c r="N73" s="288"/>
      <c r="O73" s="288"/>
      <c r="P73" s="164"/>
      <c r="Q73" s="193"/>
      <c r="R73" s="76"/>
      <c r="S73" s="76"/>
    </row>
    <row r="74" spans="1:19" ht="12.75" customHeight="1">
      <c r="A74" s="112" t="s">
        <v>1159</v>
      </c>
      <c r="B74" s="189" t="s">
        <v>1159</v>
      </c>
      <c r="C74" s="426" t="s">
        <v>1159</v>
      </c>
      <c r="D74" s="426" t="s">
        <v>1159</v>
      </c>
      <c r="E74" s="113" t="s">
        <v>1159</v>
      </c>
      <c r="F74" s="113" t="s">
        <v>116</v>
      </c>
      <c r="G74" s="113" t="s">
        <v>1205</v>
      </c>
      <c r="H74" s="114">
        <v>33684.353799999997</v>
      </c>
      <c r="I74" s="115">
        <v>95.4816</v>
      </c>
      <c r="J74" s="430">
        <v>3.261233803114183E-2</v>
      </c>
      <c r="K74" s="430">
        <v>-1.4692330001470078E-3</v>
      </c>
      <c r="L74" s="430">
        <v>1.1662424287635753E-2</v>
      </c>
      <c r="M74" s="288"/>
      <c r="N74" s="288"/>
      <c r="O74" s="288"/>
      <c r="P74" s="164"/>
      <c r="Q74" s="193"/>
      <c r="R74" s="76"/>
      <c r="S74" s="76"/>
    </row>
    <row r="75" spans="1:19" ht="12.75" customHeight="1">
      <c r="A75" s="112" t="s">
        <v>1233</v>
      </c>
      <c r="B75" s="189">
        <v>61691616181</v>
      </c>
      <c r="C75" s="426" t="s">
        <v>1234</v>
      </c>
      <c r="D75" s="426" t="s">
        <v>112</v>
      </c>
      <c r="E75" s="113" t="s">
        <v>1163</v>
      </c>
      <c r="F75" s="113" t="s">
        <v>114</v>
      </c>
      <c r="G75" s="113" t="s">
        <v>1164</v>
      </c>
      <c r="H75" s="114">
        <v>16101188.788000001</v>
      </c>
      <c r="I75" s="115">
        <v>17.893899999999999</v>
      </c>
      <c r="J75" s="430">
        <v>3.0749390207691629E-2</v>
      </c>
      <c r="K75" s="430">
        <v>2.490978864768878E-2</v>
      </c>
      <c r="L75" s="430">
        <v>0.12803856094365229</v>
      </c>
      <c r="M75" s="288"/>
      <c r="N75" s="288"/>
      <c r="O75" s="288"/>
      <c r="P75" s="164"/>
      <c r="Q75" s="193"/>
      <c r="R75" s="76"/>
      <c r="S75" s="76"/>
    </row>
    <row r="76" spans="1:19" ht="12.75" customHeight="1">
      <c r="A76" s="112" t="s">
        <v>1159</v>
      </c>
      <c r="B76" s="431" t="s">
        <v>1159</v>
      </c>
      <c r="C76" s="432" t="s">
        <v>1159</v>
      </c>
      <c r="D76" s="432" t="s">
        <v>1159</v>
      </c>
      <c r="E76" s="113" t="s">
        <v>1159</v>
      </c>
      <c r="F76" s="113" t="s">
        <v>115</v>
      </c>
      <c r="G76" s="113" t="s">
        <v>1164</v>
      </c>
      <c r="H76" s="428">
        <v>1241157.0830000001</v>
      </c>
      <c r="I76" s="438">
        <v>17.068300000000001</v>
      </c>
      <c r="J76" s="430">
        <v>5.2142885919386206E-2</v>
      </c>
      <c r="K76" s="430">
        <v>2.4102096408385787E-2</v>
      </c>
      <c r="L76" s="430">
        <v>0.12255866409685012</v>
      </c>
      <c r="M76" s="288"/>
      <c r="N76" s="288"/>
      <c r="O76" s="288"/>
      <c r="P76" s="164"/>
      <c r="Q76" s="193"/>
      <c r="R76" s="76"/>
      <c r="S76" s="76"/>
    </row>
    <row r="77" spans="1:19" ht="12.75" customHeight="1">
      <c r="A77" s="133" t="s">
        <v>1159</v>
      </c>
      <c r="B77" s="431" t="s">
        <v>1159</v>
      </c>
      <c r="C77" s="432" t="s">
        <v>1159</v>
      </c>
      <c r="D77" s="432" t="s">
        <v>1159</v>
      </c>
      <c r="E77" s="113" t="s">
        <v>1159</v>
      </c>
      <c r="F77" s="113" t="s">
        <v>116</v>
      </c>
      <c r="G77" s="113" t="s">
        <v>1164</v>
      </c>
      <c r="H77" s="428">
        <v>30572.625599999999</v>
      </c>
      <c r="I77" s="438">
        <v>17.887799999999999</v>
      </c>
      <c r="J77" s="430">
        <v>0.12789034155230983</v>
      </c>
      <c r="K77" s="430">
        <v>2.531210234893555E-2</v>
      </c>
      <c r="L77" s="430">
        <v>0.13076289202114255</v>
      </c>
      <c r="M77" s="288"/>
      <c r="N77" s="288"/>
      <c r="O77" s="288"/>
      <c r="P77" s="164"/>
      <c r="Q77" s="193"/>
      <c r="R77" s="76"/>
      <c r="S77" s="76"/>
    </row>
    <row r="78" spans="1:19" s="261" customFormat="1" ht="13.5" customHeight="1">
      <c r="A78" s="112" t="s">
        <v>1159</v>
      </c>
      <c r="B78" s="431" t="s">
        <v>1159</v>
      </c>
      <c r="C78" s="432" t="s">
        <v>1159</v>
      </c>
      <c r="D78" s="432" t="s">
        <v>1159</v>
      </c>
      <c r="E78" s="113" t="s">
        <v>1159</v>
      </c>
      <c r="F78" s="113" t="s">
        <v>1163</v>
      </c>
      <c r="G78" s="113" t="s">
        <v>1164</v>
      </c>
      <c r="H78" s="428">
        <v>50024.9234</v>
      </c>
      <c r="I78" s="438">
        <v>18.5321</v>
      </c>
      <c r="J78" s="430">
        <v>3.4249083166503658E-2</v>
      </c>
      <c r="K78" s="430">
        <v>2.5714681057146915E-2</v>
      </c>
      <c r="L78" s="430">
        <v>0.13352779466788545</v>
      </c>
      <c r="M78" s="288"/>
      <c r="N78" s="288"/>
      <c r="O78" s="288"/>
      <c r="P78" s="164"/>
      <c r="Q78" s="193"/>
      <c r="R78" s="76"/>
      <c r="S78" s="76"/>
    </row>
    <row r="79" spans="1:19" s="261" customFormat="1" ht="13.5" customHeight="1">
      <c r="A79" s="112" t="s">
        <v>1235</v>
      </c>
      <c r="B79" s="431" t="s">
        <v>1236</v>
      </c>
      <c r="C79" s="432" t="s">
        <v>1237</v>
      </c>
      <c r="D79" s="432" t="s">
        <v>112</v>
      </c>
      <c r="E79" s="113" t="s">
        <v>1163</v>
      </c>
      <c r="F79" s="113" t="s">
        <v>114</v>
      </c>
      <c r="G79" s="113" t="s">
        <v>1205</v>
      </c>
      <c r="H79" s="428">
        <v>7493831.9418000001</v>
      </c>
      <c r="I79" s="438">
        <v>81.901799999999994</v>
      </c>
      <c r="J79" s="430">
        <v>0.10638453984501717</v>
      </c>
      <c r="K79" s="430">
        <v>3.3518647937104795E-2</v>
      </c>
      <c r="L79" s="430">
        <v>0.32600452141608782</v>
      </c>
      <c r="M79" s="288"/>
      <c r="N79" s="288"/>
      <c r="O79" s="288"/>
      <c r="P79" s="164"/>
      <c r="Q79" s="193"/>
      <c r="R79" s="76"/>
      <c r="S79" s="76"/>
    </row>
    <row r="80" spans="1:19" s="261" customFormat="1" ht="13.5" customHeight="1">
      <c r="A80" s="112" t="s">
        <v>1159</v>
      </c>
      <c r="B80" s="431" t="s">
        <v>1159</v>
      </c>
      <c r="C80" s="432" t="s">
        <v>1159</v>
      </c>
      <c r="D80" s="432" t="s">
        <v>1159</v>
      </c>
      <c r="E80" s="113" t="s">
        <v>1159</v>
      </c>
      <c r="F80" s="113" t="s">
        <v>115</v>
      </c>
      <c r="G80" s="113" t="s">
        <v>1205</v>
      </c>
      <c r="H80" s="428">
        <v>5722345.3263999997</v>
      </c>
      <c r="I80" s="438">
        <v>80.142600000000002</v>
      </c>
      <c r="J80" s="430">
        <v>4.9364374463475968E-2</v>
      </c>
      <c r="K80" s="430">
        <v>3.2684306123913709E-2</v>
      </c>
      <c r="L80" s="430">
        <v>0.31965093715450954</v>
      </c>
      <c r="M80" s="288"/>
      <c r="N80" s="288"/>
      <c r="O80" s="288"/>
      <c r="P80" s="164"/>
      <c r="Q80" s="193"/>
      <c r="R80" s="76"/>
      <c r="S80" s="76"/>
    </row>
    <row r="81" spans="1:19" s="261" customFormat="1" ht="13.5" customHeight="1">
      <c r="A81" s="112" t="s">
        <v>1159</v>
      </c>
      <c r="B81" s="431" t="s">
        <v>1159</v>
      </c>
      <c r="C81" s="432" t="s">
        <v>1159</v>
      </c>
      <c r="D81" s="432" t="s">
        <v>1159</v>
      </c>
      <c r="E81" s="113" t="s">
        <v>1159</v>
      </c>
      <c r="F81" s="113" t="s">
        <v>116</v>
      </c>
      <c r="G81" s="113" t="s">
        <v>1205</v>
      </c>
      <c r="H81" s="428">
        <v>314618.5845</v>
      </c>
      <c r="I81" s="438">
        <v>81.597399999999993</v>
      </c>
      <c r="J81" s="430">
        <v>5.1806688004996992E-2</v>
      </c>
      <c r="K81" s="430">
        <v>3.3942558960885494E-2</v>
      </c>
      <c r="L81" s="430">
        <v>0.32922494590630058</v>
      </c>
      <c r="M81" s="288"/>
      <c r="N81" s="288"/>
      <c r="O81" s="288"/>
      <c r="P81" s="164"/>
      <c r="Q81" s="193"/>
      <c r="R81" s="76"/>
      <c r="S81" s="76"/>
    </row>
    <row r="82" spans="1:19" ht="13.5" customHeight="1">
      <c r="A82" s="439" t="s">
        <v>1159</v>
      </c>
      <c r="B82" s="431" t="s">
        <v>1159</v>
      </c>
      <c r="C82" s="432" t="s">
        <v>1159</v>
      </c>
      <c r="D82" s="432" t="s">
        <v>1159</v>
      </c>
      <c r="E82" s="113" t="s">
        <v>1159</v>
      </c>
      <c r="F82" s="113" t="s">
        <v>1163</v>
      </c>
      <c r="G82" s="113" t="s">
        <v>1205</v>
      </c>
      <c r="H82" s="428">
        <v>37754.227299999999</v>
      </c>
      <c r="I82" s="438">
        <v>83.839299999999994</v>
      </c>
      <c r="J82" s="430">
        <v>2.6407380262336799E-2</v>
      </c>
      <c r="K82" s="430">
        <v>3.4366755127579918E-2</v>
      </c>
      <c r="L82" s="430">
        <v>0.33249480417720823</v>
      </c>
      <c r="M82" s="288"/>
      <c r="N82" s="288"/>
      <c r="O82" s="288"/>
      <c r="P82" s="164"/>
      <c r="Q82" s="193"/>
      <c r="R82" s="76"/>
      <c r="S82" s="76"/>
    </row>
    <row r="83" spans="1:19" s="261" customFormat="1" ht="12.75" customHeight="1">
      <c r="A83" s="439" t="s">
        <v>1238</v>
      </c>
      <c r="B83" s="431" t="s">
        <v>1239</v>
      </c>
      <c r="C83" s="432" t="s">
        <v>1240</v>
      </c>
      <c r="D83" s="432" t="s">
        <v>112</v>
      </c>
      <c r="E83" s="113" t="s">
        <v>1180</v>
      </c>
      <c r="F83" s="113" t="s">
        <v>114</v>
      </c>
      <c r="G83" s="113" t="s">
        <v>1164</v>
      </c>
      <c r="H83" s="428">
        <v>4456267.2589999996</v>
      </c>
      <c r="I83" s="438">
        <v>109.8712</v>
      </c>
      <c r="J83" s="430">
        <v>7.6983385420534844E-3</v>
      </c>
      <c r="K83" s="430">
        <v>7.2817831630489493E-5</v>
      </c>
      <c r="L83" s="430">
        <v>2.1274216329761897E-2</v>
      </c>
      <c r="M83" s="288"/>
      <c r="N83" s="288"/>
      <c r="O83" s="288"/>
      <c r="P83" s="164"/>
      <c r="Q83" s="193"/>
      <c r="R83" s="76"/>
      <c r="S83" s="76"/>
    </row>
    <row r="84" spans="1:19" ht="12.75" customHeight="1">
      <c r="A84" s="133" t="s">
        <v>1159</v>
      </c>
      <c r="B84" s="431" t="s">
        <v>1159</v>
      </c>
      <c r="C84" s="432" t="s">
        <v>1159</v>
      </c>
      <c r="D84" s="432" t="s">
        <v>1159</v>
      </c>
      <c r="E84" s="113" t="s">
        <v>1159</v>
      </c>
      <c r="F84" s="113" t="s">
        <v>115</v>
      </c>
      <c r="G84" s="113" t="s">
        <v>1164</v>
      </c>
      <c r="H84" s="428">
        <v>18285152.7546</v>
      </c>
      <c r="I84" s="429">
        <v>106.43380000000001</v>
      </c>
      <c r="J84" s="430">
        <v>-6.7155039310973219E-3</v>
      </c>
      <c r="K84" s="430">
        <v>-3.2028432983077781E-4</v>
      </c>
      <c r="L84" s="430">
        <v>1.8817305013339336E-2</v>
      </c>
      <c r="M84" s="288"/>
      <c r="N84" s="288"/>
      <c r="O84" s="288"/>
      <c r="P84" s="164"/>
      <c r="Q84" s="193"/>
      <c r="R84" s="76"/>
      <c r="S84" s="76"/>
    </row>
    <row r="85" spans="1:19" ht="12.75" customHeight="1">
      <c r="A85" s="133" t="s">
        <v>1159</v>
      </c>
      <c r="B85" s="431" t="s">
        <v>1159</v>
      </c>
      <c r="C85" s="432" t="s">
        <v>1159</v>
      </c>
      <c r="D85" s="432" t="s">
        <v>1159</v>
      </c>
      <c r="E85" s="113" t="s">
        <v>1159</v>
      </c>
      <c r="F85" s="113" t="s">
        <v>116</v>
      </c>
      <c r="G85" s="113" t="s">
        <v>1164</v>
      </c>
      <c r="H85" s="428">
        <v>10278.5563</v>
      </c>
      <c r="I85" s="429">
        <v>107.47110000000001</v>
      </c>
      <c r="J85" s="430">
        <v>0.15299401352768593</v>
      </c>
      <c r="K85" s="430">
        <v>2.6339596510882579E-4</v>
      </c>
      <c r="L85" s="430">
        <v>2.2506767371601288E-2</v>
      </c>
      <c r="M85" s="288"/>
      <c r="N85" s="288"/>
      <c r="O85" s="288"/>
      <c r="P85" s="164"/>
      <c r="Q85" s="193"/>
      <c r="R85" s="76"/>
      <c r="S85" s="76"/>
    </row>
    <row r="86" spans="1:19" s="261" customFormat="1" ht="12.75" customHeight="1">
      <c r="A86" s="133" t="s">
        <v>1241</v>
      </c>
      <c r="B86" s="431" t="s">
        <v>1242</v>
      </c>
      <c r="C86" s="432" t="s">
        <v>1126</v>
      </c>
      <c r="D86" s="432" t="s">
        <v>112</v>
      </c>
      <c r="E86" s="113" t="s">
        <v>1163</v>
      </c>
      <c r="F86" s="113" t="s">
        <v>114</v>
      </c>
      <c r="G86" s="113" t="s">
        <v>1164</v>
      </c>
      <c r="H86" s="428">
        <v>5802549.7057999996</v>
      </c>
      <c r="I86" s="429">
        <v>21.869199999999999</v>
      </c>
      <c r="J86" s="430">
        <v>2.9969387353416366E-2</v>
      </c>
      <c r="K86" s="430">
        <v>2.9972495384499309E-2</v>
      </c>
      <c r="L86" s="430">
        <v>0.19250804529654286</v>
      </c>
      <c r="M86" s="288"/>
      <c r="N86" s="288"/>
      <c r="O86" s="288"/>
      <c r="P86" s="235"/>
      <c r="Q86" s="236"/>
      <c r="R86" s="76"/>
      <c r="S86" s="76"/>
    </row>
    <row r="87" spans="1:19" s="261" customFormat="1" ht="12.75" customHeight="1">
      <c r="A87" s="133" t="s">
        <v>1159</v>
      </c>
      <c r="B87" s="431" t="s">
        <v>1159</v>
      </c>
      <c r="C87" s="432" t="s">
        <v>1159</v>
      </c>
      <c r="D87" s="432" t="s">
        <v>1159</v>
      </c>
      <c r="E87" s="113" t="s">
        <v>1159</v>
      </c>
      <c r="F87" s="113" t="s">
        <v>115</v>
      </c>
      <c r="G87" s="113" t="s">
        <v>1164</v>
      </c>
      <c r="H87" s="428">
        <v>325086.13419999997</v>
      </c>
      <c r="I87" s="429">
        <v>21.869199999999999</v>
      </c>
      <c r="J87" s="430">
        <v>2.9969289698007051E-2</v>
      </c>
      <c r="K87" s="430">
        <v>2.9967644551615491E-2</v>
      </c>
      <c r="L87" s="430">
        <v>0.19246834637805432</v>
      </c>
      <c r="M87" s="288"/>
      <c r="N87" s="288"/>
      <c r="O87" s="288"/>
      <c r="P87" s="235"/>
      <c r="Q87" s="236"/>
      <c r="R87" s="76"/>
      <c r="S87" s="76"/>
    </row>
    <row r="88" spans="1:19" s="261" customFormat="1" ht="12.75" customHeight="1">
      <c r="A88" s="133" t="s">
        <v>1243</v>
      </c>
      <c r="B88" s="431" t="s">
        <v>1244</v>
      </c>
      <c r="C88" s="432" t="s">
        <v>1245</v>
      </c>
      <c r="D88" s="432" t="s">
        <v>112</v>
      </c>
      <c r="E88" s="113" t="s">
        <v>1163</v>
      </c>
      <c r="F88" s="113" t="s">
        <v>114</v>
      </c>
      <c r="G88" s="113" t="s">
        <v>1164</v>
      </c>
      <c r="H88" s="428">
        <v>23512258.610800002</v>
      </c>
      <c r="I88" s="429">
        <v>171.59379999999999</v>
      </c>
      <c r="J88" s="430">
        <v>1.4889057807463413E-2</v>
      </c>
      <c r="K88" s="430">
        <v>2.6745410593331798E-2</v>
      </c>
      <c r="L88" s="430">
        <v>0.13178633678534224</v>
      </c>
      <c r="M88" s="288"/>
      <c r="N88" s="288"/>
      <c r="O88" s="288"/>
      <c r="P88" s="235"/>
      <c r="Q88" s="236"/>
      <c r="R88" s="76"/>
      <c r="S88" s="76"/>
    </row>
    <row r="89" spans="1:19" s="261" customFormat="1" ht="12.75" customHeight="1">
      <c r="A89" s="133" t="s">
        <v>1159</v>
      </c>
      <c r="B89" s="431" t="s">
        <v>1159</v>
      </c>
      <c r="C89" s="432" t="s">
        <v>1159</v>
      </c>
      <c r="D89" s="432" t="s">
        <v>1159</v>
      </c>
      <c r="E89" s="113" t="s">
        <v>1159</v>
      </c>
      <c r="F89" s="113" t="s">
        <v>115</v>
      </c>
      <c r="G89" s="113" t="s">
        <v>1164</v>
      </c>
      <c r="H89" s="428">
        <v>1678429.4583000001</v>
      </c>
      <c r="I89" s="429">
        <v>157.17609999999999</v>
      </c>
      <c r="J89" s="430">
        <v>5.8460724294481237E-2</v>
      </c>
      <c r="K89" s="430">
        <v>2.595097662930379E-2</v>
      </c>
      <c r="L89" s="430">
        <v>0.12637694872395056</v>
      </c>
      <c r="M89" s="288"/>
      <c r="N89" s="288"/>
      <c r="O89" s="288"/>
      <c r="P89" s="235"/>
      <c r="Q89" s="236"/>
      <c r="R89" s="76"/>
      <c r="S89" s="76"/>
    </row>
    <row r="90" spans="1:19" s="261" customFormat="1" ht="12.75" customHeight="1">
      <c r="A90" s="133" t="s">
        <v>1159</v>
      </c>
      <c r="B90" s="431" t="s">
        <v>1159</v>
      </c>
      <c r="C90" s="432" t="s">
        <v>1159</v>
      </c>
      <c r="D90" s="432" t="s">
        <v>1159</v>
      </c>
      <c r="E90" s="113" t="s">
        <v>1159</v>
      </c>
      <c r="F90" s="113" t="s">
        <v>116</v>
      </c>
      <c r="G90" s="979" t="s">
        <v>1164</v>
      </c>
      <c r="H90" s="428">
        <v>178501.61600000001</v>
      </c>
      <c r="I90" s="980">
        <v>171.19319999999999</v>
      </c>
      <c r="J90" s="430">
        <v>0.11042475731953516</v>
      </c>
      <c r="K90" s="430">
        <v>2.7136192149295857E-2</v>
      </c>
      <c r="L90" s="430">
        <v>0.13445801418354897</v>
      </c>
      <c r="M90" s="288"/>
      <c r="N90" s="288"/>
      <c r="O90" s="288"/>
      <c r="P90" s="235"/>
      <c r="Q90" s="236"/>
      <c r="R90" s="76"/>
      <c r="S90" s="76"/>
    </row>
    <row r="91" spans="1:19" ht="12.75" customHeight="1">
      <c r="A91" s="112" t="s">
        <v>1159</v>
      </c>
      <c r="B91" s="189" t="s">
        <v>1159</v>
      </c>
      <c r="C91" s="426" t="s">
        <v>1159</v>
      </c>
      <c r="D91" s="426" t="s">
        <v>1159</v>
      </c>
      <c r="E91" s="113" t="s">
        <v>1159</v>
      </c>
      <c r="F91" s="113" t="s">
        <v>1163</v>
      </c>
      <c r="G91" s="113" t="s">
        <v>1164</v>
      </c>
      <c r="H91" s="428">
        <v>95213.394899999999</v>
      </c>
      <c r="I91" s="429">
        <v>177.30680000000001</v>
      </c>
      <c r="J91" s="430">
        <v>2.9730378321250583E-2</v>
      </c>
      <c r="K91" s="430">
        <v>2.7537886470980322E-2</v>
      </c>
      <c r="L91" s="430">
        <v>0.13717444755342267</v>
      </c>
      <c r="M91" s="288"/>
      <c r="N91" s="288"/>
      <c r="O91" s="288"/>
      <c r="P91" s="164"/>
      <c r="Q91" s="193"/>
      <c r="R91" s="76"/>
      <c r="S91" s="76"/>
    </row>
    <row r="92" spans="1:19" ht="12.75" customHeight="1">
      <c r="A92" s="112" t="s">
        <v>1472</v>
      </c>
      <c r="B92" s="189">
        <v>74643964821</v>
      </c>
      <c r="C92" s="426" t="s">
        <v>1246</v>
      </c>
      <c r="D92" s="426" t="s">
        <v>112</v>
      </c>
      <c r="E92" s="113" t="s">
        <v>1170</v>
      </c>
      <c r="F92" s="113" t="s">
        <v>1159</v>
      </c>
      <c r="G92" s="113" t="s">
        <v>1164</v>
      </c>
      <c r="H92" s="428">
        <v>32696353.609999999</v>
      </c>
      <c r="I92" s="429">
        <v>131.83985414179517</v>
      </c>
      <c r="J92" s="430">
        <v>2.0425272176444409E-2</v>
      </c>
      <c r="K92" s="430">
        <v>5.6046003232812502E-4</v>
      </c>
      <c r="L92" s="430">
        <v>3.4106234768058741E-3</v>
      </c>
      <c r="M92" s="288"/>
      <c r="N92" s="288"/>
      <c r="O92" s="288"/>
      <c r="P92" s="164"/>
      <c r="Q92" s="193"/>
      <c r="R92" s="76"/>
      <c r="S92" s="76"/>
    </row>
    <row r="93" spans="1:19" ht="12.75" customHeight="1">
      <c r="A93" s="112" t="s">
        <v>1186</v>
      </c>
      <c r="B93" s="189">
        <v>66973781540</v>
      </c>
      <c r="C93" s="426" t="s">
        <v>1187</v>
      </c>
      <c r="D93" s="426" t="s">
        <v>1646</v>
      </c>
      <c r="E93" s="113" t="s">
        <v>1167</v>
      </c>
      <c r="F93" s="113" t="s">
        <v>1159</v>
      </c>
      <c r="G93" s="113" t="s">
        <v>1164</v>
      </c>
      <c r="H93" s="428">
        <v>1042143.7475000001</v>
      </c>
      <c r="I93" s="429">
        <v>19.355041742732137</v>
      </c>
      <c r="J93" s="430">
        <v>4.4487685448377778E-2</v>
      </c>
      <c r="K93" s="430">
        <v>4.5902462257640719E-2</v>
      </c>
      <c r="L93" s="430">
        <v>8.0798589436905877E-2</v>
      </c>
      <c r="M93" s="288"/>
      <c r="N93" s="288"/>
      <c r="O93" s="288"/>
      <c r="P93" s="164"/>
      <c r="Q93" s="193"/>
      <c r="R93" s="76"/>
      <c r="S93" s="76"/>
    </row>
    <row r="94" spans="1:19" ht="12.75" customHeight="1">
      <c r="A94" s="112" t="s">
        <v>1188</v>
      </c>
      <c r="B94" s="189">
        <v>30082084002</v>
      </c>
      <c r="C94" s="426" t="s">
        <v>1189</v>
      </c>
      <c r="D94" s="426" t="s">
        <v>1646</v>
      </c>
      <c r="E94" s="113" t="s">
        <v>1180</v>
      </c>
      <c r="F94" s="113" t="s">
        <v>1159</v>
      </c>
      <c r="G94" s="113" t="s">
        <v>1164</v>
      </c>
      <c r="H94" s="428">
        <v>2139212.12</v>
      </c>
      <c r="I94" s="429">
        <v>1.4975129647967711</v>
      </c>
      <c r="J94" s="430">
        <v>4.8664517959099207E-2</v>
      </c>
      <c r="K94" s="430">
        <v>5.2749584731490051E-2</v>
      </c>
      <c r="L94" s="430">
        <v>-3.9699264563020198E-2</v>
      </c>
      <c r="M94" s="288"/>
      <c r="N94" s="288"/>
      <c r="O94" s="288"/>
      <c r="P94" s="164"/>
      <c r="Q94" s="193"/>
      <c r="R94" s="76"/>
      <c r="S94" s="76"/>
    </row>
    <row r="95" spans="1:19" ht="12.75" customHeight="1">
      <c r="A95" s="112" t="s">
        <v>1190</v>
      </c>
      <c r="B95" s="189">
        <v>44832307529</v>
      </c>
      <c r="C95" s="426" t="s">
        <v>1191</v>
      </c>
      <c r="D95" s="426" t="s">
        <v>1646</v>
      </c>
      <c r="E95" s="113" t="s">
        <v>1163</v>
      </c>
      <c r="F95" s="113" t="s">
        <v>1159</v>
      </c>
      <c r="G95" s="113" t="s">
        <v>1164</v>
      </c>
      <c r="H95" s="428">
        <v>2456177.64</v>
      </c>
      <c r="I95" s="429">
        <v>144.37306018609235</v>
      </c>
      <c r="J95" s="430">
        <v>1.6754429216262912E-2</v>
      </c>
      <c r="K95" s="430">
        <v>2.8997085981499193E-2</v>
      </c>
      <c r="L95" s="430">
        <v>0.1044780119830504</v>
      </c>
      <c r="M95" s="288"/>
      <c r="N95" s="288"/>
      <c r="O95" s="288"/>
      <c r="P95" s="164"/>
      <c r="Q95" s="193"/>
      <c r="R95" s="76"/>
      <c r="S95" s="76"/>
    </row>
    <row r="96" spans="1:19" ht="12.75" customHeight="1">
      <c r="A96" s="133" t="s">
        <v>1192</v>
      </c>
      <c r="B96" s="189">
        <v>30290598804</v>
      </c>
      <c r="C96" s="426" t="s">
        <v>1193</v>
      </c>
      <c r="D96" s="426" t="s">
        <v>1646</v>
      </c>
      <c r="E96" s="113" t="s">
        <v>1163</v>
      </c>
      <c r="F96" s="113" t="s">
        <v>1159</v>
      </c>
      <c r="G96" s="113" t="s">
        <v>1164</v>
      </c>
      <c r="H96" s="428">
        <v>2829371.62</v>
      </c>
      <c r="I96" s="429">
        <v>0.42580732743323119</v>
      </c>
      <c r="J96" s="430">
        <v>1.9974358133943548E-2</v>
      </c>
      <c r="K96" s="430">
        <v>1.4031367980453124E-2</v>
      </c>
      <c r="L96" s="430">
        <v>2.2430298469201082E-2</v>
      </c>
      <c r="M96" s="288"/>
      <c r="N96" s="288"/>
      <c r="O96" s="288"/>
      <c r="P96" s="164"/>
      <c r="Q96" s="193"/>
      <c r="R96" s="76"/>
      <c r="S96" s="76"/>
    </row>
    <row r="97" spans="1:19" s="1079" customFormat="1" ht="12.75" customHeight="1">
      <c r="A97" s="133" t="s">
        <v>1194</v>
      </c>
      <c r="B97" s="189">
        <v>10423796399</v>
      </c>
      <c r="C97" s="426" t="s">
        <v>1195</v>
      </c>
      <c r="D97" s="426" t="s">
        <v>1646</v>
      </c>
      <c r="E97" s="113" t="s">
        <v>1170</v>
      </c>
      <c r="F97" s="113" t="s">
        <v>1159</v>
      </c>
      <c r="G97" s="113" t="s">
        <v>1164</v>
      </c>
      <c r="H97" s="428">
        <v>139339.35999999999</v>
      </c>
      <c r="I97" s="429">
        <v>175.54009945638253</v>
      </c>
      <c r="J97" s="430">
        <v>-0.83976394155558998</v>
      </c>
      <c r="K97" s="430">
        <v>-4.0844987320259873E-3</v>
      </c>
      <c r="L97" s="430">
        <v>-2.6866526556590054E-2</v>
      </c>
      <c r="M97" s="288"/>
      <c r="N97" s="288"/>
      <c r="O97" s="288"/>
      <c r="P97" s="164"/>
      <c r="Q97" s="193"/>
      <c r="R97" s="76"/>
      <c r="S97" s="76"/>
    </row>
    <row r="98" spans="1:19" s="1079" customFormat="1" ht="12.75" customHeight="1">
      <c r="A98" s="133" t="s">
        <v>1196</v>
      </c>
      <c r="B98" s="189">
        <v>86292133603</v>
      </c>
      <c r="C98" s="426" t="s">
        <v>1197</v>
      </c>
      <c r="D98" s="426" t="s">
        <v>1646</v>
      </c>
      <c r="E98" s="113" t="s">
        <v>1180</v>
      </c>
      <c r="F98" s="113" t="s">
        <v>1159</v>
      </c>
      <c r="G98" s="113" t="s">
        <v>1164</v>
      </c>
      <c r="H98" s="428">
        <v>2348693.85</v>
      </c>
      <c r="I98" s="429">
        <v>2.8685454809973381</v>
      </c>
      <c r="J98" s="430">
        <v>3.8251184346354661E-2</v>
      </c>
      <c r="K98" s="430">
        <v>2.8930127229260583E-2</v>
      </c>
      <c r="L98" s="430">
        <v>0.10155073783202084</v>
      </c>
      <c r="M98" s="288"/>
      <c r="N98" s="288"/>
      <c r="O98" s="288"/>
      <c r="P98" s="164"/>
      <c r="Q98" s="193"/>
      <c r="R98" s="76"/>
      <c r="S98" s="76"/>
    </row>
    <row r="99" spans="1:19" s="1079" customFormat="1" ht="12.75" customHeight="1">
      <c r="A99" s="133" t="s">
        <v>1564</v>
      </c>
      <c r="B99" s="189" t="s">
        <v>1198</v>
      </c>
      <c r="C99" s="426" t="s">
        <v>1199</v>
      </c>
      <c r="D99" s="426" t="s">
        <v>1646</v>
      </c>
      <c r="E99" s="113" t="s">
        <v>1163</v>
      </c>
      <c r="F99" s="113" t="s">
        <v>1159</v>
      </c>
      <c r="G99" s="113" t="s">
        <v>1164</v>
      </c>
      <c r="H99" s="428">
        <v>9853160.8200000003</v>
      </c>
      <c r="I99" s="429">
        <v>3.3041073923008857</v>
      </c>
      <c r="J99" s="430">
        <v>0.14791481549055363</v>
      </c>
      <c r="K99" s="430">
        <v>5.3135966829688019E-2</v>
      </c>
      <c r="L99" s="430">
        <v>0.16069227593503488</v>
      </c>
      <c r="M99" s="288"/>
      <c r="N99" s="288"/>
      <c r="O99" s="288"/>
      <c r="P99" s="164"/>
      <c r="Q99" s="193"/>
      <c r="R99" s="76"/>
      <c r="S99" s="76"/>
    </row>
    <row r="100" spans="1:19" s="1079" customFormat="1" ht="12.75" customHeight="1">
      <c r="A100" s="133" t="s">
        <v>1247</v>
      </c>
      <c r="B100" s="189" t="s">
        <v>1248</v>
      </c>
      <c r="C100" s="426" t="s">
        <v>1249</v>
      </c>
      <c r="D100" s="426" t="s">
        <v>1032</v>
      </c>
      <c r="E100" s="113" t="s">
        <v>1180</v>
      </c>
      <c r="F100" s="113" t="s">
        <v>1159</v>
      </c>
      <c r="G100" s="113" t="s">
        <v>1164</v>
      </c>
      <c r="H100" s="428">
        <v>7293054.5499999998</v>
      </c>
      <c r="I100" s="429">
        <v>94.924478796629941</v>
      </c>
      <c r="J100" s="430">
        <v>-7.0625088223292831E-3</v>
      </c>
      <c r="K100" s="430">
        <v>5.7899648150914196E-3</v>
      </c>
      <c r="L100" s="430">
        <v>8.7020864442708401E-3</v>
      </c>
      <c r="M100" s="288"/>
      <c r="N100" s="288"/>
      <c r="O100" s="288"/>
      <c r="P100" s="164"/>
      <c r="Q100" s="193"/>
      <c r="R100" s="76"/>
      <c r="S100" s="76"/>
    </row>
    <row r="101" spans="1:19" ht="12.75" customHeight="1">
      <c r="A101" s="112" t="s">
        <v>1250</v>
      </c>
      <c r="B101" s="189">
        <v>85535430386</v>
      </c>
      <c r="C101" s="426" t="s">
        <v>1251</v>
      </c>
      <c r="D101" s="426" t="s">
        <v>1032</v>
      </c>
      <c r="E101" s="113" t="s">
        <v>1163</v>
      </c>
      <c r="F101" s="113" t="s">
        <v>1159</v>
      </c>
      <c r="G101" s="113" t="s">
        <v>1164</v>
      </c>
      <c r="H101" s="428">
        <v>28355969.289999999</v>
      </c>
      <c r="I101" s="429">
        <v>8.1466687730767902</v>
      </c>
      <c r="J101" s="430">
        <v>8.9160126518246452E-2</v>
      </c>
      <c r="K101" s="430">
        <v>4.8503338798509432E-2</v>
      </c>
      <c r="L101" s="430">
        <v>0.21454031272494034</v>
      </c>
      <c r="M101" s="288"/>
      <c r="N101" s="288"/>
      <c r="O101" s="288"/>
      <c r="P101" s="164"/>
      <c r="Q101" s="193"/>
      <c r="R101" s="76"/>
      <c r="S101" s="76"/>
    </row>
    <row r="102" spans="1:19" ht="12.75" customHeight="1">
      <c r="A102" s="112" t="s">
        <v>1252</v>
      </c>
      <c r="B102" s="189">
        <v>40425097619</v>
      </c>
      <c r="C102" s="426" t="s">
        <v>1253</v>
      </c>
      <c r="D102" s="426" t="s">
        <v>1032</v>
      </c>
      <c r="E102" s="113" t="s">
        <v>1163</v>
      </c>
      <c r="F102" s="113" t="s">
        <v>1159</v>
      </c>
      <c r="G102" s="113" t="s">
        <v>1164</v>
      </c>
      <c r="H102" s="428">
        <v>3391475.47</v>
      </c>
      <c r="I102" s="429">
        <v>120.21032709560512</v>
      </c>
      <c r="J102" s="430">
        <v>2.4029698724660431E-2</v>
      </c>
      <c r="K102" s="430">
        <v>2.3137960831117521E-2</v>
      </c>
      <c r="L102" s="430">
        <v>0.11428791905630198</v>
      </c>
      <c r="M102" s="288"/>
      <c r="N102" s="288"/>
      <c r="O102" s="288"/>
      <c r="P102" s="164"/>
      <c r="Q102" s="193"/>
      <c r="R102" s="76"/>
      <c r="S102" s="76"/>
    </row>
    <row r="103" spans="1:19" ht="12.75" customHeight="1">
      <c r="A103" s="112" t="s">
        <v>1596</v>
      </c>
      <c r="B103" s="189" t="s">
        <v>1597</v>
      </c>
      <c r="C103" s="426" t="s">
        <v>1598</v>
      </c>
      <c r="D103" s="426" t="s">
        <v>1032</v>
      </c>
      <c r="E103" s="113" t="s">
        <v>1180</v>
      </c>
      <c r="F103" s="113" t="s">
        <v>1159</v>
      </c>
      <c r="G103" s="113" t="s">
        <v>1164</v>
      </c>
      <c r="H103" s="428">
        <v>27745240.43</v>
      </c>
      <c r="I103" s="429">
        <v>99.898543997117486</v>
      </c>
      <c r="J103" s="430">
        <v>2.7712251292290047E-2</v>
      </c>
      <c r="K103" s="430">
        <v>-7.6603191745605592E-4</v>
      </c>
      <c r="L103" s="430" t="s">
        <v>1159</v>
      </c>
      <c r="M103" s="288"/>
      <c r="N103" s="288"/>
      <c r="O103" s="288"/>
      <c r="P103" s="164"/>
      <c r="Q103" s="193"/>
      <c r="R103" s="76"/>
      <c r="S103" s="76"/>
    </row>
    <row r="104" spans="1:19" ht="12.75" customHeight="1">
      <c r="A104" s="133" t="s">
        <v>1478</v>
      </c>
      <c r="B104" s="189" t="s">
        <v>1489</v>
      </c>
      <c r="C104" s="426" t="s">
        <v>1490</v>
      </c>
      <c r="D104" s="426" t="s">
        <v>1032</v>
      </c>
      <c r="E104" s="113" t="s">
        <v>1180</v>
      </c>
      <c r="F104" s="113" t="s">
        <v>1159</v>
      </c>
      <c r="G104" s="113" t="s">
        <v>1205</v>
      </c>
      <c r="H104" s="428">
        <v>8386492.0599999996</v>
      </c>
      <c r="I104" s="429">
        <v>91.710661589769302</v>
      </c>
      <c r="J104" s="430">
        <v>-2.4050725977716847E-2</v>
      </c>
      <c r="K104" s="430">
        <v>-6.4284103447751484E-3</v>
      </c>
      <c r="L104" s="430">
        <v>3.8332558545477458E-3</v>
      </c>
      <c r="M104" s="288"/>
      <c r="N104" s="288"/>
      <c r="O104" s="288"/>
      <c r="P104" s="164"/>
      <c r="Q104" s="193"/>
      <c r="R104" s="76"/>
      <c r="S104" s="76"/>
    </row>
    <row r="105" spans="1:19" s="261" customFormat="1" ht="12.75" customHeight="1">
      <c r="A105" s="112" t="s">
        <v>1254</v>
      </c>
      <c r="B105" s="189">
        <v>61515780704</v>
      </c>
      <c r="C105" s="426" t="s">
        <v>1255</v>
      </c>
      <c r="D105" s="426" t="s">
        <v>1032</v>
      </c>
      <c r="E105" s="113" t="s">
        <v>1170</v>
      </c>
      <c r="F105" s="113" t="s">
        <v>1159</v>
      </c>
      <c r="G105" s="113" t="s">
        <v>1164</v>
      </c>
      <c r="H105" s="428">
        <v>53620344.770000003</v>
      </c>
      <c r="I105" s="429">
        <v>17.706453655347236</v>
      </c>
      <c r="J105" s="430">
        <v>3.38118741697091E-3</v>
      </c>
      <c r="K105" s="430">
        <v>6.2596984512763854E-4</v>
      </c>
      <c r="L105" s="430">
        <v>1.7003209736436986E-3</v>
      </c>
      <c r="M105" s="288"/>
      <c r="N105" s="288"/>
      <c r="O105" s="288"/>
      <c r="P105" s="164"/>
      <c r="Q105" s="193"/>
      <c r="R105" s="76"/>
      <c r="S105" s="76"/>
    </row>
    <row r="106" spans="1:19" s="261" customFormat="1" ht="12.75" customHeight="1">
      <c r="A106" s="133" t="s">
        <v>1256</v>
      </c>
      <c r="B106" s="189">
        <v>16128752508</v>
      </c>
      <c r="C106" s="426" t="s">
        <v>1257</v>
      </c>
      <c r="D106" s="426" t="s">
        <v>1032</v>
      </c>
      <c r="E106" s="113" t="s">
        <v>1167</v>
      </c>
      <c r="F106" s="113" t="s">
        <v>1159</v>
      </c>
      <c r="G106" s="113" t="s">
        <v>1164</v>
      </c>
      <c r="H106" s="428">
        <v>7038684.7599999998</v>
      </c>
      <c r="I106" s="429">
        <v>14.178945217744474</v>
      </c>
      <c r="J106" s="430">
        <v>9.5328378434982319E-3</v>
      </c>
      <c r="K106" s="430">
        <v>9.181074626622987E-3</v>
      </c>
      <c r="L106" s="430">
        <v>4.6321619746838572E-2</v>
      </c>
      <c r="M106" s="288"/>
      <c r="N106" s="288"/>
      <c r="O106" s="288"/>
      <c r="P106" s="164"/>
      <c r="Q106" s="193"/>
      <c r="R106" s="76"/>
      <c r="S106" s="76"/>
    </row>
    <row r="107" spans="1:19" s="261" customFormat="1" ht="12.75" customHeight="1">
      <c r="A107" s="112" t="s">
        <v>1276</v>
      </c>
      <c r="B107" s="189" t="s">
        <v>1277</v>
      </c>
      <c r="C107" s="426" t="s">
        <v>1278</v>
      </c>
      <c r="D107" s="426" t="s">
        <v>1275</v>
      </c>
      <c r="E107" s="113" t="s">
        <v>1170</v>
      </c>
      <c r="F107" s="113" t="s">
        <v>1159</v>
      </c>
      <c r="G107" s="113" t="s">
        <v>1164</v>
      </c>
      <c r="H107" s="428">
        <v>26507854.204999998</v>
      </c>
      <c r="I107" s="429">
        <v>100.00863371496435</v>
      </c>
      <c r="J107" s="430">
        <v>-9.8070461618028348E-3</v>
      </c>
      <c r="K107" s="430">
        <v>5.243405566157433E-3</v>
      </c>
      <c r="L107" s="430">
        <v>1.8224046074688749E-2</v>
      </c>
      <c r="M107" s="288"/>
      <c r="N107" s="288"/>
      <c r="O107" s="288"/>
      <c r="P107" s="164"/>
      <c r="Q107" s="193"/>
      <c r="R107" s="76"/>
      <c r="S107" s="76"/>
    </row>
    <row r="108" spans="1:19" s="261" customFormat="1" ht="12.75" customHeight="1">
      <c r="A108" s="112" t="s">
        <v>1575</v>
      </c>
      <c r="B108" s="189" t="s">
        <v>1576</v>
      </c>
      <c r="C108" s="426" t="s">
        <v>1577</v>
      </c>
      <c r="D108" s="426" t="s">
        <v>1275</v>
      </c>
      <c r="E108" s="113" t="s">
        <v>1180</v>
      </c>
      <c r="F108" s="113" t="s">
        <v>1159</v>
      </c>
      <c r="G108" s="113" t="s">
        <v>1164</v>
      </c>
      <c r="H108" s="428">
        <v>12679479.422800001</v>
      </c>
      <c r="I108" s="429">
        <v>100.26589886425893</v>
      </c>
      <c r="J108" s="430">
        <v>1.1616890950125747E-3</v>
      </c>
      <c r="K108" s="430">
        <v>1.1616890950125747E-3</v>
      </c>
      <c r="L108" s="430" t="s">
        <v>1159</v>
      </c>
      <c r="M108" s="288"/>
      <c r="N108" s="288"/>
      <c r="O108" s="288"/>
      <c r="P108" s="164"/>
      <c r="Q108" s="193"/>
      <c r="R108" s="76"/>
      <c r="S108" s="76"/>
    </row>
    <row r="109" spans="1:19" s="261" customFormat="1" ht="12.75" customHeight="1">
      <c r="A109" s="112" t="s">
        <v>1479</v>
      </c>
      <c r="B109" s="189" t="s">
        <v>1491</v>
      </c>
      <c r="C109" s="426" t="s">
        <v>1492</v>
      </c>
      <c r="D109" s="426" t="s">
        <v>1275</v>
      </c>
      <c r="E109" s="113" t="s">
        <v>1180</v>
      </c>
      <c r="F109" s="113" t="s">
        <v>1159</v>
      </c>
      <c r="G109" s="113" t="s">
        <v>1164</v>
      </c>
      <c r="H109" s="428">
        <v>7037255.2433000002</v>
      </c>
      <c r="I109" s="429">
        <v>100.61650809117901</v>
      </c>
      <c r="J109" s="430">
        <v>9.3053405384702081E-4</v>
      </c>
      <c r="K109" s="430">
        <v>9.4484505035041799E-4</v>
      </c>
      <c r="L109" s="430">
        <v>5.7323743757158319E-3</v>
      </c>
      <c r="M109" s="288"/>
      <c r="N109" s="288"/>
      <c r="O109" s="288"/>
      <c r="P109" s="164"/>
      <c r="Q109" s="193"/>
      <c r="R109" s="76"/>
      <c r="S109" s="76"/>
    </row>
    <row r="110" spans="1:19" s="261" customFormat="1" ht="12.75" customHeight="1">
      <c r="A110" s="112" t="s">
        <v>1279</v>
      </c>
      <c r="B110" s="189">
        <v>27751007165</v>
      </c>
      <c r="C110" s="426" t="s">
        <v>1280</v>
      </c>
      <c r="D110" s="426" t="s">
        <v>1275</v>
      </c>
      <c r="E110" s="113" t="s">
        <v>1170</v>
      </c>
      <c r="F110" s="113" t="s">
        <v>1159</v>
      </c>
      <c r="G110" s="113" t="s">
        <v>1164</v>
      </c>
      <c r="H110" s="428">
        <v>37243906.905500002</v>
      </c>
      <c r="I110" s="429">
        <v>97.340919952374904</v>
      </c>
      <c r="J110" s="430">
        <v>0.42634669037796824</v>
      </c>
      <c r="K110" s="430">
        <v>1.5033806898840929E-3</v>
      </c>
      <c r="L110" s="430">
        <v>9.4907502552641354E-3</v>
      </c>
      <c r="M110" s="288"/>
      <c r="N110" s="288"/>
      <c r="O110" s="288"/>
      <c r="P110" s="164"/>
      <c r="Q110" s="193"/>
      <c r="R110" s="76"/>
      <c r="S110" s="76"/>
    </row>
    <row r="111" spans="1:19" s="261" customFormat="1" ht="12.75" customHeight="1">
      <c r="A111" s="112" t="s">
        <v>1542</v>
      </c>
      <c r="B111" s="189" t="s">
        <v>1282</v>
      </c>
      <c r="C111" s="426" t="s">
        <v>1283</v>
      </c>
      <c r="D111" s="426" t="s">
        <v>1275</v>
      </c>
      <c r="E111" s="113" t="s">
        <v>1170</v>
      </c>
      <c r="F111" s="113" t="s">
        <v>1159</v>
      </c>
      <c r="G111" s="113" t="s">
        <v>1164</v>
      </c>
      <c r="H111" s="428">
        <v>14509603.258400001</v>
      </c>
      <c r="I111" s="429">
        <v>13.156279700036789</v>
      </c>
      <c r="J111" s="430">
        <v>-4.4990280619452316E-2</v>
      </c>
      <c r="K111" s="430">
        <v>1.0265357731615854E-3</v>
      </c>
      <c r="L111" s="430">
        <v>4.5820877683262484E-3</v>
      </c>
      <c r="M111" s="288"/>
      <c r="N111" s="288"/>
      <c r="O111" s="288"/>
      <c r="P111" s="164"/>
      <c r="Q111" s="193"/>
      <c r="R111" s="76"/>
      <c r="S111" s="76"/>
    </row>
    <row r="112" spans="1:19" s="261" customFormat="1" ht="12.75" customHeight="1">
      <c r="A112" s="112" t="s">
        <v>1578</v>
      </c>
      <c r="B112" s="189">
        <v>20010251059</v>
      </c>
      <c r="C112" s="426" t="s">
        <v>1281</v>
      </c>
      <c r="D112" s="426" t="s">
        <v>1275</v>
      </c>
      <c r="E112" s="113" t="s">
        <v>1184</v>
      </c>
      <c r="F112" s="113" t="s">
        <v>1159</v>
      </c>
      <c r="G112" s="113" t="s">
        <v>1164</v>
      </c>
      <c r="H112" s="428">
        <v>13107508.9923</v>
      </c>
      <c r="I112" s="429">
        <v>102.60254467443433</v>
      </c>
      <c r="J112" s="430">
        <v>-5.4072451965604507E-2</v>
      </c>
      <c r="K112" s="430">
        <v>-1.2735562434805781E-3</v>
      </c>
      <c r="L112" s="430">
        <v>-2.1327191466155027E-3</v>
      </c>
      <c r="M112" s="288"/>
      <c r="N112" s="288"/>
      <c r="O112" s="288"/>
      <c r="P112" s="164"/>
      <c r="Q112" s="193"/>
      <c r="R112" s="76"/>
      <c r="S112" s="76"/>
    </row>
    <row r="113" spans="1:19" s="261" customFormat="1" ht="12.75" customHeight="1">
      <c r="A113" s="112" t="s">
        <v>1284</v>
      </c>
      <c r="B113" s="189" t="s">
        <v>1285</v>
      </c>
      <c r="C113" s="426" t="s">
        <v>1286</v>
      </c>
      <c r="D113" s="426" t="s">
        <v>1275</v>
      </c>
      <c r="E113" s="113" t="s">
        <v>1170</v>
      </c>
      <c r="F113" s="113" t="s">
        <v>1159</v>
      </c>
      <c r="G113" s="113" t="s">
        <v>1205</v>
      </c>
      <c r="H113" s="428">
        <v>6770039.4802999999</v>
      </c>
      <c r="I113" s="429">
        <v>93.124431155755786</v>
      </c>
      <c r="J113" s="430">
        <v>-1.2120795629417369E-2</v>
      </c>
      <c r="K113" s="430">
        <v>6.7105768500330676E-4</v>
      </c>
      <c r="L113" s="430">
        <v>1.4829439583374571E-2</v>
      </c>
      <c r="M113" s="288"/>
      <c r="N113" s="288"/>
      <c r="O113" s="288"/>
      <c r="P113" s="164"/>
      <c r="Q113" s="193"/>
      <c r="R113" s="76"/>
      <c r="S113" s="76"/>
    </row>
    <row r="114" spans="1:19" s="261" customFormat="1" ht="12.75" customHeight="1">
      <c r="A114" s="112" t="s">
        <v>1289</v>
      </c>
      <c r="B114" s="189">
        <v>79301865686</v>
      </c>
      <c r="C114" s="426" t="s">
        <v>1290</v>
      </c>
      <c r="D114" s="426" t="s">
        <v>1275</v>
      </c>
      <c r="E114" s="113" t="s">
        <v>1184</v>
      </c>
      <c r="F114" s="113" t="s">
        <v>1159</v>
      </c>
      <c r="G114" s="113" t="s">
        <v>1164</v>
      </c>
      <c r="H114" s="428">
        <v>12527189.3462</v>
      </c>
      <c r="I114" s="429">
        <v>114.94580320956018</v>
      </c>
      <c r="J114" s="430">
        <v>1.7620140771450465E-3</v>
      </c>
      <c r="K114" s="430">
        <v>8.0108794549760276E-3</v>
      </c>
      <c r="L114" s="430">
        <v>3.0194493985070459E-2</v>
      </c>
      <c r="M114" s="288"/>
      <c r="N114" s="288"/>
      <c r="O114" s="288"/>
      <c r="P114" s="164"/>
      <c r="Q114" s="193"/>
      <c r="R114" s="76"/>
      <c r="S114" s="76"/>
    </row>
    <row r="115" spans="1:19" s="261" customFormat="1" ht="12.75" customHeight="1">
      <c r="A115" s="112" t="s">
        <v>1414</v>
      </c>
      <c r="B115" s="189" t="s">
        <v>1287</v>
      </c>
      <c r="C115" s="426" t="s">
        <v>1288</v>
      </c>
      <c r="D115" s="426" t="s">
        <v>1275</v>
      </c>
      <c r="E115" s="113" t="s">
        <v>1184</v>
      </c>
      <c r="F115" s="113" t="s">
        <v>1159</v>
      </c>
      <c r="G115" s="113" t="s">
        <v>1164</v>
      </c>
      <c r="H115" s="428">
        <v>4075626.9136999999</v>
      </c>
      <c r="I115" s="429">
        <v>123.05214568044789</v>
      </c>
      <c r="J115" s="430">
        <v>1.3599702400397984E-2</v>
      </c>
      <c r="K115" s="430">
        <v>1.1990319214243872E-2</v>
      </c>
      <c r="L115" s="430">
        <v>6.5087025257411391E-2</v>
      </c>
      <c r="M115" s="288"/>
      <c r="N115" s="288"/>
      <c r="O115" s="288"/>
      <c r="P115" s="164"/>
      <c r="Q115" s="193"/>
      <c r="R115" s="76"/>
      <c r="S115" s="76"/>
    </row>
    <row r="116" spans="1:19" s="261" customFormat="1" ht="12.75" customHeight="1">
      <c r="A116" s="112" t="s">
        <v>1291</v>
      </c>
      <c r="B116" s="189" t="s">
        <v>1292</v>
      </c>
      <c r="C116" s="426" t="s">
        <v>1293</v>
      </c>
      <c r="D116" s="426" t="s">
        <v>1275</v>
      </c>
      <c r="E116" s="113" t="s">
        <v>1184</v>
      </c>
      <c r="F116" s="113" t="s">
        <v>1159</v>
      </c>
      <c r="G116" s="113" t="s">
        <v>1164</v>
      </c>
      <c r="H116" s="428">
        <v>21917320.012699999</v>
      </c>
      <c r="I116" s="429">
        <v>101.44847037123992</v>
      </c>
      <c r="J116" s="430">
        <v>-3.1854215069431202E-3</v>
      </c>
      <c r="K116" s="430">
        <v>5.1035093309281798E-4</v>
      </c>
      <c r="L116" s="430">
        <v>3.5628365505279813E-2</v>
      </c>
      <c r="M116" s="288"/>
      <c r="N116" s="288"/>
      <c r="O116" s="288"/>
      <c r="P116" s="164"/>
      <c r="Q116" s="193"/>
      <c r="R116" s="76"/>
      <c r="S116" s="76"/>
    </row>
    <row r="117" spans="1:19" s="261" customFormat="1" ht="12.75" customHeight="1">
      <c r="A117" s="112" t="s">
        <v>1420</v>
      </c>
      <c r="B117" s="189" t="s">
        <v>1429</v>
      </c>
      <c r="C117" s="426" t="s">
        <v>1430</v>
      </c>
      <c r="D117" s="426" t="s">
        <v>1275</v>
      </c>
      <c r="E117" s="113" t="s">
        <v>1184</v>
      </c>
      <c r="F117" s="113" t="s">
        <v>1159</v>
      </c>
      <c r="G117" s="113" t="s">
        <v>1164</v>
      </c>
      <c r="H117" s="428">
        <v>10239965.8332</v>
      </c>
      <c r="I117" s="429">
        <v>102.34362284458926</v>
      </c>
      <c r="J117" s="430">
        <v>-1.2848487101936756E-2</v>
      </c>
      <c r="K117" s="430">
        <v>-4.3127225746522058E-3</v>
      </c>
      <c r="L117" s="430">
        <v>1.8901831152019044E-2</v>
      </c>
      <c r="M117" s="288"/>
      <c r="N117" s="288"/>
      <c r="O117" s="288"/>
      <c r="P117" s="164"/>
      <c r="Q117" s="193"/>
      <c r="R117" s="76"/>
      <c r="S117" s="76"/>
    </row>
    <row r="118" spans="1:19" s="261" customFormat="1" ht="12.75" customHeight="1">
      <c r="A118" s="112" t="s">
        <v>1352</v>
      </c>
      <c r="B118" s="189" t="s">
        <v>1353</v>
      </c>
      <c r="C118" s="426" t="s">
        <v>1354</v>
      </c>
      <c r="D118" s="426" t="s">
        <v>1275</v>
      </c>
      <c r="E118" s="113" t="s">
        <v>1170</v>
      </c>
      <c r="F118" s="113" t="s">
        <v>1159</v>
      </c>
      <c r="G118" s="113" t="s">
        <v>1205</v>
      </c>
      <c r="H118" s="428">
        <v>5375504.8119000001</v>
      </c>
      <c r="I118" s="429">
        <v>82.772534124342087</v>
      </c>
      <c r="J118" s="430">
        <v>-2.9615152688621582E-2</v>
      </c>
      <c r="K118" s="430">
        <v>-1.2093311625850922E-2</v>
      </c>
      <c r="L118" s="430">
        <v>6.3586169860629926E-3</v>
      </c>
      <c r="M118" s="288"/>
      <c r="N118" s="288"/>
      <c r="O118" s="288"/>
      <c r="P118" s="164"/>
      <c r="Q118" s="193"/>
      <c r="R118" s="76"/>
      <c r="S118" s="76"/>
    </row>
    <row r="119" spans="1:19" s="261" customFormat="1" ht="12.75" customHeight="1">
      <c r="A119" s="112" t="s">
        <v>1294</v>
      </c>
      <c r="B119" s="189" t="s">
        <v>1295</v>
      </c>
      <c r="C119" s="426" t="s">
        <v>1296</v>
      </c>
      <c r="D119" s="426" t="s">
        <v>1275</v>
      </c>
      <c r="E119" s="113" t="s">
        <v>1180</v>
      </c>
      <c r="F119" s="113" t="s">
        <v>1159</v>
      </c>
      <c r="G119" s="113" t="s">
        <v>1164</v>
      </c>
      <c r="H119" s="428">
        <v>13072440.222899999</v>
      </c>
      <c r="I119" s="429">
        <v>94.356220837077231</v>
      </c>
      <c r="J119" s="430">
        <v>6.2206677305374214E-3</v>
      </c>
      <c r="K119" s="430">
        <v>6.9914050612935874E-3</v>
      </c>
      <c r="L119" s="430">
        <v>1.307591861410895E-2</v>
      </c>
      <c r="M119" s="288"/>
      <c r="N119" s="288"/>
      <c r="O119" s="288"/>
      <c r="P119" s="164"/>
      <c r="Q119" s="193"/>
      <c r="R119" s="76"/>
      <c r="S119" s="76"/>
    </row>
    <row r="120" spans="1:19" s="261" customFormat="1" ht="12.75" customHeight="1">
      <c r="A120" s="112" t="s">
        <v>1297</v>
      </c>
      <c r="B120" s="189">
        <v>37884602446</v>
      </c>
      <c r="C120" s="426" t="s">
        <v>1298</v>
      </c>
      <c r="D120" s="426" t="s">
        <v>79</v>
      </c>
      <c r="E120" s="113" t="s">
        <v>1163</v>
      </c>
      <c r="F120" s="113" t="s">
        <v>1159</v>
      </c>
      <c r="G120" s="113" t="s">
        <v>1164</v>
      </c>
      <c r="H120" s="428">
        <v>20025904.527199998</v>
      </c>
      <c r="I120" s="429">
        <v>17.303850092857381</v>
      </c>
      <c r="J120" s="430">
        <v>4.7761451990871118E-2</v>
      </c>
      <c r="K120" s="430">
        <v>4.3366034849916968E-2</v>
      </c>
      <c r="L120" s="430">
        <v>0.13197466432270377</v>
      </c>
      <c r="M120" s="288"/>
      <c r="N120" s="288"/>
      <c r="O120" s="288"/>
      <c r="P120" s="164"/>
      <c r="Q120" s="193"/>
      <c r="R120" s="76"/>
      <c r="S120" s="76"/>
    </row>
    <row r="121" spans="1:19" s="261" customFormat="1" ht="12.75" customHeight="1">
      <c r="A121" s="112" t="s">
        <v>1483</v>
      </c>
      <c r="B121" s="189" t="s">
        <v>1509</v>
      </c>
      <c r="C121" s="426" t="s">
        <v>1510</v>
      </c>
      <c r="D121" s="426" t="s">
        <v>79</v>
      </c>
      <c r="E121" s="113" t="s">
        <v>1163</v>
      </c>
      <c r="F121" s="113" t="s">
        <v>1159</v>
      </c>
      <c r="G121" s="113" t="s">
        <v>1164</v>
      </c>
      <c r="H121" s="428">
        <v>6921152.3323999997</v>
      </c>
      <c r="I121" s="429">
        <v>79.844151849736363</v>
      </c>
      <c r="J121" s="430">
        <v>2.6216867645237008E-2</v>
      </c>
      <c r="K121" s="430">
        <v>2.0624323502967723E-2</v>
      </c>
      <c r="L121" s="430">
        <v>-2.2801656486984512E-2</v>
      </c>
      <c r="M121" s="288"/>
      <c r="N121" s="288"/>
      <c r="O121" s="288"/>
      <c r="P121" s="164"/>
      <c r="Q121" s="193"/>
      <c r="R121" s="76"/>
      <c r="S121" s="76"/>
    </row>
    <row r="122" spans="1:19" s="261" customFormat="1" ht="12.75" customHeight="1">
      <c r="A122" s="112" t="s">
        <v>1355</v>
      </c>
      <c r="B122" s="189" t="s">
        <v>1299</v>
      </c>
      <c r="C122" s="426" t="s">
        <v>1300</v>
      </c>
      <c r="D122" s="426" t="s">
        <v>79</v>
      </c>
      <c r="E122" s="113" t="s">
        <v>1170</v>
      </c>
      <c r="F122" s="113" t="s">
        <v>1159</v>
      </c>
      <c r="G122" s="113" t="s">
        <v>1205</v>
      </c>
      <c r="H122" s="428">
        <v>11995335.9515</v>
      </c>
      <c r="I122" s="429">
        <v>100.08408180328172</v>
      </c>
      <c r="J122" s="430">
        <v>-1.4653938889172768E-2</v>
      </c>
      <c r="K122" s="430">
        <v>3.685851834291709E-3</v>
      </c>
      <c r="L122" s="430">
        <v>1.840277583602834E-2</v>
      </c>
      <c r="M122" s="288"/>
      <c r="N122" s="288"/>
      <c r="O122" s="288"/>
      <c r="P122" s="164"/>
      <c r="Q122" s="193"/>
      <c r="R122" s="76"/>
      <c r="S122" s="76"/>
    </row>
    <row r="123" spans="1:19" s="261" customFormat="1" ht="12.75" customHeight="1">
      <c r="A123" s="112" t="s">
        <v>1484</v>
      </c>
      <c r="B123" s="189">
        <v>94465089647</v>
      </c>
      <c r="C123" s="426" t="s">
        <v>1301</v>
      </c>
      <c r="D123" s="426" t="s">
        <v>79</v>
      </c>
      <c r="E123" s="113" t="s">
        <v>1167</v>
      </c>
      <c r="F123" s="113" t="s">
        <v>1159</v>
      </c>
      <c r="G123" s="113" t="s">
        <v>1164</v>
      </c>
      <c r="H123" s="428">
        <v>117965728.4886</v>
      </c>
      <c r="I123" s="429">
        <v>188.26443968486842</v>
      </c>
      <c r="J123" s="430">
        <v>-1.8014971369852084E-2</v>
      </c>
      <c r="K123" s="430">
        <v>3.2254911131157638E-3</v>
      </c>
      <c r="L123" s="430">
        <v>1.8857204300641195E-2</v>
      </c>
      <c r="M123" s="288"/>
      <c r="N123" s="288"/>
      <c r="O123" s="288"/>
      <c r="P123" s="164"/>
      <c r="Q123" s="193"/>
      <c r="R123" s="76"/>
      <c r="S123" s="76"/>
    </row>
    <row r="124" spans="1:19" s="261" customFormat="1" ht="12.75" customHeight="1">
      <c r="A124" s="112" t="s">
        <v>1302</v>
      </c>
      <c r="B124" s="189" t="s">
        <v>1303</v>
      </c>
      <c r="C124" s="426" t="s">
        <v>1304</v>
      </c>
      <c r="D124" s="426" t="s">
        <v>79</v>
      </c>
      <c r="E124" s="113" t="s">
        <v>1180</v>
      </c>
      <c r="F124" s="113" t="s">
        <v>1159</v>
      </c>
      <c r="G124" s="113" t="s">
        <v>1164</v>
      </c>
      <c r="H124" s="428">
        <v>8253755.3831000002</v>
      </c>
      <c r="I124" s="429">
        <v>106.61074585759155</v>
      </c>
      <c r="J124" s="430">
        <v>-1.9358590754237071E-4</v>
      </c>
      <c r="K124" s="430">
        <v>5.4251976152763781E-4</v>
      </c>
      <c r="L124" s="430">
        <v>1.8797025603556339E-3</v>
      </c>
      <c r="M124" s="288"/>
      <c r="N124" s="288"/>
      <c r="O124" s="288"/>
      <c r="P124" s="164"/>
      <c r="Q124" s="193"/>
      <c r="R124" s="76"/>
      <c r="S124" s="76"/>
    </row>
    <row r="125" spans="1:19" s="261" customFormat="1" ht="12.75" customHeight="1">
      <c r="A125" s="112" t="s">
        <v>1305</v>
      </c>
      <c r="B125" s="189" t="s">
        <v>1306</v>
      </c>
      <c r="C125" s="426" t="s">
        <v>1307</v>
      </c>
      <c r="D125" s="426" t="s">
        <v>79</v>
      </c>
      <c r="E125" s="113" t="s">
        <v>1180</v>
      </c>
      <c r="F125" s="113" t="s">
        <v>1159</v>
      </c>
      <c r="G125" s="113" t="s">
        <v>1205</v>
      </c>
      <c r="H125" s="428">
        <v>12937156.944</v>
      </c>
      <c r="I125" s="429">
        <v>97.730551021535121</v>
      </c>
      <c r="J125" s="430">
        <v>-1.6479606337738151E-2</v>
      </c>
      <c r="K125" s="430">
        <v>2.3357174778095846E-3</v>
      </c>
      <c r="L125" s="430">
        <v>1.3101915965824107E-2</v>
      </c>
      <c r="M125" s="288"/>
      <c r="N125" s="288"/>
      <c r="O125" s="288"/>
      <c r="P125" s="164"/>
      <c r="Q125" s="193"/>
      <c r="R125" s="76"/>
      <c r="S125" s="76"/>
    </row>
    <row r="126" spans="1:19" s="261" customFormat="1" ht="12.75" customHeight="1">
      <c r="A126" s="112" t="s">
        <v>1579</v>
      </c>
      <c r="B126" s="189">
        <v>35313366580</v>
      </c>
      <c r="C126" s="426" t="s">
        <v>1599</v>
      </c>
      <c r="D126" s="426" t="s">
        <v>79</v>
      </c>
      <c r="E126" s="113" t="s">
        <v>1170</v>
      </c>
      <c r="F126" s="113" t="s">
        <v>1159</v>
      </c>
      <c r="G126" s="113" t="s">
        <v>1164</v>
      </c>
      <c r="H126" s="428">
        <v>241763180.37020001</v>
      </c>
      <c r="I126" s="429">
        <v>148.55091825355046</v>
      </c>
      <c r="J126" s="430">
        <v>-3.2705273583975569E-2</v>
      </c>
      <c r="K126" s="430">
        <v>-2.7358990038226505E-3</v>
      </c>
      <c r="L126" s="430">
        <v>-2.3111768869994664E-2</v>
      </c>
      <c r="M126" s="288"/>
      <c r="N126" s="288"/>
      <c r="O126" s="288"/>
      <c r="P126" s="164"/>
      <c r="Q126" s="193"/>
      <c r="R126" s="76"/>
      <c r="S126" s="76"/>
    </row>
    <row r="127" spans="1:19" s="261" customFormat="1" ht="12.75" customHeight="1">
      <c r="A127" s="112" t="s">
        <v>1308</v>
      </c>
      <c r="B127" s="189">
        <v>41002460007</v>
      </c>
      <c r="C127" s="426" t="s">
        <v>1309</v>
      </c>
      <c r="D127" s="426" t="s">
        <v>79</v>
      </c>
      <c r="E127" s="113" t="s">
        <v>1163</v>
      </c>
      <c r="F127" s="113" t="s">
        <v>1159</v>
      </c>
      <c r="G127" s="113" t="s">
        <v>1164</v>
      </c>
      <c r="H127" s="428">
        <v>46497011.223899998</v>
      </c>
      <c r="I127" s="429">
        <v>172.60718324162656</v>
      </c>
      <c r="J127" s="430">
        <v>2.734728490364513E-2</v>
      </c>
      <c r="K127" s="430">
        <v>2.4975400500873324E-2</v>
      </c>
      <c r="L127" s="430">
        <v>0.13874629550822881</v>
      </c>
      <c r="M127" s="288"/>
      <c r="N127" s="288"/>
      <c r="O127" s="288"/>
      <c r="P127" s="164"/>
      <c r="Q127" s="193"/>
      <c r="R127" s="76"/>
      <c r="S127" s="76"/>
    </row>
    <row r="128" spans="1:19" s="261" customFormat="1" ht="12.75" customHeight="1">
      <c r="A128" s="112" t="s">
        <v>1310</v>
      </c>
      <c r="B128" s="189">
        <v>58320210450</v>
      </c>
      <c r="C128" s="426" t="s">
        <v>1311</v>
      </c>
      <c r="D128" s="426" t="s">
        <v>79</v>
      </c>
      <c r="E128" s="113" t="s">
        <v>1180</v>
      </c>
      <c r="F128" s="113" t="s">
        <v>1159</v>
      </c>
      <c r="G128" s="113" t="s">
        <v>1164</v>
      </c>
      <c r="H128" s="428">
        <v>3095483.3757000002</v>
      </c>
      <c r="I128" s="429">
        <v>120.1635064626963</v>
      </c>
      <c r="J128" s="430">
        <v>2.2623894030048053E-2</v>
      </c>
      <c r="K128" s="430">
        <v>1.2929139125583022E-2</v>
      </c>
      <c r="L128" s="430">
        <v>5.2546744936214473E-2</v>
      </c>
      <c r="M128" s="288"/>
      <c r="N128" s="288"/>
      <c r="O128" s="288"/>
      <c r="P128" s="164"/>
      <c r="Q128" s="193"/>
      <c r="R128" s="76"/>
      <c r="S128" s="76"/>
    </row>
    <row r="129" spans="1:19" s="261" customFormat="1" ht="12.75" customHeight="1">
      <c r="A129" s="112" t="s">
        <v>1312</v>
      </c>
      <c r="B129" s="189">
        <v>31982273976</v>
      </c>
      <c r="C129" s="426" t="s">
        <v>1313</v>
      </c>
      <c r="D129" s="426" t="s">
        <v>79</v>
      </c>
      <c r="E129" s="113" t="s">
        <v>1180</v>
      </c>
      <c r="F129" s="113" t="s">
        <v>1159</v>
      </c>
      <c r="G129" s="113" t="s">
        <v>1164</v>
      </c>
      <c r="H129" s="428">
        <v>4077500.2324999999</v>
      </c>
      <c r="I129" s="429">
        <v>131.02426125738137</v>
      </c>
      <c r="J129" s="430">
        <v>3.2423123779382612E-2</v>
      </c>
      <c r="K129" s="430">
        <v>1.9565906014443746E-2</v>
      </c>
      <c r="L129" s="430">
        <v>8.2792891511720201E-2</v>
      </c>
      <c r="M129" s="288"/>
      <c r="N129" s="288"/>
      <c r="O129" s="288"/>
      <c r="P129" s="164"/>
      <c r="Q129" s="193"/>
      <c r="R129" s="76"/>
      <c r="S129" s="76"/>
    </row>
    <row r="130" spans="1:19" s="261" customFormat="1" ht="12.75" customHeight="1">
      <c r="A130" s="112" t="s">
        <v>1314</v>
      </c>
      <c r="B130" s="189" t="s">
        <v>1315</v>
      </c>
      <c r="C130" s="426" t="s">
        <v>1316</v>
      </c>
      <c r="D130" s="426" t="s">
        <v>79</v>
      </c>
      <c r="E130" s="113" t="s">
        <v>1180</v>
      </c>
      <c r="F130" s="113" t="s">
        <v>1159</v>
      </c>
      <c r="G130" s="113" t="s">
        <v>1164</v>
      </c>
      <c r="H130" s="428">
        <v>3616606.7341</v>
      </c>
      <c r="I130" s="429">
        <v>140.95817888218275</v>
      </c>
      <c r="J130" s="430">
        <v>0.12385493380328039</v>
      </c>
      <c r="K130" s="430">
        <v>2.7276238885642234E-2</v>
      </c>
      <c r="L130" s="430">
        <v>0.12639825566294882</v>
      </c>
      <c r="M130" s="288"/>
      <c r="N130" s="288"/>
      <c r="O130" s="288"/>
      <c r="P130" s="164"/>
      <c r="Q130" s="193"/>
      <c r="R130" s="76"/>
      <c r="S130" s="76"/>
    </row>
    <row r="131" spans="1:19" s="261" customFormat="1" ht="12.75" customHeight="1">
      <c r="A131" s="112" t="s">
        <v>1317</v>
      </c>
      <c r="B131" s="189">
        <v>40820433166</v>
      </c>
      <c r="C131" s="426" t="s">
        <v>1318</v>
      </c>
      <c r="D131" s="426" t="s">
        <v>79</v>
      </c>
      <c r="E131" s="113" t="s">
        <v>1180</v>
      </c>
      <c r="F131" s="113" t="s">
        <v>1159</v>
      </c>
      <c r="G131" s="113" t="s">
        <v>1164</v>
      </c>
      <c r="H131" s="428">
        <v>2453649.7806000002</v>
      </c>
      <c r="I131" s="429">
        <v>141.54701125303598</v>
      </c>
      <c r="J131" s="430">
        <v>7.5837507236446111E-2</v>
      </c>
      <c r="K131" s="430">
        <v>2.7224770179828939E-2</v>
      </c>
      <c r="L131" s="430">
        <v>0.12076188098751683</v>
      </c>
      <c r="M131" s="288"/>
      <c r="N131" s="288"/>
      <c r="O131" s="288"/>
      <c r="P131" s="164"/>
      <c r="Q131" s="193"/>
      <c r="R131" s="76"/>
      <c r="S131" s="76"/>
    </row>
    <row r="132" spans="1:19" s="261" customFormat="1" ht="12.75" customHeight="1">
      <c r="A132" s="112" t="s">
        <v>1481</v>
      </c>
      <c r="B132" s="189" t="s">
        <v>1319</v>
      </c>
      <c r="C132" s="426" t="s">
        <v>1320</v>
      </c>
      <c r="D132" s="426" t="s">
        <v>79</v>
      </c>
      <c r="E132" s="113" t="s">
        <v>1167</v>
      </c>
      <c r="F132" s="113" t="s">
        <v>1159</v>
      </c>
      <c r="G132" s="113" t="s">
        <v>1164</v>
      </c>
      <c r="H132" s="428">
        <v>18116636.240699999</v>
      </c>
      <c r="I132" s="429">
        <v>99.921221925037258</v>
      </c>
      <c r="J132" s="430">
        <v>4.1944078704359011E-3</v>
      </c>
      <c r="K132" s="430">
        <v>1.1491524665154573E-2</v>
      </c>
      <c r="L132" s="430">
        <v>5.9086569935918432E-2</v>
      </c>
      <c r="M132" s="288"/>
      <c r="N132" s="288"/>
      <c r="O132" s="288"/>
      <c r="P132" s="164"/>
      <c r="Q132" s="193"/>
      <c r="R132" s="76"/>
      <c r="S132" s="76"/>
    </row>
    <row r="133" spans="1:19" s="261" customFormat="1" ht="12.75" customHeight="1">
      <c r="A133" s="112" t="s">
        <v>1482</v>
      </c>
      <c r="B133" s="189">
        <v>84643903663</v>
      </c>
      <c r="C133" s="426" t="s">
        <v>1321</v>
      </c>
      <c r="D133" s="426" t="s">
        <v>79</v>
      </c>
      <c r="E133" s="113" t="s">
        <v>1167</v>
      </c>
      <c r="F133" s="113" t="s">
        <v>1159</v>
      </c>
      <c r="G133" s="113" t="s">
        <v>1164</v>
      </c>
      <c r="H133" s="428">
        <v>34960988.743199997</v>
      </c>
      <c r="I133" s="429">
        <v>167.57659410840662</v>
      </c>
      <c r="J133" s="430">
        <v>2.3729399828613662E-2</v>
      </c>
      <c r="K133" s="430">
        <v>1.4202185500178377E-2</v>
      </c>
      <c r="L133" s="430">
        <v>7.6666152815924038E-2</v>
      </c>
      <c r="M133" s="288"/>
      <c r="N133" s="288"/>
      <c r="O133" s="288"/>
      <c r="P133" s="164"/>
      <c r="Q133" s="193"/>
      <c r="R133" s="76"/>
      <c r="S133" s="76"/>
    </row>
    <row r="134" spans="1:19" s="261" customFormat="1" ht="12.75" customHeight="1">
      <c r="A134" s="112" t="s">
        <v>1322</v>
      </c>
      <c r="B134" s="189" t="s">
        <v>1323</v>
      </c>
      <c r="C134" s="426" t="s">
        <v>1324</v>
      </c>
      <c r="D134" s="426" t="s">
        <v>79</v>
      </c>
      <c r="E134" s="113" t="s">
        <v>1180</v>
      </c>
      <c r="F134" s="113" t="s">
        <v>1159</v>
      </c>
      <c r="G134" s="113" t="s">
        <v>1164</v>
      </c>
      <c r="H134" s="428">
        <v>10581632.132200001</v>
      </c>
      <c r="I134" s="429">
        <v>113.99711731322114</v>
      </c>
      <c r="J134" s="430">
        <v>4.482418733011273E-2</v>
      </c>
      <c r="K134" s="430">
        <v>2.2413801160411584E-2</v>
      </c>
      <c r="L134" s="430">
        <v>0.14848979982837784</v>
      </c>
      <c r="M134" s="288"/>
      <c r="N134" s="288"/>
      <c r="O134" s="288"/>
      <c r="P134" s="164"/>
      <c r="Q134" s="193"/>
      <c r="R134" s="76"/>
      <c r="S134" s="76"/>
    </row>
    <row r="135" spans="1:19" s="261" customFormat="1" ht="12.75" customHeight="1">
      <c r="A135" s="112" t="s">
        <v>1580</v>
      </c>
      <c r="B135" s="189" t="s">
        <v>1581</v>
      </c>
      <c r="C135" s="426" t="s">
        <v>1582</v>
      </c>
      <c r="D135" s="426" t="s">
        <v>79</v>
      </c>
      <c r="E135" s="113" t="s">
        <v>1180</v>
      </c>
      <c r="F135" s="113" t="s">
        <v>1159</v>
      </c>
      <c r="G135" s="113" t="s">
        <v>1205</v>
      </c>
      <c r="H135" s="428">
        <v>4451696.5889999997</v>
      </c>
      <c r="I135" s="429">
        <v>90.122312633965109</v>
      </c>
      <c r="J135" s="430">
        <v>-2.8148517308896115E-2</v>
      </c>
      <c r="K135" s="430">
        <v>-1.0600193812798309E-2</v>
      </c>
      <c r="L135" s="430" t="s">
        <v>1159</v>
      </c>
      <c r="M135" s="288"/>
      <c r="N135" s="288"/>
      <c r="O135" s="288"/>
      <c r="P135" s="164"/>
      <c r="Q135" s="193"/>
      <c r="R135" s="76"/>
      <c r="S135" s="76"/>
    </row>
    <row r="136" spans="1:19" s="261" customFormat="1" ht="12.75" customHeight="1">
      <c r="A136" s="112" t="s">
        <v>1480</v>
      </c>
      <c r="B136" s="189" t="s">
        <v>1493</v>
      </c>
      <c r="C136" s="426" t="s">
        <v>1494</v>
      </c>
      <c r="D136" s="426" t="s">
        <v>79</v>
      </c>
      <c r="E136" s="113" t="s">
        <v>1180</v>
      </c>
      <c r="F136" s="113" t="s">
        <v>1159</v>
      </c>
      <c r="G136" s="113" t="s">
        <v>1164</v>
      </c>
      <c r="H136" s="428">
        <v>25099569.267499998</v>
      </c>
      <c r="I136" s="429">
        <v>100.13745532873743</v>
      </c>
      <c r="J136" s="430">
        <v>-4.6741793727689274E-4</v>
      </c>
      <c r="K136" s="430">
        <v>-7.4557789696449994E-5</v>
      </c>
      <c r="L136" s="430">
        <v>1.6325575822581539E-2</v>
      </c>
      <c r="M136" s="288"/>
      <c r="N136" s="288"/>
      <c r="O136" s="288"/>
      <c r="P136" s="164"/>
      <c r="Q136" s="193"/>
      <c r="R136" s="76"/>
      <c r="S136" s="76"/>
    </row>
    <row r="137" spans="1:19" s="261" customFormat="1" ht="12.75" customHeight="1">
      <c r="A137" s="112" t="s">
        <v>1583</v>
      </c>
      <c r="B137" s="189" t="s">
        <v>1584</v>
      </c>
      <c r="C137" s="426" t="s">
        <v>1585</v>
      </c>
      <c r="D137" s="426" t="s">
        <v>79</v>
      </c>
      <c r="E137" s="113" t="s">
        <v>1180</v>
      </c>
      <c r="F137" s="113" t="s">
        <v>1159</v>
      </c>
      <c r="G137" s="113" t="s">
        <v>1164</v>
      </c>
      <c r="H137" s="428">
        <v>23649957.0887</v>
      </c>
      <c r="I137" s="429">
        <v>100.6878317517873</v>
      </c>
      <c r="J137" s="430">
        <v>8.9611299802960787E-4</v>
      </c>
      <c r="K137" s="430">
        <v>8.9611299802960787E-4</v>
      </c>
      <c r="L137" s="430" t="s">
        <v>1159</v>
      </c>
      <c r="M137" s="288"/>
      <c r="N137" s="288"/>
      <c r="O137" s="288"/>
      <c r="P137" s="164"/>
      <c r="Q137" s="193"/>
      <c r="R137" s="76"/>
      <c r="S137" s="76"/>
    </row>
    <row r="138" spans="1:19" s="261" customFormat="1" ht="12.75" customHeight="1">
      <c r="A138" s="112" t="s">
        <v>1325</v>
      </c>
      <c r="B138" s="189" t="s">
        <v>1326</v>
      </c>
      <c r="C138" s="426" t="s">
        <v>1327</v>
      </c>
      <c r="D138" s="426" t="s">
        <v>79</v>
      </c>
      <c r="E138" s="113" t="s">
        <v>1180</v>
      </c>
      <c r="F138" s="113" t="s">
        <v>1159</v>
      </c>
      <c r="G138" s="113" t="s">
        <v>1164</v>
      </c>
      <c r="H138" s="428">
        <v>28078464.699700002</v>
      </c>
      <c r="I138" s="429">
        <v>100.10244929915622</v>
      </c>
      <c r="J138" s="430">
        <v>2.1592088665415066E-2</v>
      </c>
      <c r="K138" s="430">
        <v>9.766781864730012E-3</v>
      </c>
      <c r="L138" s="430">
        <v>7.6841133766714531E-2</v>
      </c>
      <c r="M138" s="288"/>
      <c r="N138" s="288"/>
      <c r="O138" s="288"/>
      <c r="P138" s="164"/>
      <c r="Q138" s="193"/>
      <c r="R138" s="76"/>
      <c r="S138" s="76"/>
    </row>
    <row r="139" spans="1:19" s="261" customFormat="1" ht="12.75" customHeight="1">
      <c r="A139" s="112" t="s">
        <v>1328</v>
      </c>
      <c r="B139" s="189">
        <v>88183360964</v>
      </c>
      <c r="C139" s="426" t="s">
        <v>1329</v>
      </c>
      <c r="D139" s="426" t="s">
        <v>79</v>
      </c>
      <c r="E139" s="113" t="s">
        <v>1163</v>
      </c>
      <c r="F139" s="113" t="s">
        <v>1159</v>
      </c>
      <c r="G139" s="113" t="s">
        <v>1205</v>
      </c>
      <c r="H139" s="428">
        <v>35972851.795599997</v>
      </c>
      <c r="I139" s="429">
        <v>288.29600408511499</v>
      </c>
      <c r="J139" s="430">
        <v>4.4573981856989686E-2</v>
      </c>
      <c r="K139" s="430">
        <v>4.4279506225869181E-2</v>
      </c>
      <c r="L139" s="430">
        <v>0.14906619419552003</v>
      </c>
      <c r="M139" s="288"/>
      <c r="N139" s="288"/>
      <c r="O139" s="288"/>
      <c r="P139" s="164"/>
      <c r="Q139" s="193"/>
      <c r="R139" s="76"/>
      <c r="S139" s="76"/>
    </row>
    <row r="140" spans="1:19" ht="18.75" customHeight="1">
      <c r="A140" s="569" t="s">
        <v>405</v>
      </c>
      <c r="B140" s="570"/>
      <c r="C140" s="570"/>
      <c r="D140" s="570"/>
      <c r="E140" s="571"/>
      <c r="F140" s="571"/>
      <c r="G140" s="571"/>
      <c r="H140" s="572">
        <f>SUM(H11:H139)</f>
        <v>2028169656.6101005</v>
      </c>
      <c r="I140" s="572"/>
      <c r="J140" s="573">
        <v>1.4195630185403374E-2</v>
      </c>
      <c r="K140" s="573"/>
      <c r="L140" s="573"/>
      <c r="M140" s="288"/>
      <c r="N140" s="288"/>
      <c r="O140" s="288"/>
      <c r="P140" s="164"/>
    </row>
    <row r="141" spans="1:19" ht="12.75" customHeight="1">
      <c r="A141" s="21" t="s">
        <v>307</v>
      </c>
      <c r="M141" s="164"/>
      <c r="N141" s="164"/>
      <c r="O141" s="164"/>
      <c r="P141" s="164"/>
    </row>
    <row r="142" spans="1:19" s="261" customFormat="1" ht="12.75" customHeight="1">
      <c r="A142" s="21"/>
      <c r="F142" s="222"/>
      <c r="G142" s="222"/>
      <c r="M142" s="164"/>
      <c r="N142" s="164"/>
      <c r="O142" s="164"/>
      <c r="P142" s="164"/>
    </row>
    <row r="143" spans="1:19" ht="12.75" customHeight="1">
      <c r="A143" s="45" t="s">
        <v>410</v>
      </c>
      <c r="C143" s="221"/>
      <c r="F143" s="222"/>
      <c r="G143" s="222"/>
      <c r="M143" s="164"/>
      <c r="N143" s="164"/>
      <c r="O143" s="164"/>
      <c r="P143" s="164"/>
    </row>
    <row r="144" spans="1:19" ht="12.75" customHeight="1">
      <c r="A144" s="46" t="s">
        <v>454</v>
      </c>
      <c r="F144" s="222"/>
      <c r="G144" s="222"/>
      <c r="M144" s="164"/>
      <c r="N144" s="164"/>
      <c r="O144" s="164"/>
      <c r="P144" s="164"/>
    </row>
    <row r="145" spans="1:16" ht="12.75" customHeight="1">
      <c r="A145" s="33" t="s">
        <v>109</v>
      </c>
      <c r="M145" s="164"/>
      <c r="N145" s="164"/>
      <c r="O145" s="164"/>
      <c r="P145" s="164"/>
    </row>
    <row r="146" spans="1:16" ht="12.75" customHeight="1">
      <c r="A146" s="530" t="s">
        <v>110</v>
      </c>
      <c r="H146" s="132"/>
    </row>
    <row r="147" spans="1:16" ht="12.75" customHeight="1">
      <c r="A147" s="530" t="s">
        <v>455</v>
      </c>
      <c r="H147" s="76"/>
    </row>
    <row r="148" spans="1:16" ht="12.75" customHeight="1">
      <c r="A148" s="32" t="s">
        <v>1351</v>
      </c>
      <c r="B148" s="48"/>
      <c r="C148" s="48"/>
      <c r="D148" s="48"/>
      <c r="E148" s="48"/>
      <c r="F148" s="48"/>
      <c r="G148" s="48"/>
      <c r="H148" s="48"/>
      <c r="I148" s="48"/>
      <c r="J148" s="48"/>
    </row>
    <row r="149" spans="1:16" s="1079" customFormat="1" ht="12.75" customHeight="1">
      <c r="A149" s="32" t="s">
        <v>1647</v>
      </c>
      <c r="B149" s="48"/>
      <c r="C149" s="48"/>
      <c r="D149" s="48"/>
      <c r="E149" s="48"/>
      <c r="F149" s="48"/>
      <c r="G149" s="48"/>
      <c r="H149" s="48"/>
      <c r="I149" s="48"/>
      <c r="J149" s="48"/>
    </row>
    <row r="150" spans="1:16" s="1079" customFormat="1" ht="12.75" customHeight="1">
      <c r="A150" s="160"/>
      <c r="B150" s="48"/>
      <c r="C150" s="48"/>
      <c r="D150" s="48"/>
      <c r="E150" s="48"/>
      <c r="F150" s="48"/>
      <c r="G150" s="48"/>
      <c r="H150" s="48"/>
      <c r="I150" s="48"/>
      <c r="J150" s="48"/>
    </row>
    <row r="151" spans="1:16" s="261" customFormat="1" ht="12.75" customHeight="1">
      <c r="A151" s="33"/>
      <c r="B151" s="48"/>
      <c r="C151" s="48"/>
      <c r="D151" s="48"/>
      <c r="E151" s="48"/>
      <c r="F151" s="48"/>
      <c r="G151" s="48"/>
      <c r="H151" s="48"/>
      <c r="I151" s="48"/>
      <c r="J151" s="48"/>
    </row>
    <row r="152" spans="1:16" s="261" customFormat="1">
      <c r="A152" s="608" t="s">
        <v>399</v>
      </c>
      <c r="B152" s="609"/>
      <c r="C152" s="609"/>
      <c r="D152" s="592"/>
      <c r="E152" s="944"/>
      <c r="F152" s="944"/>
      <c r="G152" s="944"/>
      <c r="H152" s="944"/>
      <c r="I152" s="944"/>
      <c r="J152" s="944"/>
      <c r="K152" s="944"/>
      <c r="L152" s="944"/>
    </row>
    <row r="153" spans="1:16" s="261" customFormat="1">
      <c r="A153" s="592" t="s">
        <v>173</v>
      </c>
      <c r="B153" s="592"/>
      <c r="C153" s="592"/>
      <c r="D153" s="592"/>
      <c r="E153" s="49"/>
      <c r="F153" s="49"/>
      <c r="G153" s="49"/>
      <c r="H153" s="49"/>
      <c r="I153" s="49"/>
      <c r="J153" s="49"/>
    </row>
    <row r="154" spans="1:16" ht="12.75" customHeight="1">
      <c r="A154" s="592" t="s">
        <v>230</v>
      </c>
      <c r="B154" s="592"/>
      <c r="C154" s="592"/>
      <c r="D154" s="592"/>
    </row>
    <row r="155" spans="1:16" ht="12.75" customHeight="1">
      <c r="A155" s="613" t="s">
        <v>81</v>
      </c>
    </row>
    <row r="156" spans="1:16" ht="12.75" customHeight="1">
      <c r="L156" s="34" t="s">
        <v>1073</v>
      </c>
    </row>
    <row r="157" spans="1:16" ht="12.75" customHeight="1"/>
    <row r="158" spans="1:16" ht="12.75" customHeight="1"/>
    <row r="159" spans="1:16" ht="12.75" customHeight="1"/>
    <row r="160" spans="1:16" ht="12.75" customHeight="1"/>
    <row r="161" spans="1:11">
      <c r="A161" s="53"/>
      <c r="B161" s="53"/>
      <c r="C161" s="53"/>
      <c r="D161" s="53"/>
      <c r="E161" s="53"/>
      <c r="F161" s="53"/>
      <c r="G161" s="53"/>
      <c r="H161" s="53"/>
      <c r="I161" s="53"/>
      <c r="J161" s="53"/>
      <c r="K161" s="53"/>
    </row>
    <row r="162" spans="1:11" ht="12.75" customHeight="1"/>
    <row r="163" spans="1:11" ht="12.75" customHeight="1">
      <c r="A163" s="33"/>
    </row>
    <row r="164" spans="1:11" ht="12.75" customHeight="1">
      <c r="A164" s="53"/>
    </row>
    <row r="165" spans="1:11" ht="12.75" customHeight="1">
      <c r="A165" s="33"/>
    </row>
    <row r="166" spans="1:11" ht="12.75" customHeight="1">
      <c r="A166" s="33"/>
    </row>
    <row r="167" spans="1:11" ht="12.75" customHeight="1">
      <c r="A167" s="53"/>
    </row>
    <row r="168" spans="1:11" ht="12.75" customHeight="1"/>
    <row r="169" spans="1:11" ht="12.75" customHeight="1">
      <c r="A169" s="33"/>
    </row>
    <row r="170" spans="1:11" ht="12.75" customHeight="1">
      <c r="A170" s="53"/>
    </row>
    <row r="171" spans="1:11" ht="12.75" customHeight="1">
      <c r="A171" s="56"/>
    </row>
    <row r="172" spans="1:11" ht="12.75" customHeight="1">
      <c r="A172" s="33"/>
    </row>
    <row r="173" spans="1:11" ht="12.75" customHeight="1">
      <c r="A173" s="53"/>
    </row>
    <row r="174" spans="1:11" ht="12.75" customHeight="1"/>
    <row r="175" spans="1:11" ht="12.75" customHeight="1"/>
    <row r="176" spans="1: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sheetData>
  <mergeCells count="3">
    <mergeCell ref="K8:L8"/>
    <mergeCell ref="H6:I6"/>
    <mergeCell ref="H7:I7"/>
  </mergeCells>
  <hyperlinks>
    <hyperlink ref="A155" location="'2 Sadržaj'!A1" display="Sadržaj / Contents"/>
  </hyperlinks>
  <pageMargins left="0.7" right="0.7" top="0.75" bottom="0.75" header="0.3" footer="0.3"/>
  <pageSetup paperSize="9" scale="38" orientation="portrait" r:id="rId1"/>
  <ignoredErrors>
    <ignoredError sqref="B17:B39 B42:B56 B64:B86 B88:B111 B113:B134 B135:B13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680</v>
      </c>
      <c r="M1" s="137" t="str">
        <f>Naslovnica!A20</f>
        <v>Lipanj 2023.</v>
      </c>
    </row>
    <row r="2" spans="1:13" ht="12.75" customHeight="1">
      <c r="A2" s="535" t="s">
        <v>681</v>
      </c>
      <c r="M2" s="529" t="str">
        <f>Naslovnica!A24</f>
        <v>June 2023</v>
      </c>
    </row>
    <row r="3" spans="1:13" ht="12.75" customHeight="1">
      <c r="A3" s="10"/>
      <c r="M3" s="11"/>
    </row>
    <row r="4" spans="1:13" ht="12.75" customHeight="1">
      <c r="A4" s="63"/>
      <c r="B4" s="63"/>
      <c r="C4" s="63"/>
      <c r="D4" s="63"/>
      <c r="E4" s="63"/>
      <c r="F4" s="63"/>
      <c r="G4" s="63"/>
      <c r="H4" s="63"/>
      <c r="I4" s="63"/>
      <c r="J4" s="63"/>
      <c r="K4" s="63"/>
      <c r="L4" s="63"/>
      <c r="M4" s="13" t="s">
        <v>1520</v>
      </c>
    </row>
    <row r="5" spans="1:13" ht="25.5" customHeight="1">
      <c r="A5" s="1219" t="s">
        <v>416</v>
      </c>
      <c r="B5" s="1220" t="s">
        <v>417</v>
      </c>
      <c r="C5" s="1221"/>
      <c r="D5" s="1216" t="s">
        <v>418</v>
      </c>
      <c r="E5" s="1217"/>
      <c r="F5" s="1216" t="s">
        <v>419</v>
      </c>
      <c r="G5" s="1217"/>
      <c r="H5" s="1216" t="s">
        <v>420</v>
      </c>
      <c r="I5" s="1217"/>
      <c r="J5" s="1216" t="s">
        <v>421</v>
      </c>
      <c r="K5" s="1217"/>
      <c r="L5" s="1216" t="s">
        <v>422</v>
      </c>
      <c r="M5" s="1217"/>
    </row>
    <row r="6" spans="1:13" ht="12.75" customHeight="1">
      <c r="A6" s="1219"/>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19"/>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1127</v>
      </c>
      <c r="B8" s="935">
        <v>34225.97696</v>
      </c>
      <c r="C8" s="936">
        <v>0.10545163586446864</v>
      </c>
      <c r="D8" s="935">
        <v>12413.83538</v>
      </c>
      <c r="E8" s="936">
        <v>4.3928517628339887E-2</v>
      </c>
      <c r="F8" s="935">
        <v>1982.2284099999999</v>
      </c>
      <c r="G8" s="936">
        <v>2.3644629240747051E-2</v>
      </c>
      <c r="H8" s="935">
        <v>8856.8947200000002</v>
      </c>
      <c r="I8" s="936">
        <v>1.0352932525551977E-2</v>
      </c>
      <c r="J8" s="935">
        <v>21601.09332</v>
      </c>
      <c r="K8" s="936">
        <v>4.4845143859167338E-2</v>
      </c>
      <c r="L8" s="935">
        <v>79080.028790000011</v>
      </c>
      <c r="M8" s="936">
        <v>3.8990835170885758E-2</v>
      </c>
    </row>
    <row r="9" spans="1:13" ht="21.75">
      <c r="A9" s="128" t="s">
        <v>1128</v>
      </c>
      <c r="B9" s="935">
        <v>2163.5283599999998</v>
      </c>
      <c r="C9" s="936">
        <v>6.6659194292045419E-3</v>
      </c>
      <c r="D9" s="935">
        <v>795.58197999999993</v>
      </c>
      <c r="E9" s="936">
        <v>2.8153053398408726E-3</v>
      </c>
      <c r="F9" s="935">
        <v>20.802479999999999</v>
      </c>
      <c r="G9" s="936">
        <v>2.4813837013266081E-4</v>
      </c>
      <c r="H9" s="935">
        <v>14715.7197</v>
      </c>
      <c r="I9" s="936">
        <v>1.7201384676619028E-2</v>
      </c>
      <c r="J9" s="935">
        <v>1409.43507</v>
      </c>
      <c r="K9" s="936">
        <v>2.9260703399574769E-3</v>
      </c>
      <c r="L9" s="935">
        <v>19105.067589999999</v>
      </c>
      <c r="M9" s="936">
        <v>9.4198567290420619E-3</v>
      </c>
    </row>
    <row r="10" spans="1:13" ht="21.75">
      <c r="A10" s="128" t="s">
        <v>1129</v>
      </c>
      <c r="B10" s="935">
        <v>290937.65415000007</v>
      </c>
      <c r="C10" s="936">
        <v>0.89639082035683459</v>
      </c>
      <c r="D10" s="935">
        <v>273119.35858</v>
      </c>
      <c r="E10" s="936">
        <v>0.96648039793986806</v>
      </c>
      <c r="F10" s="935">
        <v>81960.916249999995</v>
      </c>
      <c r="G10" s="936">
        <v>0.97765498021651809</v>
      </c>
      <c r="H10" s="935">
        <v>840804.20991000009</v>
      </c>
      <c r="I10" s="936">
        <v>0.98282632091603683</v>
      </c>
      <c r="J10" s="935">
        <v>468567.10275999992</v>
      </c>
      <c r="K10" s="936">
        <v>0.97277294346439314</v>
      </c>
      <c r="L10" s="935">
        <v>1955389.24165</v>
      </c>
      <c r="M10" s="936">
        <v>0.96411522330831012</v>
      </c>
    </row>
    <row r="11" spans="1:13" ht="22.5">
      <c r="A11" s="128" t="s">
        <v>1130</v>
      </c>
      <c r="B11" s="852">
        <v>112087.73615000001</v>
      </c>
      <c r="C11" s="853">
        <v>0.3453469027685116</v>
      </c>
      <c r="D11" s="852">
        <v>71559.109299999996</v>
      </c>
      <c r="E11" s="853">
        <v>0.25322436605030529</v>
      </c>
      <c r="F11" s="852">
        <v>0</v>
      </c>
      <c r="G11" s="853">
        <v>0</v>
      </c>
      <c r="H11" s="852">
        <v>535821.37517000001</v>
      </c>
      <c r="I11" s="853">
        <v>0.62632815656676133</v>
      </c>
      <c r="J11" s="852">
        <v>107677.82079</v>
      </c>
      <c r="K11" s="853">
        <v>0.2235455072682955</v>
      </c>
      <c r="L11" s="852">
        <v>827146.04141000006</v>
      </c>
      <c r="M11" s="853">
        <v>0.40782882171821166</v>
      </c>
    </row>
    <row r="12" spans="1:13" ht="22.5">
      <c r="A12" s="79" t="s">
        <v>1131</v>
      </c>
      <c r="B12" s="852">
        <v>85663.444759999998</v>
      </c>
      <c r="C12" s="853">
        <v>0.26393257946397986</v>
      </c>
      <c r="D12" s="852">
        <v>8136.7927599999994</v>
      </c>
      <c r="E12" s="853">
        <v>2.8793457723120568E-2</v>
      </c>
      <c r="F12" s="852">
        <v>0</v>
      </c>
      <c r="G12" s="853">
        <v>0</v>
      </c>
      <c r="H12" s="852">
        <v>0</v>
      </c>
      <c r="I12" s="853">
        <v>0</v>
      </c>
      <c r="J12" s="852">
        <v>22.285709999999998</v>
      </c>
      <c r="K12" s="853">
        <v>4.6266448468529837E-5</v>
      </c>
      <c r="L12" s="852">
        <v>93822.523229999992</v>
      </c>
      <c r="M12" s="853">
        <v>4.6259701653524513E-2</v>
      </c>
    </row>
    <row r="13" spans="1:13" ht="22.5">
      <c r="A13" s="79" t="s">
        <v>1132</v>
      </c>
      <c r="B13" s="852">
        <v>724.54153000000008</v>
      </c>
      <c r="C13" s="853">
        <v>2.2323421090225904E-3</v>
      </c>
      <c r="D13" s="852">
        <v>51593.818270000003</v>
      </c>
      <c r="E13" s="853">
        <v>0.1825737079644647</v>
      </c>
      <c r="F13" s="852">
        <v>0</v>
      </c>
      <c r="G13" s="853">
        <v>0</v>
      </c>
      <c r="H13" s="852">
        <v>411106.44945999997</v>
      </c>
      <c r="I13" s="853">
        <v>0.48054735509813351</v>
      </c>
      <c r="J13" s="852">
        <v>76960.514750000002</v>
      </c>
      <c r="K13" s="853">
        <v>0.15977456808835822</v>
      </c>
      <c r="L13" s="852">
        <v>540385.32400999998</v>
      </c>
      <c r="M13" s="853">
        <v>0.26643990169998522</v>
      </c>
    </row>
    <row r="14" spans="1:13" ht="22.5">
      <c r="A14" s="79" t="s">
        <v>1133</v>
      </c>
      <c r="B14" s="852">
        <v>70.107169999999996</v>
      </c>
      <c r="C14" s="853">
        <v>2.1600306021851535E-4</v>
      </c>
      <c r="D14" s="852">
        <v>14.021430000000001</v>
      </c>
      <c r="E14" s="853">
        <v>4.9617271058860602E-5</v>
      </c>
      <c r="F14" s="852">
        <v>0</v>
      </c>
      <c r="G14" s="853">
        <v>0</v>
      </c>
      <c r="H14" s="852">
        <v>147.73926</v>
      </c>
      <c r="I14" s="853">
        <v>1.7269422732338634E-4</v>
      </c>
      <c r="J14" s="852">
        <v>0</v>
      </c>
      <c r="K14" s="853">
        <v>0</v>
      </c>
      <c r="L14" s="852">
        <v>231.86786000000001</v>
      </c>
      <c r="M14" s="853">
        <v>1.1432370029472284E-4</v>
      </c>
    </row>
    <row r="15" spans="1:13" ht="22.5">
      <c r="A15" s="79" t="s">
        <v>1134</v>
      </c>
      <c r="B15" s="852">
        <v>434.63221999999996</v>
      </c>
      <c r="C15" s="853">
        <v>1.3391196590814751E-3</v>
      </c>
      <c r="D15" s="852">
        <v>2133.5536499999998</v>
      </c>
      <c r="E15" s="853">
        <v>7.5499510228750838E-3</v>
      </c>
      <c r="F15" s="852">
        <v>0</v>
      </c>
      <c r="G15" s="853">
        <v>0</v>
      </c>
      <c r="H15" s="852">
        <v>25366.658649999998</v>
      </c>
      <c r="I15" s="853">
        <v>2.965139743720013E-2</v>
      </c>
      <c r="J15" s="852">
        <v>230.82964000000001</v>
      </c>
      <c r="K15" s="853">
        <v>4.7921594798053528E-4</v>
      </c>
      <c r="L15" s="852">
        <v>28165.674159999999</v>
      </c>
      <c r="M15" s="853">
        <v>1.3887237719219297E-2</v>
      </c>
    </row>
    <row r="16" spans="1:13" ht="22.5">
      <c r="A16" s="851" t="s">
        <v>1135</v>
      </c>
      <c r="B16" s="852">
        <v>0</v>
      </c>
      <c r="C16" s="853">
        <v>0</v>
      </c>
      <c r="D16" s="852">
        <v>0</v>
      </c>
      <c r="E16" s="853">
        <v>0</v>
      </c>
      <c r="F16" s="852">
        <v>0</v>
      </c>
      <c r="G16" s="853">
        <v>0</v>
      </c>
      <c r="H16" s="852">
        <v>0</v>
      </c>
      <c r="I16" s="853">
        <v>0</v>
      </c>
      <c r="J16" s="852">
        <v>0</v>
      </c>
      <c r="K16" s="853">
        <v>0</v>
      </c>
      <c r="L16" s="852">
        <v>0</v>
      </c>
      <c r="M16" s="853">
        <v>0</v>
      </c>
    </row>
    <row r="17" spans="1:13" ht="22.5">
      <c r="A17" s="851" t="s">
        <v>1136</v>
      </c>
      <c r="B17" s="852">
        <v>3516.5297500000001</v>
      </c>
      <c r="C17" s="853">
        <v>1.0834572089408984E-2</v>
      </c>
      <c r="D17" s="852">
        <v>627.99301000000003</v>
      </c>
      <c r="E17" s="853">
        <v>2.2222625937753679E-3</v>
      </c>
      <c r="F17" s="852">
        <v>0</v>
      </c>
      <c r="G17" s="853">
        <v>0</v>
      </c>
      <c r="H17" s="852">
        <v>3348.35923</v>
      </c>
      <c r="I17" s="853">
        <v>3.9139380421018676E-3</v>
      </c>
      <c r="J17" s="852">
        <v>10284.26377</v>
      </c>
      <c r="K17" s="853">
        <v>2.1350738197323461E-2</v>
      </c>
      <c r="L17" s="852">
        <v>17777.145759999999</v>
      </c>
      <c r="M17" s="853">
        <v>8.7651177009260492E-3</v>
      </c>
    </row>
    <row r="18" spans="1:13" ht="22.5">
      <c r="A18" s="79" t="s">
        <v>1137</v>
      </c>
      <c r="B18" s="852">
        <v>0</v>
      </c>
      <c r="C18" s="853">
        <v>0</v>
      </c>
      <c r="D18" s="852">
        <v>0</v>
      </c>
      <c r="E18" s="853">
        <v>0</v>
      </c>
      <c r="F18" s="852">
        <v>0</v>
      </c>
      <c r="G18" s="853">
        <v>0</v>
      </c>
      <c r="H18" s="852">
        <v>0</v>
      </c>
      <c r="I18" s="853">
        <v>0</v>
      </c>
      <c r="J18" s="852">
        <v>0</v>
      </c>
      <c r="K18" s="853">
        <v>0</v>
      </c>
      <c r="L18" s="852">
        <v>0</v>
      </c>
      <c r="M18" s="853">
        <v>0</v>
      </c>
    </row>
    <row r="19" spans="1:13" ht="22.5">
      <c r="A19" s="128" t="s">
        <v>1138</v>
      </c>
      <c r="B19" s="852">
        <v>21678.48072</v>
      </c>
      <c r="C19" s="853">
        <v>6.6792286386800154E-2</v>
      </c>
      <c r="D19" s="852">
        <v>9052.9301799999994</v>
      </c>
      <c r="E19" s="853">
        <v>3.2035369475010726E-2</v>
      </c>
      <c r="F19" s="852">
        <v>0</v>
      </c>
      <c r="G19" s="853">
        <v>0</v>
      </c>
      <c r="H19" s="852">
        <v>95852.168569999994</v>
      </c>
      <c r="I19" s="853">
        <v>0.11204277176200236</v>
      </c>
      <c r="J19" s="852">
        <v>20179.926920000002</v>
      </c>
      <c r="K19" s="853">
        <v>4.1894718586164774E-2</v>
      </c>
      <c r="L19" s="852">
        <v>146763.50639</v>
      </c>
      <c r="M19" s="853">
        <v>7.2362539244261795E-2</v>
      </c>
    </row>
    <row r="20" spans="1:13" ht="22.5">
      <c r="A20" s="79" t="s">
        <v>1139</v>
      </c>
      <c r="B20" s="852">
        <v>178849.91800000003</v>
      </c>
      <c r="C20" s="853">
        <v>0.55104391758832294</v>
      </c>
      <c r="D20" s="852">
        <v>201560.24928000002</v>
      </c>
      <c r="E20" s="853">
        <v>0.71325603188956277</v>
      </c>
      <c r="F20" s="852">
        <v>81960.916249999995</v>
      </c>
      <c r="G20" s="853">
        <v>0.97765498021651809</v>
      </c>
      <c r="H20" s="852">
        <v>304982.83474000008</v>
      </c>
      <c r="I20" s="853">
        <v>0.35649816434927545</v>
      </c>
      <c r="J20" s="852">
        <v>360889.28196999995</v>
      </c>
      <c r="K20" s="853">
        <v>0.74922743619609777</v>
      </c>
      <c r="L20" s="852">
        <v>1128243.2002400002</v>
      </c>
      <c r="M20" s="853">
        <v>0.55628640159009857</v>
      </c>
    </row>
    <row r="21" spans="1:13" ht="18" customHeight="1">
      <c r="A21" s="79" t="s">
        <v>1140</v>
      </c>
      <c r="B21" s="852">
        <v>171471.76502000002</v>
      </c>
      <c r="C21" s="853">
        <v>0.5283115262731356</v>
      </c>
      <c r="D21" s="852">
        <v>42015.476929999997</v>
      </c>
      <c r="E21" s="853">
        <v>0.14867907963047378</v>
      </c>
      <c r="F21" s="852">
        <v>0</v>
      </c>
      <c r="G21" s="853">
        <v>0</v>
      </c>
      <c r="H21" s="852">
        <v>0</v>
      </c>
      <c r="I21" s="853">
        <v>0</v>
      </c>
      <c r="J21" s="852">
        <v>21885.042699999998</v>
      </c>
      <c r="K21" s="853">
        <v>4.5434639520622183E-2</v>
      </c>
      <c r="L21" s="852">
        <v>235372.28465000002</v>
      </c>
      <c r="M21" s="853">
        <v>0.11605157578980889</v>
      </c>
    </row>
    <row r="22" spans="1:13" ht="22.5">
      <c r="A22" s="79" t="s">
        <v>1141</v>
      </c>
      <c r="B22" s="852">
        <v>615.26490000000001</v>
      </c>
      <c r="C22" s="853">
        <v>1.8956563393592815E-3</v>
      </c>
      <c r="D22" s="852">
        <v>112148.15304</v>
      </c>
      <c r="E22" s="853">
        <v>0.39685576350887614</v>
      </c>
      <c r="F22" s="852">
        <v>0</v>
      </c>
      <c r="G22" s="853">
        <v>0</v>
      </c>
      <c r="H22" s="852">
        <v>285510.02547000005</v>
      </c>
      <c r="I22" s="853">
        <v>0.33373615951252233</v>
      </c>
      <c r="J22" s="852">
        <v>267235.42050999997</v>
      </c>
      <c r="K22" s="853">
        <v>0.55479649569126654</v>
      </c>
      <c r="L22" s="852">
        <v>665508.86392000003</v>
      </c>
      <c r="M22" s="853">
        <v>0.32813273863083731</v>
      </c>
    </row>
    <row r="23" spans="1:13" ht="18" customHeight="1">
      <c r="A23" s="79" t="s">
        <v>1133</v>
      </c>
      <c r="B23" s="852">
        <v>0</v>
      </c>
      <c r="C23" s="853">
        <v>0</v>
      </c>
      <c r="D23" s="852">
        <v>0</v>
      </c>
      <c r="E23" s="853">
        <v>0</v>
      </c>
      <c r="F23" s="852">
        <v>0</v>
      </c>
      <c r="G23" s="853">
        <v>0</v>
      </c>
      <c r="H23" s="852">
        <v>0</v>
      </c>
      <c r="I23" s="853">
        <v>0</v>
      </c>
      <c r="J23" s="852">
        <v>0</v>
      </c>
      <c r="K23" s="853">
        <v>0</v>
      </c>
      <c r="L23" s="852">
        <v>0</v>
      </c>
      <c r="M23" s="853">
        <v>0</v>
      </c>
    </row>
    <row r="24" spans="1:13" ht="22.5">
      <c r="A24" s="79" t="s">
        <v>1142</v>
      </c>
      <c r="B24" s="852">
        <v>0</v>
      </c>
      <c r="C24" s="853">
        <v>0</v>
      </c>
      <c r="D24" s="852">
        <v>1938.0361200000002</v>
      </c>
      <c r="E24" s="853">
        <v>6.8580782051404525E-3</v>
      </c>
      <c r="F24" s="852">
        <v>0</v>
      </c>
      <c r="G24" s="853">
        <v>0</v>
      </c>
      <c r="H24" s="852">
        <v>1636.4996000000001</v>
      </c>
      <c r="I24" s="853">
        <v>1.9129243908290242E-3</v>
      </c>
      <c r="J24" s="852">
        <v>120.08292</v>
      </c>
      <c r="K24" s="853">
        <v>2.4929922493519799E-4</v>
      </c>
      <c r="L24" s="852">
        <v>3694.6186400000001</v>
      </c>
      <c r="M24" s="853">
        <v>1.8216516687679634E-3</v>
      </c>
    </row>
    <row r="25" spans="1:13" ht="22.5">
      <c r="A25" s="851" t="s">
        <v>1135</v>
      </c>
      <c r="B25" s="852">
        <v>0</v>
      </c>
      <c r="C25" s="853">
        <v>0</v>
      </c>
      <c r="D25" s="852">
        <v>36.485190000000003</v>
      </c>
      <c r="E25" s="853">
        <v>1.291091965558456E-4</v>
      </c>
      <c r="F25" s="852">
        <v>0</v>
      </c>
      <c r="G25" s="853">
        <v>0</v>
      </c>
      <c r="H25" s="852">
        <v>0</v>
      </c>
      <c r="I25" s="853">
        <v>0</v>
      </c>
      <c r="J25" s="852">
        <v>207.72728000000001</v>
      </c>
      <c r="K25" s="853">
        <v>4.3125408594242093E-4</v>
      </c>
      <c r="L25" s="852">
        <v>244.21247</v>
      </c>
      <c r="M25" s="853">
        <v>1.2041027690734712E-4</v>
      </c>
    </row>
    <row r="26" spans="1:13" ht="22.5">
      <c r="A26" s="851" t="s">
        <v>1143</v>
      </c>
      <c r="B26" s="852">
        <v>6762.8880799999997</v>
      </c>
      <c r="C26" s="853">
        <v>2.0836734975828004E-2</v>
      </c>
      <c r="D26" s="852">
        <v>41351.179100000001</v>
      </c>
      <c r="E26" s="853">
        <v>0.14632834611078835</v>
      </c>
      <c r="F26" s="852">
        <v>81960.916249999995</v>
      </c>
      <c r="G26" s="853">
        <v>0.97765498021651809</v>
      </c>
      <c r="H26" s="852">
        <v>4739.28</v>
      </c>
      <c r="I26" s="853">
        <v>5.5398023360153448E-3</v>
      </c>
      <c r="J26" s="852">
        <v>57748.136180000001</v>
      </c>
      <c r="K26" s="853">
        <v>0.11988853694702183</v>
      </c>
      <c r="L26" s="852">
        <v>192562.39960999999</v>
      </c>
      <c r="M26" s="853">
        <v>9.4943930827870213E-2</v>
      </c>
    </row>
    <row r="27" spans="1:13" ht="22.5">
      <c r="A27" s="79" t="s">
        <v>1137</v>
      </c>
      <c r="B27" s="852">
        <v>0</v>
      </c>
      <c r="C27" s="853">
        <v>0</v>
      </c>
      <c r="D27" s="852">
        <v>4070.9189000000001</v>
      </c>
      <c r="E27" s="853">
        <v>1.4405655237728151E-2</v>
      </c>
      <c r="F27" s="852">
        <v>0</v>
      </c>
      <c r="G27" s="853">
        <v>0</v>
      </c>
      <c r="H27" s="852">
        <v>13097.02967</v>
      </c>
      <c r="I27" s="853">
        <v>1.5309278109908737E-2</v>
      </c>
      <c r="J27" s="852">
        <v>9683.3323</v>
      </c>
      <c r="K27" s="853">
        <v>2.010316902004022E-2</v>
      </c>
      <c r="L27" s="852">
        <v>26851.280870000002</v>
      </c>
      <c r="M27" s="853">
        <v>1.3239169010794791E-2</v>
      </c>
    </row>
    <row r="28" spans="1:13" ht="22.5">
      <c r="A28" s="79" t="s">
        <v>1138</v>
      </c>
      <c r="B28" s="852">
        <v>0</v>
      </c>
      <c r="C28" s="853">
        <v>0</v>
      </c>
      <c r="D28" s="852">
        <v>0</v>
      </c>
      <c r="E28" s="853">
        <v>0</v>
      </c>
      <c r="F28" s="852">
        <v>0</v>
      </c>
      <c r="G28" s="853">
        <v>0</v>
      </c>
      <c r="H28" s="852">
        <v>0</v>
      </c>
      <c r="I28" s="853">
        <v>0</v>
      </c>
      <c r="J28" s="852">
        <v>4009.5400800000002</v>
      </c>
      <c r="K28" s="853">
        <v>8.3240417062693996E-3</v>
      </c>
      <c r="L28" s="852">
        <v>4009.5400800000002</v>
      </c>
      <c r="M28" s="853">
        <v>1.9769253851120161E-3</v>
      </c>
    </row>
    <row r="29" spans="1:13" ht="22.5">
      <c r="A29" s="79" t="s">
        <v>1144</v>
      </c>
      <c r="B29" s="852">
        <v>0.43495999999999996</v>
      </c>
      <c r="C29" s="853">
        <v>1.340129562677333E-6</v>
      </c>
      <c r="D29" s="852">
        <v>0</v>
      </c>
      <c r="E29" s="853">
        <v>0</v>
      </c>
      <c r="F29" s="852">
        <v>0</v>
      </c>
      <c r="G29" s="853">
        <v>0</v>
      </c>
      <c r="H29" s="852">
        <v>32.799999999999997</v>
      </c>
      <c r="I29" s="853">
        <v>3.8340321023721598E-5</v>
      </c>
      <c r="J29" s="852">
        <v>435.47138000000001</v>
      </c>
      <c r="K29" s="853">
        <v>9.0406427088432799E-4</v>
      </c>
      <c r="L29" s="852">
        <v>468.70634000000001</v>
      </c>
      <c r="M29" s="853">
        <v>2.3109819161826252E-4</v>
      </c>
    </row>
    <row r="30" spans="1:13" ht="21.75">
      <c r="A30" s="128" t="s">
        <v>1145</v>
      </c>
      <c r="B30" s="935">
        <v>327327.59443000006</v>
      </c>
      <c r="C30" s="936">
        <v>1.0085097157800704</v>
      </c>
      <c r="D30" s="935">
        <v>286328.77594000002</v>
      </c>
      <c r="E30" s="936">
        <v>1.0132242209080489</v>
      </c>
      <c r="F30" s="935">
        <v>83963.947140000004</v>
      </c>
      <c r="G30" s="936">
        <v>1.001547747827398</v>
      </c>
      <c r="H30" s="935">
        <v>864409.62433000014</v>
      </c>
      <c r="I30" s="936">
        <v>1.0104189784392315</v>
      </c>
      <c r="J30" s="935">
        <v>492013.10252999992</v>
      </c>
      <c r="K30" s="936">
        <v>1.0214482219344023</v>
      </c>
      <c r="L30" s="935">
        <v>2054043.0443700003</v>
      </c>
      <c r="M30" s="936">
        <v>1.0127570133998562</v>
      </c>
    </row>
    <row r="31" spans="1:13" ht="22.5">
      <c r="A31" s="79" t="s">
        <v>1146</v>
      </c>
      <c r="B31" s="852">
        <v>2761.9612900000002</v>
      </c>
      <c r="C31" s="853">
        <v>8.5097157800704051E-3</v>
      </c>
      <c r="D31" s="852">
        <v>3737.0553399999999</v>
      </c>
      <c r="E31" s="853">
        <v>1.3224220908048782E-2</v>
      </c>
      <c r="F31" s="852">
        <v>129.75418999999999</v>
      </c>
      <c r="G31" s="853">
        <v>1.5477478273976755E-3</v>
      </c>
      <c r="H31" s="852">
        <v>8913.3967499999999</v>
      </c>
      <c r="I31" s="853">
        <v>1.041897843923161E-2</v>
      </c>
      <c r="J31" s="852">
        <v>10331.21992</v>
      </c>
      <c r="K31" s="853">
        <v>2.1448221934402312E-2</v>
      </c>
      <c r="L31" s="852">
        <v>25873.387490000001</v>
      </c>
      <c r="M31" s="853">
        <v>1.2757013399856243E-2</v>
      </c>
    </row>
    <row r="32" spans="1:13" ht="26.25" customHeight="1">
      <c r="A32" s="576" t="s">
        <v>1147</v>
      </c>
      <c r="B32" s="577">
        <v>324565.63314000005</v>
      </c>
      <c r="C32" s="578">
        <v>1</v>
      </c>
      <c r="D32" s="577">
        <v>282591.7206</v>
      </c>
      <c r="E32" s="578">
        <v>1</v>
      </c>
      <c r="F32" s="577">
        <v>83834.192949999982</v>
      </c>
      <c r="G32" s="578">
        <v>1</v>
      </c>
      <c r="H32" s="577">
        <v>855496.22758000018</v>
      </c>
      <c r="I32" s="578">
        <v>1</v>
      </c>
      <c r="J32" s="577">
        <v>481681.88260999991</v>
      </c>
      <c r="K32" s="578">
        <v>1</v>
      </c>
      <c r="L32" s="577">
        <v>2028169.6568800001</v>
      </c>
      <c r="M32" s="578">
        <v>1</v>
      </c>
    </row>
    <row r="33" spans="1:13" ht="22.5">
      <c r="A33" s="79" t="s">
        <v>1148</v>
      </c>
      <c r="B33" s="852">
        <v>57.89969</v>
      </c>
      <c r="C33" s="853">
        <v>1.7839131469296753E-4</v>
      </c>
      <c r="D33" s="852">
        <v>41.887910000000005</v>
      </c>
      <c r="E33" s="853">
        <v>1.4822766184042268E-4</v>
      </c>
      <c r="F33" s="852">
        <v>0</v>
      </c>
      <c r="G33" s="853">
        <v>0</v>
      </c>
      <c r="H33" s="852">
        <v>8.3500599999999991</v>
      </c>
      <c r="I33" s="853">
        <v>9.7604872246139255E-6</v>
      </c>
      <c r="J33" s="852">
        <v>1338.85158</v>
      </c>
      <c r="K33" s="853">
        <v>2.7795348513948962E-3</v>
      </c>
      <c r="L33" s="852">
        <v>1446.9892400000001</v>
      </c>
      <c r="M33" s="853">
        <v>7.1344585749594095E-4</v>
      </c>
    </row>
    <row r="34" spans="1:13" ht="33">
      <c r="A34" s="79" t="s">
        <v>1149</v>
      </c>
      <c r="B34" s="852">
        <v>0</v>
      </c>
      <c r="C34" s="853">
        <v>0</v>
      </c>
      <c r="D34" s="852">
        <v>0</v>
      </c>
      <c r="E34" s="853">
        <v>0</v>
      </c>
      <c r="F34" s="852">
        <v>0</v>
      </c>
      <c r="G34" s="853">
        <v>0</v>
      </c>
      <c r="H34" s="852">
        <v>7444.6836600000006</v>
      </c>
      <c r="I34" s="853">
        <v>8.7021817513553267E-3</v>
      </c>
      <c r="J34" s="852">
        <v>0</v>
      </c>
      <c r="K34" s="853">
        <v>0</v>
      </c>
      <c r="L34" s="852">
        <v>7444.6836600000006</v>
      </c>
      <c r="M34" s="853">
        <v>3.6706414745659895E-3</v>
      </c>
    </row>
    <row r="35" spans="1:13" ht="12.75" customHeight="1">
      <c r="A35" s="21" t="s">
        <v>395</v>
      </c>
      <c r="B35" s="76"/>
      <c r="D35" s="76"/>
      <c r="H35" s="76"/>
    </row>
    <row r="36" spans="1:13" ht="12.75" customHeight="1">
      <c r="A36" s="39" t="s">
        <v>446</v>
      </c>
    </row>
    <row r="37" spans="1:13" ht="12.75" customHeight="1">
      <c r="A37" s="271"/>
    </row>
    <row r="38" spans="1:13" ht="12.75" customHeight="1">
      <c r="A38" s="937"/>
    </row>
    <row r="39" spans="1:13" ht="12.75" customHeight="1"/>
    <row r="40" spans="1:13" ht="12.75" customHeight="1"/>
    <row r="41" spans="1:13" ht="12.75" customHeight="1">
      <c r="A41" s="141" t="s">
        <v>709</v>
      </c>
      <c r="G41" s="137" t="str">
        <f>Naslovnica!A20</f>
        <v>Lipanj 2023.</v>
      </c>
    </row>
    <row r="42" spans="1:13">
      <c r="A42" s="535" t="s">
        <v>710</v>
      </c>
      <c r="G42" s="529" t="str">
        <f>Naslovnica!A24</f>
        <v>June 2023</v>
      </c>
    </row>
    <row r="43" spans="1:13" ht="12.75" customHeight="1"/>
    <row r="44" spans="1:13">
      <c r="G44" s="13" t="s">
        <v>1520</v>
      </c>
    </row>
    <row r="45" spans="1:13" ht="22.5">
      <c r="A45" s="1218" t="s">
        <v>447</v>
      </c>
      <c r="B45" s="579" t="s">
        <v>417</v>
      </c>
      <c r="C45" s="579" t="s">
        <v>418</v>
      </c>
      <c r="D45" s="579" t="s">
        <v>419</v>
      </c>
      <c r="E45" s="579" t="s">
        <v>420</v>
      </c>
      <c r="F45" s="579" t="s">
        <v>449</v>
      </c>
      <c r="G45" s="579" t="s">
        <v>422</v>
      </c>
    </row>
    <row r="46" spans="1:13" ht="22.5">
      <c r="A46" s="1218"/>
      <c r="B46" s="580" t="s">
        <v>448</v>
      </c>
      <c r="C46" s="580" t="s">
        <v>448</v>
      </c>
      <c r="D46" s="580" t="s">
        <v>448</v>
      </c>
      <c r="E46" s="580" t="s">
        <v>448</v>
      </c>
      <c r="F46" s="580" t="s">
        <v>448</v>
      </c>
      <c r="G46" s="580" t="s">
        <v>448</v>
      </c>
    </row>
    <row r="47" spans="1:13" ht="22.5">
      <c r="A47" s="79" t="s">
        <v>450</v>
      </c>
      <c r="B47" s="440">
        <v>16319.699639999993</v>
      </c>
      <c r="C47" s="440">
        <v>2787.7136099999989</v>
      </c>
      <c r="D47" s="440">
        <v>654.75093000000004</v>
      </c>
      <c r="E47" s="440">
        <v>37913.873140000018</v>
      </c>
      <c r="F47" s="440">
        <v>13330.707619999985</v>
      </c>
      <c r="G47" s="440">
        <v>71006.74493999999</v>
      </c>
    </row>
    <row r="48" spans="1:13" ht="22.5">
      <c r="A48" s="441" t="s">
        <v>451</v>
      </c>
      <c r="B48" s="440">
        <v>5249.4231700000009</v>
      </c>
      <c r="C48" s="440">
        <v>4614.2402999999986</v>
      </c>
      <c r="D48" s="440">
        <v>1578.6241400000008</v>
      </c>
      <c r="E48" s="440">
        <v>42554.846529999973</v>
      </c>
      <c r="F48" s="440">
        <v>1710.1206599999998</v>
      </c>
      <c r="G48" s="440">
        <v>55707.254799999973</v>
      </c>
    </row>
    <row r="49" spans="1:13" ht="21.75">
      <c r="A49" s="576" t="s">
        <v>452</v>
      </c>
      <c r="B49" s="581">
        <f>B47-B48</f>
        <v>11070.276469999993</v>
      </c>
      <c r="C49" s="581">
        <f t="shared" ref="C49:D49" si="0">C47-C48</f>
        <v>-1826.5266899999997</v>
      </c>
      <c r="D49" s="581">
        <f t="shared" si="0"/>
        <v>-923.87321000000077</v>
      </c>
      <c r="E49" s="581">
        <f>E47-E48</f>
        <v>-4640.9733899999555</v>
      </c>
      <c r="F49" s="581">
        <f>F47-F48</f>
        <v>11620.586959999984</v>
      </c>
      <c r="G49" s="581">
        <f>G47-G48</f>
        <v>15299.490140000016</v>
      </c>
    </row>
    <row r="50" spans="1:13" ht="12.75" customHeight="1">
      <c r="A50" s="21" t="s">
        <v>395</v>
      </c>
    </row>
    <row r="51" spans="1:13" ht="12.75" customHeight="1">
      <c r="A51" s="39" t="s">
        <v>446</v>
      </c>
    </row>
    <row r="52" spans="1:13" ht="12.75" customHeight="1"/>
    <row r="53" spans="1:13" ht="12.75" customHeight="1">
      <c r="A53" s="613" t="s">
        <v>81</v>
      </c>
    </row>
    <row r="54" spans="1:13" ht="12.75" customHeight="1"/>
    <row r="55" spans="1:13" ht="12.75" customHeight="1"/>
    <row r="56" spans="1:13" ht="12.75" customHeight="1">
      <c r="M56" s="34" t="s">
        <v>1074</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03"/>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1" width="30.42578125" customWidth="1"/>
    <col min="12" max="12" width="10.140625" bestFit="1" customWidth="1"/>
  </cols>
  <sheetData>
    <row r="1" spans="1:8" ht="12.75" customHeight="1">
      <c r="A1" s="139" t="s">
        <v>711</v>
      </c>
      <c r="F1" s="270" t="s">
        <v>222</v>
      </c>
      <c r="G1" s="158" t="s">
        <v>1485</v>
      </c>
    </row>
    <row r="2" spans="1:8">
      <c r="A2" s="531" t="s">
        <v>712</v>
      </c>
      <c r="F2" s="532" t="s">
        <v>223</v>
      </c>
      <c r="G2" s="533" t="s">
        <v>1486</v>
      </c>
    </row>
    <row r="3" spans="1:8" ht="12.75" customHeight="1"/>
    <row r="4" spans="1:8" ht="12.75" customHeight="1">
      <c r="C4" s="186"/>
      <c r="G4" s="157" t="s">
        <v>1521</v>
      </c>
    </row>
    <row r="5" spans="1:8" ht="22.5" customHeight="1">
      <c r="A5" s="563" t="s">
        <v>400</v>
      </c>
      <c r="B5" s="563" t="s">
        <v>401</v>
      </c>
      <c r="C5" s="563" t="s">
        <v>391</v>
      </c>
      <c r="D5" s="563" t="s">
        <v>402</v>
      </c>
      <c r="E5" s="563"/>
      <c r="F5" s="563" t="s">
        <v>403</v>
      </c>
      <c r="G5" s="563"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1020</v>
      </c>
      <c r="B7" s="189">
        <v>93273216321</v>
      </c>
      <c r="C7" s="276" t="s">
        <v>150</v>
      </c>
      <c r="D7" s="112" t="s">
        <v>103</v>
      </c>
      <c r="E7" s="112"/>
      <c r="F7" s="114">
        <v>227587275.56838542</v>
      </c>
      <c r="G7" s="115">
        <v>103.47835156705902</v>
      </c>
      <c r="H7" s="285"/>
    </row>
    <row r="8" spans="1:8" ht="12.75" customHeight="1">
      <c r="A8" s="112" t="s">
        <v>1029</v>
      </c>
      <c r="B8" s="189">
        <v>97433886648</v>
      </c>
      <c r="C8" s="276" t="s">
        <v>151</v>
      </c>
      <c r="D8" s="112" t="s">
        <v>103</v>
      </c>
      <c r="E8" s="112"/>
      <c r="F8" s="114">
        <v>3681040.5999070937</v>
      </c>
      <c r="G8" s="115">
        <v>88.790909122722752</v>
      </c>
      <c r="H8" s="285"/>
    </row>
    <row r="9" spans="1:8" ht="12.75" customHeight="1">
      <c r="A9" s="112" t="s">
        <v>1021</v>
      </c>
      <c r="B9" s="189">
        <v>48815690681</v>
      </c>
      <c r="C9" s="276" t="s">
        <v>153</v>
      </c>
      <c r="D9" s="112" t="s">
        <v>1022</v>
      </c>
      <c r="E9" s="112"/>
      <c r="F9" s="114">
        <v>244356.19616431082</v>
      </c>
      <c r="G9" s="115">
        <v>68.971381275957341</v>
      </c>
      <c r="H9" s="285"/>
    </row>
    <row r="10" spans="1:8" ht="12.75" customHeight="1">
      <c r="A10" s="112" t="s">
        <v>820</v>
      </c>
      <c r="B10" s="189" t="s">
        <v>822</v>
      </c>
      <c r="C10" s="276" t="s">
        <v>823</v>
      </c>
      <c r="D10" s="133" t="s">
        <v>821</v>
      </c>
      <c r="E10" s="133"/>
      <c r="F10" s="116">
        <v>19950429.34501294</v>
      </c>
      <c r="G10" s="115">
        <v>18.128514512149195</v>
      </c>
      <c r="H10" s="285"/>
    </row>
    <row r="11" spans="1:8" ht="12.75" customHeight="1">
      <c r="A11" s="112" t="s">
        <v>1526</v>
      </c>
      <c r="B11" s="189" t="s">
        <v>1551</v>
      </c>
      <c r="C11" s="276" t="s">
        <v>1552</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1341</v>
      </c>
      <c r="B14" s="189" t="s">
        <v>198</v>
      </c>
      <c r="C14" s="277" t="s">
        <v>199</v>
      </c>
      <c r="D14" s="112" t="s">
        <v>112</v>
      </c>
      <c r="E14" s="112"/>
      <c r="F14" s="114">
        <v>10857016.304997012</v>
      </c>
      <c r="G14" s="115">
        <v>1.0215316377594721</v>
      </c>
      <c r="H14" s="285"/>
    </row>
    <row r="15" spans="1:8" ht="12.75" customHeight="1">
      <c r="A15" s="112" t="s">
        <v>838</v>
      </c>
      <c r="B15" s="189">
        <v>75398635234</v>
      </c>
      <c r="C15" s="276" t="s">
        <v>824</v>
      </c>
      <c r="D15" s="112" t="s">
        <v>872</v>
      </c>
      <c r="E15" s="112"/>
      <c r="F15" s="117">
        <v>6744232.0737938816</v>
      </c>
      <c r="G15" s="118">
        <v>782.21978120913639</v>
      </c>
      <c r="H15" s="285"/>
    </row>
    <row r="16" spans="1:8" ht="18.75" customHeight="1">
      <c r="A16" s="569" t="s">
        <v>405</v>
      </c>
      <c r="B16" s="583"/>
      <c r="C16" s="584"/>
      <c r="D16" s="570"/>
      <c r="E16" s="570"/>
      <c r="F16" s="572">
        <f>SUM(F6:F15)</f>
        <v>278207349.70469177</v>
      </c>
      <c r="G16" s="585"/>
    </row>
    <row r="17" spans="1:13" s="261" customFormat="1">
      <c r="A17" s="272" t="s">
        <v>1527</v>
      </c>
    </row>
    <row r="18" spans="1:13" ht="12.75" customHeight="1">
      <c r="A18" s="21" t="s">
        <v>387</v>
      </c>
    </row>
    <row r="19" spans="1:13" ht="12.75" customHeight="1">
      <c r="A19" s="45" t="s">
        <v>406</v>
      </c>
    </row>
    <row r="20" spans="1:13" ht="12.75" customHeight="1">
      <c r="A20" s="272"/>
    </row>
    <row r="21" spans="1:13" ht="12.75" customHeight="1">
      <c r="A21" s="139" t="s">
        <v>713</v>
      </c>
      <c r="G21" s="158" t="s">
        <v>1485</v>
      </c>
    </row>
    <row r="22" spans="1:13" ht="12.75" customHeight="1">
      <c r="A22" s="531" t="s">
        <v>714</v>
      </c>
      <c r="G22" s="533" t="s">
        <v>1486</v>
      </c>
    </row>
    <row r="23" spans="1:13" ht="12.75" customHeight="1">
      <c r="A23" s="53"/>
    </row>
    <row r="24" spans="1:13" ht="12.75" customHeight="1">
      <c r="A24" s="53"/>
      <c r="G24" s="985" t="s">
        <v>1521</v>
      </c>
    </row>
    <row r="25" spans="1:13" ht="21.75">
      <c r="A25" s="563" t="s">
        <v>407</v>
      </c>
      <c r="B25" s="563" t="s">
        <v>401</v>
      </c>
      <c r="C25" s="563" t="s">
        <v>391</v>
      </c>
      <c r="D25" s="563" t="s">
        <v>402</v>
      </c>
      <c r="E25" s="563" t="s">
        <v>408</v>
      </c>
      <c r="F25" s="563" t="s">
        <v>403</v>
      </c>
      <c r="G25" s="563" t="s">
        <v>404</v>
      </c>
    </row>
    <row r="26" spans="1:13">
      <c r="A26" s="112" t="s">
        <v>202</v>
      </c>
      <c r="B26" s="189" t="s">
        <v>208</v>
      </c>
      <c r="C26" s="276" t="s">
        <v>209</v>
      </c>
      <c r="D26" s="112" t="s">
        <v>77</v>
      </c>
      <c r="E26" s="113"/>
      <c r="F26" s="116">
        <v>632904.92799787631</v>
      </c>
      <c r="G26" s="115">
        <v>10.374049514378711</v>
      </c>
      <c r="L26" s="132"/>
    </row>
    <row r="27" spans="1:13">
      <c r="A27" s="112" t="s">
        <v>203</v>
      </c>
      <c r="B27" s="189" t="s">
        <v>210</v>
      </c>
      <c r="C27" s="276" t="s">
        <v>211</v>
      </c>
      <c r="D27" s="112" t="s">
        <v>206</v>
      </c>
      <c r="E27" s="113"/>
      <c r="F27" s="116">
        <v>42426546.193403676</v>
      </c>
      <c r="G27" s="115">
        <v>113.57163424086251</v>
      </c>
      <c r="L27" s="132"/>
    </row>
    <row r="28" spans="1:13">
      <c r="A28" s="112" t="s">
        <v>204</v>
      </c>
      <c r="B28" s="189" t="s">
        <v>212</v>
      </c>
      <c r="C28" s="276" t="s">
        <v>213</v>
      </c>
      <c r="D28" s="112" t="s">
        <v>206</v>
      </c>
      <c r="E28" s="113"/>
      <c r="F28" s="116">
        <v>709010.42550932372</v>
      </c>
      <c r="G28" s="115">
        <v>115.97934628120208</v>
      </c>
      <c r="L28" s="132"/>
    </row>
    <row r="29" spans="1:13">
      <c r="A29" s="112" t="s">
        <v>1157</v>
      </c>
      <c r="B29" s="189" t="s">
        <v>1335</v>
      </c>
      <c r="C29" s="276" t="s">
        <v>1336</v>
      </c>
      <c r="D29" s="112" t="s">
        <v>206</v>
      </c>
      <c r="E29" s="113"/>
      <c r="F29" s="116">
        <v>360519.82797796797</v>
      </c>
      <c r="G29" s="115">
        <v>114.23624688754019</v>
      </c>
      <c r="L29" s="132"/>
    </row>
    <row r="30" spans="1:13" s="261" customFormat="1">
      <c r="A30" s="112" t="s">
        <v>205</v>
      </c>
      <c r="B30" s="189" t="s">
        <v>214</v>
      </c>
      <c r="C30" s="276" t="s">
        <v>215</v>
      </c>
      <c r="D30" s="112" t="s">
        <v>206</v>
      </c>
      <c r="E30" s="113"/>
      <c r="F30" s="116">
        <v>801015.97315017588</v>
      </c>
      <c r="G30" s="115">
        <v>19.897228644316165</v>
      </c>
      <c r="L30" s="132"/>
    </row>
    <row r="31" spans="1:13" s="261" customFormat="1">
      <c r="A31" s="112" t="s">
        <v>1345</v>
      </c>
      <c r="B31" s="189" t="s">
        <v>1417</v>
      </c>
      <c r="C31" s="276" t="s">
        <v>1418</v>
      </c>
      <c r="D31" s="112" t="s">
        <v>1346</v>
      </c>
      <c r="E31" s="113"/>
      <c r="F31" s="116">
        <v>5954612.1454641977</v>
      </c>
      <c r="G31" s="115">
        <v>72.59336294624552</v>
      </c>
      <c r="L31" s="132"/>
      <c r="M31" s="1079"/>
    </row>
    <row r="32" spans="1:13" s="261" customFormat="1">
      <c r="A32" s="112" t="s">
        <v>1463</v>
      </c>
      <c r="B32" s="189" t="s">
        <v>1467</v>
      </c>
      <c r="C32" s="276" t="s">
        <v>1468</v>
      </c>
      <c r="D32" s="112" t="s">
        <v>1421</v>
      </c>
      <c r="E32" s="113"/>
      <c r="F32" s="116">
        <v>3580.1287411241619</v>
      </c>
      <c r="G32" s="115">
        <v>79.732232736792028</v>
      </c>
      <c r="L32" s="132"/>
      <c r="M32" s="1079"/>
    </row>
    <row r="33" spans="1:13" s="261" customFormat="1">
      <c r="A33" s="112" t="s">
        <v>1464</v>
      </c>
      <c r="B33" s="189" t="s">
        <v>1469</v>
      </c>
      <c r="C33" s="276" t="s">
        <v>1470</v>
      </c>
      <c r="D33" s="112" t="s">
        <v>1421</v>
      </c>
      <c r="E33" s="113"/>
      <c r="F33" s="116">
        <v>3573.5217997212822</v>
      </c>
      <c r="G33" s="115">
        <v>79.58509104784612</v>
      </c>
      <c r="H33"/>
      <c r="I33"/>
      <c r="J33"/>
      <c r="L33" s="132"/>
      <c r="M33" s="1079"/>
    </row>
    <row r="34" spans="1:13" ht="12.75" customHeight="1">
      <c r="A34" s="112" t="s">
        <v>177</v>
      </c>
      <c r="B34" s="189" t="s">
        <v>178</v>
      </c>
      <c r="C34" s="276" t="s">
        <v>179</v>
      </c>
      <c r="D34" s="112" t="s">
        <v>174</v>
      </c>
      <c r="E34" s="113" t="s">
        <v>114</v>
      </c>
      <c r="F34" s="116">
        <v>2135244.2836153693</v>
      </c>
      <c r="G34" s="115">
        <v>21.160408786249917</v>
      </c>
      <c r="K34" s="261"/>
      <c r="L34" s="132"/>
      <c r="M34" s="261"/>
    </row>
    <row r="35" spans="1:13" ht="12.75" customHeight="1">
      <c r="A35" s="112"/>
      <c r="B35" s="189"/>
      <c r="C35" s="276"/>
      <c r="D35" s="112"/>
      <c r="E35" s="113" t="s">
        <v>115</v>
      </c>
      <c r="F35" s="116">
        <v>3791644.2969141947</v>
      </c>
      <c r="G35" s="115">
        <v>19.84345344747495</v>
      </c>
      <c r="K35" s="261"/>
      <c r="L35" s="132"/>
      <c r="M35" s="261"/>
    </row>
    <row r="36" spans="1:13" s="1079" customFormat="1" ht="12.75" customHeight="1">
      <c r="A36" s="112" t="s">
        <v>1641</v>
      </c>
      <c r="B36" s="189"/>
      <c r="C36" s="276"/>
      <c r="D36" s="112" t="s">
        <v>174</v>
      </c>
      <c r="E36" s="113"/>
      <c r="F36" s="116">
        <v>51518.480323843651</v>
      </c>
      <c r="G36" s="115">
        <v>97.209815469201473</v>
      </c>
      <c r="L36" s="132"/>
    </row>
    <row r="37" spans="1:13" ht="12.75" customHeight="1">
      <c r="A37" s="133" t="s">
        <v>1330</v>
      </c>
      <c r="B37" s="189" t="s">
        <v>200</v>
      </c>
      <c r="C37" s="276" t="s">
        <v>201</v>
      </c>
      <c r="D37" s="133" t="s">
        <v>112</v>
      </c>
      <c r="E37" s="133"/>
      <c r="F37" s="116">
        <v>5164951.8242750019</v>
      </c>
      <c r="G37" s="115">
        <v>0.92760005575614779</v>
      </c>
      <c r="K37" s="261"/>
      <c r="L37" s="132"/>
      <c r="M37" s="261"/>
    </row>
    <row r="38" spans="1:13" ht="12.75" customHeight="1">
      <c r="A38" s="112" t="s">
        <v>176</v>
      </c>
      <c r="B38" s="189" t="s">
        <v>170</v>
      </c>
      <c r="C38" s="276" t="s">
        <v>154</v>
      </c>
      <c r="D38" s="112" t="s">
        <v>112</v>
      </c>
      <c r="E38" s="112"/>
      <c r="F38" s="116">
        <v>3897254.671179242</v>
      </c>
      <c r="G38" s="115">
        <v>1.3275948505438091</v>
      </c>
      <c r="L38" s="132"/>
    </row>
    <row r="39" spans="1:13" ht="12.75" customHeight="1">
      <c r="A39" s="112" t="s">
        <v>180</v>
      </c>
      <c r="B39" s="189" t="s">
        <v>181</v>
      </c>
      <c r="C39" s="276" t="s">
        <v>182</v>
      </c>
      <c r="D39" s="112" t="s">
        <v>112</v>
      </c>
      <c r="E39" s="112"/>
      <c r="F39" s="116">
        <v>22025262.677019041</v>
      </c>
      <c r="G39" s="115">
        <v>1.0460828210493116</v>
      </c>
      <c r="H39" s="283"/>
      <c r="L39" s="132"/>
    </row>
    <row r="40" spans="1:13" ht="12.75" customHeight="1">
      <c r="A40" s="112" t="s">
        <v>873</v>
      </c>
      <c r="B40" s="189" t="s">
        <v>875</v>
      </c>
      <c r="C40" s="276" t="s">
        <v>876</v>
      </c>
      <c r="D40" s="112" t="s">
        <v>872</v>
      </c>
      <c r="E40" s="112"/>
      <c r="F40" s="116">
        <v>56478097.303072527</v>
      </c>
      <c r="G40" s="115">
        <v>21.192158161543805</v>
      </c>
      <c r="H40" s="283"/>
      <c r="L40" s="132"/>
    </row>
    <row r="41" spans="1:13" ht="12.75" customHeight="1">
      <c r="A41" s="112" t="s">
        <v>871</v>
      </c>
      <c r="B41" s="189" t="s">
        <v>877</v>
      </c>
      <c r="C41" s="276" t="s">
        <v>878</v>
      </c>
      <c r="D41" s="112" t="s">
        <v>872</v>
      </c>
      <c r="E41" s="112"/>
      <c r="F41" s="114">
        <v>45360.42604021501</v>
      </c>
      <c r="G41" s="115">
        <v>11.340106510053751</v>
      </c>
      <c r="H41" s="282"/>
      <c r="L41" s="132"/>
    </row>
    <row r="42" spans="1:13" ht="12.75" customHeight="1">
      <c r="A42" s="112" t="s">
        <v>874</v>
      </c>
      <c r="B42" s="189" t="s">
        <v>879</v>
      </c>
      <c r="C42" s="276" t="s">
        <v>880</v>
      </c>
      <c r="D42" s="112" t="s">
        <v>872</v>
      </c>
      <c r="E42" s="112"/>
      <c r="F42" s="114">
        <v>400353.30280708737</v>
      </c>
      <c r="G42" s="115">
        <v>12.346598184903362</v>
      </c>
      <c r="H42" s="282"/>
      <c r="I42" s="261"/>
      <c r="J42" s="261"/>
      <c r="L42" s="132"/>
    </row>
    <row r="43" spans="1:13" s="1079" customFormat="1" ht="12.75" customHeight="1">
      <c r="A43" s="112" t="s">
        <v>1639</v>
      </c>
      <c r="B43" s="189"/>
      <c r="C43" s="276"/>
      <c r="D43" s="112" t="s">
        <v>1640</v>
      </c>
      <c r="E43" s="112"/>
      <c r="F43" s="114">
        <v>4151968.6800716701</v>
      </c>
      <c r="G43" s="115">
        <v>97.485560073093723</v>
      </c>
      <c r="H43" s="282"/>
      <c r="K43"/>
      <c r="L43" s="132"/>
      <c r="M43"/>
    </row>
    <row r="44" spans="1:13" s="261" customFormat="1" ht="12.75" customHeight="1">
      <c r="A44" s="112" t="s">
        <v>207</v>
      </c>
      <c r="B44" s="189" t="s">
        <v>217</v>
      </c>
      <c r="C44" s="276" t="s">
        <v>216</v>
      </c>
      <c r="D44" s="112" t="s">
        <v>225</v>
      </c>
      <c r="E44" s="112"/>
      <c r="F44" s="114">
        <v>1122075.0069679474</v>
      </c>
      <c r="G44" s="115">
        <v>138.43870273296835</v>
      </c>
      <c r="H44" s="282"/>
      <c r="K44"/>
      <c r="L44" s="132"/>
      <c r="M44"/>
    </row>
    <row r="45" spans="1:13" s="1079" customFormat="1" ht="12.75" customHeight="1">
      <c r="A45" s="112" t="s">
        <v>1642</v>
      </c>
      <c r="B45" s="189"/>
      <c r="C45" s="276"/>
      <c r="D45" s="112" t="s">
        <v>225</v>
      </c>
      <c r="E45" s="112"/>
      <c r="F45" s="114">
        <v>419248.64158205589</v>
      </c>
      <c r="G45" s="115">
        <v>94.202908708099216</v>
      </c>
      <c r="H45" s="282"/>
      <c r="L45" s="132"/>
    </row>
    <row r="46" spans="1:13" s="261" customFormat="1" ht="12.75" customHeight="1">
      <c r="A46" s="112" t="s">
        <v>224</v>
      </c>
      <c r="B46" s="189">
        <v>34988643147</v>
      </c>
      <c r="C46" s="276" t="s">
        <v>155</v>
      </c>
      <c r="D46" s="133" t="s">
        <v>225</v>
      </c>
      <c r="E46" s="112"/>
      <c r="F46" s="114">
        <v>6546415.8630300611</v>
      </c>
      <c r="G46" s="115">
        <v>275.04993263595674</v>
      </c>
      <c r="H46" s="282"/>
      <c r="K46"/>
      <c r="L46" s="132"/>
      <c r="M46"/>
    </row>
    <row r="47" spans="1:13" s="261" customFormat="1" ht="12.75" customHeight="1">
      <c r="A47" s="112" t="s">
        <v>1028</v>
      </c>
      <c r="B47" s="189" t="s">
        <v>1152</v>
      </c>
      <c r="C47" s="276" t="s">
        <v>1151</v>
      </c>
      <c r="D47" s="133" t="s">
        <v>1158</v>
      </c>
      <c r="E47" s="112"/>
      <c r="F47" s="114">
        <v>176947.99124029462</v>
      </c>
      <c r="G47" s="115">
        <v>175.57234678873553</v>
      </c>
      <c r="H47" s="271"/>
      <c r="I47"/>
      <c r="J47"/>
      <c r="L47" s="132"/>
    </row>
    <row r="48" spans="1:13" ht="18.75" customHeight="1">
      <c r="A48" s="569" t="s">
        <v>409</v>
      </c>
      <c r="B48" s="583"/>
      <c r="C48" s="584"/>
      <c r="D48" s="570"/>
      <c r="E48" s="570"/>
      <c r="F48" s="572">
        <f>SUM(F26:F47)</f>
        <v>157298106.59218261</v>
      </c>
      <c r="G48" s="585"/>
    </row>
    <row r="49" spans="1:7" ht="12.75" customHeight="1">
      <c r="A49" s="21" t="s">
        <v>387</v>
      </c>
    </row>
    <row r="50" spans="1:7" ht="12.75" customHeight="1">
      <c r="A50" s="45" t="s">
        <v>410</v>
      </c>
    </row>
    <row r="51" spans="1:7" ht="12.75" customHeight="1">
      <c r="A51" s="272" t="s">
        <v>411</v>
      </c>
    </row>
    <row r="52" spans="1:7" ht="12.75" customHeight="1">
      <c r="A52" s="272"/>
    </row>
    <row r="53" spans="1:7" s="261" customFormat="1" ht="12.75" customHeight="1">
      <c r="A53" s="272"/>
      <c r="C53" s="272"/>
    </row>
    <row r="54" spans="1:7" ht="12.75" customHeight="1">
      <c r="A54" s="139" t="s">
        <v>715</v>
      </c>
      <c r="G54" s="158" t="s">
        <v>1485</v>
      </c>
    </row>
    <row r="55" spans="1:7" ht="12.75" customHeight="1">
      <c r="A55" s="531" t="s">
        <v>816</v>
      </c>
      <c r="G55" s="533" t="s">
        <v>1486</v>
      </c>
    </row>
    <row r="56" spans="1:7" ht="12.75" customHeight="1">
      <c r="A56" s="68"/>
    </row>
    <row r="57" spans="1:7" ht="12.75" customHeight="1">
      <c r="A57" s="45"/>
      <c r="G57" s="985" t="s">
        <v>1521</v>
      </c>
    </row>
    <row r="58" spans="1:7" ht="47.25" customHeight="1">
      <c r="A58" s="586" t="s">
        <v>412</v>
      </c>
      <c r="B58" s="563" t="s">
        <v>390</v>
      </c>
      <c r="C58" s="563" t="s">
        <v>391</v>
      </c>
      <c r="D58" s="586" t="s">
        <v>392</v>
      </c>
      <c r="E58" s="586"/>
      <c r="F58" s="586" t="s">
        <v>393</v>
      </c>
      <c r="G58" s="586" t="s">
        <v>394</v>
      </c>
    </row>
    <row r="59" spans="1:7">
      <c r="A59" s="119" t="s">
        <v>147</v>
      </c>
      <c r="B59" s="112">
        <v>8269700991</v>
      </c>
      <c r="C59" s="276" t="s">
        <v>160</v>
      </c>
      <c r="D59" s="119" t="s">
        <v>821</v>
      </c>
      <c r="E59" s="119"/>
      <c r="F59" s="120">
        <v>200562991.28143871</v>
      </c>
      <c r="G59" s="115">
        <v>52.155230562009656</v>
      </c>
    </row>
    <row r="60" spans="1:7">
      <c r="A60" s="21" t="s">
        <v>307</v>
      </c>
      <c r="G60" s="220"/>
    </row>
    <row r="61" spans="1:7">
      <c r="A61" s="154" t="s">
        <v>413</v>
      </c>
    </row>
    <row r="62" spans="1:7" ht="12.75" customHeight="1">
      <c r="A62" s="160" t="s">
        <v>107</v>
      </c>
      <c r="B62" s="181"/>
      <c r="C62" s="181"/>
      <c r="D62" s="181"/>
      <c r="E62" s="219"/>
      <c r="F62" s="181"/>
      <c r="G62" s="181"/>
    </row>
    <row r="63" spans="1:7" ht="21.75" customHeight="1">
      <c r="A63" s="1222" t="s">
        <v>108</v>
      </c>
      <c r="B63" s="1222"/>
      <c r="C63" s="1222"/>
      <c r="D63" s="1222"/>
      <c r="E63" s="1222"/>
      <c r="F63" s="1222"/>
      <c r="G63" s="1222"/>
    </row>
    <row r="64" spans="1:7" ht="12.75" customHeight="1">
      <c r="A64" s="53"/>
    </row>
    <row r="65" spans="1:13" ht="12.75" customHeight="1">
      <c r="A65" s="145" t="s">
        <v>716</v>
      </c>
      <c r="F65" s="146"/>
      <c r="G65" s="158" t="s">
        <v>1485</v>
      </c>
    </row>
    <row r="66" spans="1:13" ht="12.75" customHeight="1">
      <c r="A66" s="534" t="s">
        <v>1457</v>
      </c>
      <c r="F66" s="54"/>
      <c r="G66" s="533" t="s">
        <v>1486</v>
      </c>
    </row>
    <row r="67" spans="1:13" ht="12.75" customHeight="1"/>
    <row r="68" spans="1:13" ht="12.75" customHeight="1">
      <c r="G68" s="985" t="s">
        <v>1521</v>
      </c>
    </row>
    <row r="69" spans="1:13" ht="35.25" customHeight="1">
      <c r="A69" s="586" t="s">
        <v>812</v>
      </c>
      <c r="B69" s="563" t="s">
        <v>401</v>
      </c>
      <c r="C69" s="563" t="s">
        <v>391</v>
      </c>
      <c r="D69" s="586" t="s">
        <v>392</v>
      </c>
      <c r="E69" s="586"/>
      <c r="F69" s="586" t="s">
        <v>393</v>
      </c>
      <c r="G69" s="563" t="s">
        <v>404</v>
      </c>
    </row>
    <row r="70" spans="1:13" s="261" customFormat="1">
      <c r="A70" s="123" t="s">
        <v>1461</v>
      </c>
      <c r="B70" s="189" t="s">
        <v>1465</v>
      </c>
      <c r="C70" s="278" t="s">
        <v>1466</v>
      </c>
      <c r="D70" s="123" t="s">
        <v>1462</v>
      </c>
      <c r="E70" s="123"/>
      <c r="F70" s="124">
        <v>7943892.0379587235</v>
      </c>
      <c r="G70" s="125">
        <v>4.7485930358375977E-2</v>
      </c>
      <c r="L70" s="132"/>
      <c r="M70" s="1079"/>
    </row>
    <row r="71" spans="1:13" ht="12.75" customHeight="1">
      <c r="A71" s="123" t="s">
        <v>1347</v>
      </c>
      <c r="B71" s="189" t="s">
        <v>1458</v>
      </c>
      <c r="C71" s="278" t="s">
        <v>1459</v>
      </c>
      <c r="D71" s="123" t="s">
        <v>1348</v>
      </c>
      <c r="E71" s="123"/>
      <c r="F71" s="124">
        <v>15228744.493994292</v>
      </c>
      <c r="G71" s="125">
        <v>75.996191215956301</v>
      </c>
      <c r="L71" s="132"/>
      <c r="M71" s="1079"/>
    </row>
    <row r="72" spans="1:13" s="261" customFormat="1" ht="12.75" customHeight="1">
      <c r="A72" s="569" t="s">
        <v>409</v>
      </c>
      <c r="B72" s="583"/>
      <c r="C72" s="584"/>
      <c r="D72" s="583"/>
      <c r="E72" s="583"/>
      <c r="F72" s="587">
        <f>SUM(F68:F71)</f>
        <v>23172636.531953014</v>
      </c>
      <c r="G72" s="588"/>
    </row>
    <row r="73" spans="1:13" ht="12.75" customHeight="1">
      <c r="A73" s="40" t="s">
        <v>414</v>
      </c>
    </row>
    <row r="74" spans="1:13" ht="12.75" customHeight="1">
      <c r="A74" s="45" t="s">
        <v>410</v>
      </c>
    </row>
    <row r="75" spans="1:13" ht="12.75" customHeight="1"/>
    <row r="76" spans="1:13" ht="12.75" customHeight="1">
      <c r="A76" s="145" t="s">
        <v>814</v>
      </c>
      <c r="F76" s="146"/>
      <c r="G76" s="158" t="s">
        <v>1485</v>
      </c>
    </row>
    <row r="77" spans="1:13" ht="12.75" customHeight="1">
      <c r="A77" s="534" t="s">
        <v>815</v>
      </c>
      <c r="F77" s="54"/>
      <c r="G77" s="533" t="s">
        <v>1486</v>
      </c>
    </row>
    <row r="78" spans="1:13" ht="12.75" customHeight="1">
      <c r="A78" s="159"/>
    </row>
    <row r="79" spans="1:13" ht="12.75" customHeight="1">
      <c r="G79" s="985" t="s">
        <v>1521</v>
      </c>
    </row>
    <row r="80" spans="1:13" ht="21.75">
      <c r="A80" s="586" t="s">
        <v>415</v>
      </c>
      <c r="B80" s="563" t="s">
        <v>401</v>
      </c>
      <c r="C80" s="563" t="s">
        <v>391</v>
      </c>
      <c r="D80" s="586" t="s">
        <v>392</v>
      </c>
      <c r="E80" s="586"/>
      <c r="F80" s="586" t="s">
        <v>393</v>
      </c>
      <c r="G80" s="563" t="s">
        <v>404</v>
      </c>
    </row>
    <row r="81" spans="1:13" ht="12.75" customHeight="1">
      <c r="A81" s="123" t="s">
        <v>1350</v>
      </c>
      <c r="B81" s="189">
        <v>61196386099</v>
      </c>
      <c r="C81" s="278" t="s">
        <v>157</v>
      </c>
      <c r="D81" s="123"/>
      <c r="E81" s="123"/>
      <c r="F81" s="963" t="s">
        <v>139</v>
      </c>
      <c r="G81" s="964" t="s">
        <v>139</v>
      </c>
    </row>
    <row r="82" spans="1:13" ht="12.75" customHeight="1">
      <c r="A82" s="279" t="s">
        <v>841</v>
      </c>
      <c r="B82" s="189">
        <v>37735093339</v>
      </c>
      <c r="C82" s="278" t="s">
        <v>156</v>
      </c>
      <c r="D82" s="123" t="s">
        <v>1348</v>
      </c>
      <c r="E82" s="123"/>
      <c r="F82" s="774">
        <v>5632799.3032052554</v>
      </c>
      <c r="G82" s="775">
        <v>0.35399975043008575</v>
      </c>
      <c r="L82" s="132"/>
      <c r="M82" s="1079"/>
    </row>
    <row r="83" spans="1:13" ht="18.75" customHeight="1">
      <c r="A83" s="569" t="s">
        <v>409</v>
      </c>
      <c r="B83" s="583"/>
      <c r="C83" s="584"/>
      <c r="D83" s="583"/>
      <c r="E83" s="583"/>
      <c r="F83" s="587">
        <f>SUM(F81:F82)</f>
        <v>5632799.3032052554</v>
      </c>
      <c r="G83" s="588"/>
    </row>
    <row r="84" spans="1:13" s="261" customFormat="1">
      <c r="A84" s="272" t="s">
        <v>1349</v>
      </c>
    </row>
    <row r="85" spans="1:13" ht="12.75" customHeight="1">
      <c r="A85" s="40" t="s">
        <v>414</v>
      </c>
    </row>
    <row r="86" spans="1:13" ht="12.75" customHeight="1">
      <c r="A86" s="45" t="s">
        <v>410</v>
      </c>
      <c r="F86" s="132"/>
    </row>
    <row r="87" spans="1:13" ht="12.75" customHeight="1">
      <c r="A87" s="530" t="s">
        <v>167</v>
      </c>
      <c r="D87" s="44"/>
    </row>
    <row r="88" spans="1:13">
      <c r="A88" s="160" t="s">
        <v>106</v>
      </c>
    </row>
    <row r="89" spans="1:13" ht="21" customHeight="1">
      <c r="A89" s="1223" t="s">
        <v>105</v>
      </c>
      <c r="B89" s="1223"/>
      <c r="C89" s="1223"/>
      <c r="D89" s="1223"/>
      <c r="E89" s="1223"/>
      <c r="F89" s="1223"/>
      <c r="G89" s="1223"/>
    </row>
    <row r="90" spans="1:13" ht="12.75" customHeight="1">
      <c r="A90" s="161"/>
      <c r="D90" s="44"/>
      <c r="F90" s="132"/>
    </row>
    <row r="91" spans="1:13" ht="12.75" customHeight="1">
      <c r="A91" s="613" t="s">
        <v>81</v>
      </c>
      <c r="D91" s="44"/>
    </row>
    <row r="92" spans="1:13" ht="12.75" customHeight="1">
      <c r="D92" s="44"/>
      <c r="G92" s="34" t="s">
        <v>807</v>
      </c>
    </row>
    <row r="93" spans="1:13" ht="12.75" customHeight="1">
      <c r="D93" s="44"/>
    </row>
    <row r="94" spans="1:13" ht="12.75" customHeight="1">
      <c r="A94" s="162"/>
      <c r="F94" s="132"/>
    </row>
    <row r="95" spans="1:13" ht="12.75" customHeight="1">
      <c r="A95" s="160"/>
      <c r="D95" s="44"/>
    </row>
    <row r="96" spans="1:13" ht="12.75" customHeight="1">
      <c r="A96" s="160"/>
      <c r="F96" s="132"/>
    </row>
    <row r="97" spans="1:6" ht="12.75" customHeight="1">
      <c r="A97" s="160"/>
    </row>
    <row r="98" spans="1:6" ht="12.75" customHeight="1">
      <c r="A98" s="161"/>
      <c r="F98" s="44"/>
    </row>
    <row r="99" spans="1:6" ht="12.75" customHeight="1">
      <c r="A99" s="161"/>
    </row>
    <row r="100" spans="1:6" ht="12.75" customHeight="1">
      <c r="A100" s="161"/>
    </row>
    <row r="101" spans="1:6" ht="12.75" customHeight="1">
      <c r="A101" s="161"/>
    </row>
    <row r="102" spans="1:6" ht="12.75" customHeight="1"/>
    <row r="103" spans="1:6" ht="12.75" customHeight="1"/>
  </sheetData>
  <mergeCells count="2">
    <mergeCell ref="A63:G63"/>
    <mergeCell ref="A89:G89"/>
  </mergeCells>
  <hyperlinks>
    <hyperlink ref="A91" location="'2 Sadržaj'!A1" display="Sadržaj / Contents"/>
  </hyperlinks>
  <pageMargins left="0.7" right="0.7" top="0.75" bottom="0.75" header="0.3" footer="0.3"/>
  <pageSetup paperSize="9" scale="58" orientation="portrait" r:id="rId1"/>
  <ignoredErrors>
    <ignoredError sqref="B10:B11 B46:B47 B71:C71 B70 B14 B37:B42 B26:B35 B4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718</v>
      </c>
      <c r="G1" s="143" t="str">
        <f>Naslovnica!A20</f>
        <v>Lipanj 2023.</v>
      </c>
      <c r="K1" s="261"/>
    </row>
    <row r="2" spans="1:11" ht="12.75" customHeight="1">
      <c r="A2" s="527" t="s">
        <v>719</v>
      </c>
      <c r="G2" s="528" t="str">
        <f>Naslovnica!A24</f>
        <v>June 2023</v>
      </c>
    </row>
    <row r="3" spans="1:11" ht="12.75" customHeight="1"/>
    <row r="4" spans="1:11" ht="12.75" customHeight="1">
      <c r="G4" s="13" t="s">
        <v>1521</v>
      </c>
    </row>
    <row r="5" spans="1:11" ht="33">
      <c r="A5" s="586" t="s">
        <v>389</v>
      </c>
      <c r="B5" s="563" t="s">
        <v>390</v>
      </c>
      <c r="C5" s="563" t="s">
        <v>391</v>
      </c>
      <c r="D5" s="586" t="s">
        <v>392</v>
      </c>
      <c r="E5" s="586" t="s">
        <v>141</v>
      </c>
      <c r="F5" s="586" t="s">
        <v>393</v>
      </c>
      <c r="G5" s="563" t="s">
        <v>404</v>
      </c>
    </row>
    <row r="6" spans="1:11">
      <c r="A6" s="119" t="s">
        <v>1434</v>
      </c>
      <c r="B6" s="189" t="s">
        <v>1031</v>
      </c>
      <c r="C6" s="113" t="s">
        <v>1036</v>
      </c>
      <c r="D6" s="119" t="s">
        <v>1421</v>
      </c>
      <c r="E6" s="1088"/>
      <c r="F6" s="120">
        <v>62110.04</v>
      </c>
      <c r="G6" s="165">
        <v>15.775448784686725</v>
      </c>
    </row>
    <row r="7" spans="1:11">
      <c r="A7" s="119" t="s">
        <v>1543</v>
      </c>
      <c r="B7" s="189"/>
      <c r="C7" s="113"/>
      <c r="D7" s="119" t="s">
        <v>112</v>
      </c>
      <c r="E7" s="1088" t="s">
        <v>114</v>
      </c>
      <c r="F7" s="120">
        <v>2792889.5904999999</v>
      </c>
      <c r="G7" s="165">
        <v>94.287599999999998</v>
      </c>
    </row>
    <row r="8" spans="1:11">
      <c r="A8" s="119"/>
      <c r="B8" s="189"/>
      <c r="C8" s="113"/>
      <c r="D8" s="119"/>
      <c r="E8" s="1088" t="s">
        <v>115</v>
      </c>
      <c r="F8" s="120">
        <v>11292.364</v>
      </c>
      <c r="G8" s="165">
        <v>93.833299999999994</v>
      </c>
    </row>
    <row r="9" spans="1:11">
      <c r="A9" s="119"/>
      <c r="B9" s="189"/>
      <c r="C9" s="113"/>
      <c r="D9" s="119"/>
      <c r="E9" s="1088" t="s">
        <v>116</v>
      </c>
      <c r="F9" s="120">
        <v>131588.33300000001</v>
      </c>
      <c r="G9" s="165">
        <v>94.411699999999996</v>
      </c>
    </row>
    <row r="10" spans="1:11">
      <c r="A10" s="119"/>
      <c r="B10" s="189"/>
      <c r="C10" s="113"/>
      <c r="D10" s="119"/>
      <c r="E10" s="1088" t="s">
        <v>1163</v>
      </c>
      <c r="F10" s="120">
        <v>116090.8625</v>
      </c>
      <c r="G10" s="165">
        <v>94.668400000000005</v>
      </c>
    </row>
    <row r="11" spans="1:11">
      <c r="A11" s="119" t="s">
        <v>1047</v>
      </c>
      <c r="B11" s="189" t="s">
        <v>1124</v>
      </c>
      <c r="C11" s="113" t="s">
        <v>1125</v>
      </c>
      <c r="D11" s="119" t="s">
        <v>1032</v>
      </c>
      <c r="E11" s="1088"/>
      <c r="F11" s="120">
        <v>3093830.97</v>
      </c>
      <c r="G11" s="165">
        <v>102.90355105497368</v>
      </c>
    </row>
    <row r="12" spans="1:11">
      <c r="A12" s="569" t="s">
        <v>386</v>
      </c>
      <c r="B12" s="582"/>
      <c r="C12" s="582"/>
      <c r="D12" s="589"/>
      <c r="E12" s="589"/>
      <c r="F12" s="590">
        <f>SUM(F6:F11)</f>
        <v>6207802.1600000001</v>
      </c>
      <c r="G12" s="591"/>
    </row>
    <row r="13" spans="1:11" ht="12.75" customHeight="1">
      <c r="A13" s="21" t="s">
        <v>395</v>
      </c>
    </row>
    <row r="14" spans="1:11" ht="12.75" customHeight="1">
      <c r="A14" s="21"/>
    </row>
    <row r="15" spans="1:11" ht="12.75" customHeight="1">
      <c r="A15" s="141" t="s">
        <v>720</v>
      </c>
      <c r="G15" s="143" t="s">
        <v>1591</v>
      </c>
    </row>
    <row r="16" spans="1:11" ht="12.75" customHeight="1">
      <c r="A16" s="527" t="s">
        <v>721</v>
      </c>
      <c r="G16" s="528" t="s">
        <v>1592</v>
      </c>
    </row>
    <row r="17" spans="1:7" ht="12.75" customHeight="1"/>
    <row r="18" spans="1:7" ht="12.75" customHeight="1">
      <c r="G18" s="13" t="s">
        <v>1521</v>
      </c>
    </row>
    <row r="19" spans="1:7" ht="54.75">
      <c r="A19" s="586" t="s">
        <v>396</v>
      </c>
      <c r="B19" s="563" t="s">
        <v>390</v>
      </c>
      <c r="C19" s="563" t="s">
        <v>391</v>
      </c>
      <c r="D19" s="586" t="s">
        <v>392</v>
      </c>
      <c r="E19" s="586"/>
      <c r="F19" s="586" t="s">
        <v>393</v>
      </c>
      <c r="G19" s="586" t="s">
        <v>394</v>
      </c>
    </row>
    <row r="20" spans="1:7" ht="12.75" customHeight="1">
      <c r="A20" s="119" t="s">
        <v>138</v>
      </c>
      <c r="B20" s="189">
        <v>75111210338</v>
      </c>
      <c r="C20" s="276" t="s">
        <v>159</v>
      </c>
      <c r="D20" s="274" t="s">
        <v>140</v>
      </c>
      <c r="E20" s="274"/>
      <c r="F20" s="120">
        <v>5511982.5072999997</v>
      </c>
      <c r="G20" s="165">
        <v>10.893246061857706</v>
      </c>
    </row>
    <row r="21" spans="1:7" ht="12.75" customHeight="1">
      <c r="A21" s="119" t="s">
        <v>146</v>
      </c>
      <c r="B21" s="189" t="s">
        <v>169</v>
      </c>
      <c r="C21" s="276" t="s">
        <v>158</v>
      </c>
      <c r="D21" s="119" t="s">
        <v>174</v>
      </c>
      <c r="E21" s="119"/>
      <c r="F21" s="120">
        <v>13779971.529999999</v>
      </c>
      <c r="G21" s="165">
        <v>4.5296311893034744</v>
      </c>
    </row>
    <row r="22" spans="1:7">
      <c r="A22" s="569" t="s">
        <v>386</v>
      </c>
      <c r="B22" s="582"/>
      <c r="C22" s="582"/>
      <c r="D22" s="589"/>
      <c r="E22" s="589"/>
      <c r="F22" s="590">
        <f>SUM(F20:F21)</f>
        <v>19291954.037299998</v>
      </c>
      <c r="G22" s="591"/>
    </row>
    <row r="23" spans="1:7" ht="12.75" customHeight="1">
      <c r="A23" s="21" t="s">
        <v>397</v>
      </c>
    </row>
    <row r="24" spans="1:7" ht="12.75" customHeight="1"/>
    <row r="25" spans="1:7" ht="12.75" customHeight="1">
      <c r="A25" s="142" t="s">
        <v>722</v>
      </c>
      <c r="G25" s="143" t="s">
        <v>1591</v>
      </c>
    </row>
    <row r="26" spans="1:7" ht="12.75" customHeight="1">
      <c r="A26" s="525" t="s">
        <v>723</v>
      </c>
      <c r="G26" s="528" t="s">
        <v>1592</v>
      </c>
    </row>
    <row r="27" spans="1:7" ht="12.75" customHeight="1"/>
    <row r="28" spans="1:7" ht="12.75" customHeight="1">
      <c r="G28" s="13" t="s">
        <v>1521</v>
      </c>
    </row>
    <row r="29" spans="1:7" ht="54.75">
      <c r="A29" s="586" t="s">
        <v>396</v>
      </c>
      <c r="B29" s="563" t="s">
        <v>390</v>
      </c>
      <c r="C29" s="563" t="s">
        <v>391</v>
      </c>
      <c r="D29" s="586" t="s">
        <v>392</v>
      </c>
      <c r="E29" s="586"/>
      <c r="F29" s="586" t="s">
        <v>393</v>
      </c>
      <c r="G29" s="586" t="s">
        <v>394</v>
      </c>
    </row>
    <row r="30" spans="1:7" ht="12.75" customHeight="1">
      <c r="A30" s="119" t="s">
        <v>837</v>
      </c>
      <c r="B30" s="189">
        <v>56903349567</v>
      </c>
      <c r="C30" s="276" t="s">
        <v>161</v>
      </c>
      <c r="D30" s="279" t="s">
        <v>890</v>
      </c>
      <c r="E30" s="279"/>
      <c r="F30" s="120" t="s">
        <v>139</v>
      </c>
      <c r="G30" s="165" t="s">
        <v>139</v>
      </c>
    </row>
    <row r="31" spans="1:7" ht="12.75" customHeight="1">
      <c r="A31" s="773" t="s">
        <v>839</v>
      </c>
    </row>
    <row r="32" spans="1:7" ht="12.75" customHeight="1">
      <c r="A32" s="21" t="s">
        <v>395</v>
      </c>
    </row>
    <row r="33" spans="1:7" ht="19.5" customHeight="1">
      <c r="A33" s="1224" t="s">
        <v>107</v>
      </c>
      <c r="B33" s="1224"/>
      <c r="C33" s="1224"/>
      <c r="D33" s="1224"/>
      <c r="E33" s="1087"/>
    </row>
    <row r="34" spans="1:7" ht="21.75" customHeight="1">
      <c r="A34" s="1222" t="s">
        <v>108</v>
      </c>
      <c r="B34" s="1222"/>
      <c r="C34" s="1222"/>
      <c r="D34" s="1222"/>
      <c r="E34" s="1086"/>
      <c r="F34" s="53"/>
      <c r="G34" s="53"/>
    </row>
    <row r="35" spans="1:7" ht="12.75" customHeight="1">
      <c r="A35" s="773"/>
    </row>
    <row r="36" spans="1:7" ht="12.75" customHeight="1"/>
    <row r="37" spans="1:7" ht="12.75" customHeight="1">
      <c r="A37" s="144" t="s">
        <v>724</v>
      </c>
      <c r="G37" s="137" t="str">
        <f>Naslovnica!A20</f>
        <v>Lipanj 2023.</v>
      </c>
    </row>
    <row r="38" spans="1:7" ht="12.75" customHeight="1">
      <c r="A38" s="525" t="s">
        <v>725</v>
      </c>
      <c r="G38" s="529" t="str">
        <f>Naslovnica!A24</f>
        <v>June 2023</v>
      </c>
    </row>
    <row r="39" spans="1:7" ht="12.75" customHeight="1"/>
    <row r="40" spans="1:7" ht="12.75" customHeight="1">
      <c r="F40" s="13"/>
      <c r="G40" s="13" t="s">
        <v>1521</v>
      </c>
    </row>
    <row r="41" spans="1:7" ht="33">
      <c r="A41" s="586" t="s">
        <v>398</v>
      </c>
      <c r="B41" s="563" t="s">
        <v>390</v>
      </c>
      <c r="C41" s="563" t="s">
        <v>391</v>
      </c>
      <c r="D41" s="586" t="s">
        <v>392</v>
      </c>
      <c r="E41" s="586"/>
      <c r="F41" s="586" t="s">
        <v>393</v>
      </c>
      <c r="G41" s="563" t="s">
        <v>404</v>
      </c>
    </row>
    <row r="42" spans="1:7" ht="22.5" customHeight="1">
      <c r="A42" s="121" t="s">
        <v>80</v>
      </c>
      <c r="B42" s="189">
        <v>39146857475</v>
      </c>
      <c r="C42" s="276" t="s">
        <v>162</v>
      </c>
      <c r="D42" s="258" t="s">
        <v>112</v>
      </c>
      <c r="E42" s="258"/>
      <c r="F42" s="122">
        <v>140438169.62</v>
      </c>
      <c r="G42" s="165">
        <v>78.788399999999996</v>
      </c>
    </row>
    <row r="43" spans="1:7" ht="12.75" customHeight="1">
      <c r="A43" s="21" t="s">
        <v>395</v>
      </c>
      <c r="B43" s="265"/>
      <c r="C43" s="266"/>
      <c r="D43" s="267"/>
      <c r="E43" s="267"/>
      <c r="F43" s="268"/>
    </row>
    <row r="44" spans="1:7" ht="12.75" customHeight="1">
      <c r="A44" s="530" t="s">
        <v>168</v>
      </c>
      <c r="F44" s="953"/>
      <c r="G44" s="954"/>
    </row>
    <row r="45" spans="1:7" ht="12.75" customHeight="1">
      <c r="A45" s="156"/>
      <c r="D45" s="873"/>
      <c r="E45" s="873"/>
    </row>
    <row r="46" spans="1:7" ht="12.75" customHeight="1">
      <c r="A46" s="269"/>
      <c r="B46" s="182"/>
      <c r="C46" s="182"/>
      <c r="D46" s="182"/>
      <c r="E46" s="182"/>
      <c r="F46" s="938"/>
      <c r="G46" s="938"/>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399</v>
      </c>
      <c r="B51" s="610"/>
      <c r="C51" s="610"/>
      <c r="D51" s="610"/>
      <c r="E51" s="610"/>
    </row>
    <row r="52" spans="1:7" ht="12.75" customHeight="1">
      <c r="A52" s="611" t="s">
        <v>172</v>
      </c>
      <c r="B52" s="610"/>
      <c r="C52" s="610"/>
      <c r="D52" s="610"/>
      <c r="E52" s="610"/>
    </row>
    <row r="53" spans="1:7" ht="12.75" customHeight="1">
      <c r="A53" s="613" t="s">
        <v>81</v>
      </c>
    </row>
    <row r="54" spans="1:7" ht="12.75" customHeight="1"/>
    <row r="55" spans="1:7" ht="12.75" customHeight="1">
      <c r="G55" s="273" t="s">
        <v>1075</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682</v>
      </c>
      <c r="B1" s="605"/>
      <c r="C1" s="605"/>
      <c r="D1" s="512"/>
      <c r="E1" s="602"/>
      <c r="F1" s="197"/>
      <c r="G1" s="197"/>
      <c r="H1" s="197"/>
      <c r="I1" s="513" t="s">
        <v>1567</v>
      </c>
    </row>
    <row r="2" spans="1:27" ht="15" customHeight="1">
      <c r="A2" s="606" t="s">
        <v>683</v>
      </c>
      <c r="B2" s="605"/>
      <c r="C2" s="605"/>
      <c r="D2" s="512"/>
      <c r="E2" s="603"/>
      <c r="F2" s="197"/>
      <c r="G2" s="197"/>
      <c r="H2" s="197"/>
      <c r="I2" s="520" t="s">
        <v>1568</v>
      </c>
    </row>
    <row r="3" spans="1:27" ht="12.75" customHeight="1">
      <c r="A3" s="41" t="s">
        <v>846</v>
      </c>
    </row>
    <row r="4" spans="1:27" ht="12.75" customHeight="1"/>
    <row r="5" spans="1:27" ht="12.75" customHeight="1">
      <c r="A5" s="147" t="s">
        <v>684</v>
      </c>
    </row>
    <row r="6" spans="1:27" ht="12.75" customHeight="1">
      <c r="A6" s="521" t="s">
        <v>685</v>
      </c>
    </row>
    <row r="7" spans="1:27" ht="12.75" customHeight="1">
      <c r="J7" s="1225"/>
      <c r="K7" s="1225"/>
      <c r="L7" s="316"/>
      <c r="M7" s="316"/>
      <c r="N7" s="316"/>
      <c r="O7" s="316"/>
      <c r="P7" s="316"/>
    </row>
    <row r="8" spans="1:27" ht="16.5" customHeight="1">
      <c r="A8" s="1226" t="s">
        <v>376</v>
      </c>
      <c r="B8" s="1226"/>
      <c r="C8" s="442">
        <v>45016</v>
      </c>
      <c r="D8" s="316"/>
      <c r="E8" s="316"/>
      <c r="F8" s="316"/>
      <c r="G8" s="316"/>
      <c r="J8" s="1225"/>
      <c r="K8" s="1225"/>
      <c r="L8" s="317"/>
      <c r="M8" s="317"/>
      <c r="N8" s="317"/>
      <c r="O8" s="317"/>
      <c r="P8" s="317"/>
    </row>
    <row r="9" spans="1:27" ht="21.75" customHeight="1">
      <c r="A9" s="1227" t="s">
        <v>377</v>
      </c>
      <c r="B9" s="1227"/>
      <c r="C9" s="443">
        <v>15</v>
      </c>
      <c r="D9" s="316"/>
      <c r="E9" s="317"/>
      <c r="F9" s="317"/>
      <c r="G9" s="317"/>
    </row>
    <row r="10" spans="1:27" ht="12.75" customHeight="1">
      <c r="A10" s="16" t="s">
        <v>307</v>
      </c>
    </row>
    <row r="11" spans="1:27" ht="12.75" customHeight="1"/>
    <row r="12" spans="1:27" ht="12.75" customHeight="1">
      <c r="A12" s="147" t="s">
        <v>686</v>
      </c>
    </row>
    <row r="13" spans="1:27" ht="12.75" customHeight="1">
      <c r="A13" s="521" t="s">
        <v>687</v>
      </c>
      <c r="Z13" s="64"/>
      <c r="AA13" s="64"/>
    </row>
    <row r="14" spans="1:27" s="261" customFormat="1" ht="12.75" customHeight="1">
      <c r="A14" s="42"/>
      <c r="F14" s="197"/>
      <c r="I14" s="13" t="s">
        <v>1511</v>
      </c>
      <c r="Y14" s="64"/>
      <c r="Z14" s="64"/>
      <c r="AA14" s="64"/>
    </row>
    <row r="15" spans="1:27" s="261" customFormat="1" ht="22.5" customHeight="1">
      <c r="A15" s="444"/>
      <c r="B15" s="1231" t="s">
        <v>378</v>
      </c>
      <c r="C15" s="1231"/>
      <c r="D15" s="1231"/>
      <c r="E15" s="1231"/>
      <c r="F15" s="1231" t="s">
        <v>317</v>
      </c>
      <c r="G15" s="1231"/>
      <c r="H15" s="1231"/>
      <c r="I15" s="1231"/>
      <c r="Y15" s="64"/>
      <c r="Z15" s="64"/>
      <c r="AA15" s="64"/>
    </row>
    <row r="16" spans="1:27" ht="135" customHeight="1">
      <c r="A16" s="1232" t="s">
        <v>379</v>
      </c>
      <c r="B16" s="776" t="s">
        <v>774</v>
      </c>
      <c r="C16" s="1230" t="s">
        <v>380</v>
      </c>
      <c r="D16" s="776" t="s">
        <v>381</v>
      </c>
      <c r="E16" s="1230" t="s">
        <v>380</v>
      </c>
      <c r="F16" s="776" t="s">
        <v>775</v>
      </c>
      <c r="G16" s="1230" t="s">
        <v>382</v>
      </c>
      <c r="H16" s="776" t="s">
        <v>772</v>
      </c>
      <c r="I16" s="1230" t="s">
        <v>382</v>
      </c>
    </row>
    <row r="17" spans="1:16" ht="15.75" customHeight="1">
      <c r="A17" s="1232"/>
      <c r="B17" s="442">
        <v>45016</v>
      </c>
      <c r="C17" s="1230"/>
      <c r="D17" s="442">
        <v>45016</v>
      </c>
      <c r="E17" s="1230"/>
      <c r="F17" s="494" t="s">
        <v>1587</v>
      </c>
      <c r="G17" s="1230"/>
      <c r="H17" s="494" t="s">
        <v>1587</v>
      </c>
      <c r="I17" s="1230"/>
      <c r="J17" s="1225"/>
      <c r="K17" s="225"/>
      <c r="L17" s="318"/>
      <c r="M17" s="225"/>
      <c r="N17" s="319"/>
      <c r="O17" s="261"/>
    </row>
    <row r="18" spans="1:16" ht="16.5" customHeight="1">
      <c r="A18" s="445" t="s">
        <v>383</v>
      </c>
      <c r="B18" s="446">
        <v>37330</v>
      </c>
      <c r="C18" s="447">
        <v>-3.3452436435192377E-2</v>
      </c>
      <c r="D18" s="446">
        <v>336377.10098999995</v>
      </c>
      <c r="E18" s="447">
        <v>8.503444696655299E-2</v>
      </c>
      <c r="F18" s="446">
        <v>3231</v>
      </c>
      <c r="G18" s="447">
        <v>0.21970554926387317</v>
      </c>
      <c r="H18" s="446">
        <v>58736.818689999993</v>
      </c>
      <c r="I18" s="449">
        <v>0.33896266178560069</v>
      </c>
      <c r="J18" s="1225"/>
      <c r="K18" s="320"/>
      <c r="L18" s="321"/>
      <c r="M18" s="320"/>
      <c r="N18" s="321"/>
      <c r="O18" s="261"/>
    </row>
    <row r="19" spans="1:16" ht="16.5" customHeight="1">
      <c r="A19" s="445" t="s">
        <v>384</v>
      </c>
      <c r="B19" s="446">
        <v>125345</v>
      </c>
      <c r="C19" s="447">
        <v>8.8432715936818881E-2</v>
      </c>
      <c r="D19" s="446">
        <v>2241532.96361</v>
      </c>
      <c r="E19" s="447">
        <v>0.15364368610661053</v>
      </c>
      <c r="F19" s="446">
        <v>10755</v>
      </c>
      <c r="G19" s="447">
        <v>0.13677201141528381</v>
      </c>
      <c r="H19" s="446">
        <v>329141.70410999993</v>
      </c>
      <c r="I19" s="449">
        <v>0.29133141402016094</v>
      </c>
      <c r="J19" s="41"/>
      <c r="K19" s="322"/>
      <c r="L19" s="323"/>
      <c r="M19" s="322"/>
      <c r="N19" s="324"/>
      <c r="O19" s="261"/>
    </row>
    <row r="20" spans="1:16" ht="16.5" customHeight="1">
      <c r="A20" s="445" t="s">
        <v>385</v>
      </c>
      <c r="B20" s="446">
        <v>6</v>
      </c>
      <c r="C20" s="447">
        <v>-0.14285714285714285</v>
      </c>
      <c r="D20" s="446">
        <v>0</v>
      </c>
      <c r="E20" s="447">
        <v>0</v>
      </c>
      <c r="F20" s="446"/>
      <c r="G20" s="447"/>
      <c r="H20" s="446"/>
      <c r="I20" s="448"/>
      <c r="J20" s="41"/>
      <c r="K20" s="322"/>
      <c r="L20" s="323"/>
      <c r="M20" s="322"/>
      <c r="N20" s="324"/>
      <c r="O20" s="261"/>
    </row>
    <row r="21" spans="1:16" ht="16.5" customHeight="1">
      <c r="A21" s="450" t="s">
        <v>386</v>
      </c>
      <c r="B21" s="451">
        <v>162681</v>
      </c>
      <c r="C21" s="452">
        <v>5.7812601599583846E-2</v>
      </c>
      <c r="D21" s="451">
        <v>2577910.0646000002</v>
      </c>
      <c r="E21" s="452">
        <v>0.14420305902252348</v>
      </c>
      <c r="F21" s="451">
        <v>13986</v>
      </c>
      <c r="G21" s="452">
        <v>0.15491329479768787</v>
      </c>
      <c r="H21" s="451">
        <v>387878.52279999992</v>
      </c>
      <c r="I21" s="453">
        <v>0.29832535103473884</v>
      </c>
      <c r="J21" s="41"/>
      <c r="K21" s="322"/>
      <c r="L21" s="323"/>
      <c r="M21" s="322"/>
      <c r="N21" s="324"/>
      <c r="O21" s="261"/>
    </row>
    <row r="22" spans="1:16" ht="12.75" customHeight="1">
      <c r="A22" s="16" t="s">
        <v>387</v>
      </c>
      <c r="H22" s="132"/>
      <c r="I22" s="76"/>
      <c r="J22" s="132"/>
    </row>
    <row r="23" spans="1:16" ht="49.5" customHeight="1">
      <c r="A23" s="1228" t="s">
        <v>388</v>
      </c>
      <c r="B23" s="1228"/>
      <c r="C23" s="1228"/>
      <c r="D23" s="1228"/>
      <c r="E23" s="1228"/>
      <c r="F23" s="1228"/>
      <c r="G23" s="1228"/>
      <c r="H23" s="1228"/>
      <c r="I23" s="1228"/>
    </row>
    <row r="24" spans="1:16" ht="56.25" customHeight="1">
      <c r="A24" s="1228" t="s">
        <v>773</v>
      </c>
      <c r="B24" s="1228"/>
      <c r="C24" s="1228"/>
      <c r="D24" s="1228"/>
      <c r="E24" s="1228"/>
      <c r="F24" s="1228"/>
      <c r="G24" s="1228"/>
      <c r="H24" s="1228"/>
      <c r="I24" s="1228"/>
    </row>
    <row r="25" spans="1:16" ht="23.25" customHeight="1">
      <c r="A25" s="1229" t="s">
        <v>339</v>
      </c>
      <c r="B25" s="1229"/>
      <c r="C25" s="1229"/>
      <c r="D25" s="1229"/>
      <c r="E25" s="1229"/>
      <c r="F25" s="1229"/>
      <c r="G25" s="1229"/>
      <c r="H25" s="1229"/>
      <c r="I25" s="1229"/>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688</v>
      </c>
      <c r="H1" s="261"/>
    </row>
    <row r="2" spans="1:8" ht="12.75" customHeight="1">
      <c r="A2" s="524" t="s">
        <v>689</v>
      </c>
    </row>
    <row r="3" spans="1:8" ht="12.75" customHeight="1"/>
    <row r="4" spans="1:8" ht="12.75" customHeight="1">
      <c r="D4" s="13" t="s">
        <v>1511</v>
      </c>
      <c r="E4" s="73"/>
    </row>
    <row r="5" spans="1:8" ht="45" customHeight="1">
      <c r="A5" s="1232" t="s">
        <v>308</v>
      </c>
      <c r="B5" s="454" t="s">
        <v>345</v>
      </c>
      <c r="C5" s="1235" t="s">
        <v>346</v>
      </c>
      <c r="D5" s="1235"/>
    </row>
    <row r="6" spans="1:8" ht="22.5" customHeight="1">
      <c r="A6" s="1233"/>
      <c r="B6" s="958">
        <v>45016</v>
      </c>
      <c r="C6" s="763" t="s">
        <v>347</v>
      </c>
      <c r="D6" s="763" t="s">
        <v>348</v>
      </c>
    </row>
    <row r="7" spans="1:8" ht="12.75" customHeight="1">
      <c r="A7" s="463" t="s">
        <v>349</v>
      </c>
      <c r="B7" s="464">
        <v>2146755.5781</v>
      </c>
      <c r="C7" s="465">
        <v>0.13541800044994554</v>
      </c>
      <c r="D7" s="464">
        <v>256037.28999000019</v>
      </c>
      <c r="E7" s="43"/>
    </row>
    <row r="8" spans="1:8" ht="12.75" customHeight="1">
      <c r="A8" s="455" t="s">
        <v>350</v>
      </c>
      <c r="B8" s="456">
        <v>4021.8965400000002</v>
      </c>
      <c r="C8" s="457">
        <v>0.26935226222949787</v>
      </c>
      <c r="D8" s="456">
        <v>853.43285999999989</v>
      </c>
      <c r="E8" s="52"/>
    </row>
    <row r="9" spans="1:8" ht="12.75" customHeight="1">
      <c r="A9" s="455" t="s">
        <v>351</v>
      </c>
      <c r="B9" s="456">
        <v>598866.88327999983</v>
      </c>
      <c r="C9" s="457">
        <v>6.6895735148205376E-2</v>
      </c>
      <c r="D9" s="456">
        <v>37549.724019999965</v>
      </c>
      <c r="E9" s="52"/>
    </row>
    <row r="10" spans="1:8" ht="12.75" customHeight="1">
      <c r="A10" s="455" t="s">
        <v>352</v>
      </c>
      <c r="B10" s="456">
        <v>4614.7775600000004</v>
      </c>
      <c r="C10" s="457">
        <v>-0.44060683325931471</v>
      </c>
      <c r="D10" s="456">
        <v>-3634.83619</v>
      </c>
    </row>
    <row r="11" spans="1:8" ht="12.75" customHeight="1">
      <c r="A11" s="455" t="s">
        <v>353</v>
      </c>
      <c r="B11" s="456">
        <v>1517976.1727399998</v>
      </c>
      <c r="C11" s="457">
        <v>0.17190315269273926</v>
      </c>
      <c r="D11" s="456">
        <v>222667.62334999978</v>
      </c>
    </row>
    <row r="12" spans="1:8" ht="12.75" customHeight="1">
      <c r="A12" s="455" t="s">
        <v>354</v>
      </c>
      <c r="B12" s="456">
        <v>21275.847979999999</v>
      </c>
      <c r="C12" s="457">
        <v>-6.1684002945223408E-2</v>
      </c>
      <c r="D12" s="456">
        <v>-1398.6540499999937</v>
      </c>
    </row>
    <row r="13" spans="1:8" ht="12.75" customHeight="1">
      <c r="A13" s="463" t="s">
        <v>355</v>
      </c>
      <c r="B13" s="464">
        <v>889463.12638999999</v>
      </c>
      <c r="C13" s="465">
        <v>0.11781767815325087</v>
      </c>
      <c r="D13" s="464">
        <v>93749.170730000013</v>
      </c>
    </row>
    <row r="14" spans="1:8" ht="12.75" customHeight="1">
      <c r="A14" s="455" t="s">
        <v>356</v>
      </c>
      <c r="B14" s="456">
        <v>44714.809569999998</v>
      </c>
      <c r="C14" s="457">
        <v>1.7468996278699664</v>
      </c>
      <c r="D14" s="456">
        <v>28436.526549999995</v>
      </c>
    </row>
    <row r="15" spans="1:8" ht="12.75" customHeight="1">
      <c r="A15" s="455" t="s">
        <v>357</v>
      </c>
      <c r="B15" s="456">
        <v>812661.57645999989</v>
      </c>
      <c r="C15" s="457">
        <v>0.14575238534479706</v>
      </c>
      <c r="D15" s="456">
        <v>103379.54758999974</v>
      </c>
    </row>
    <row r="16" spans="1:8" ht="12.75" customHeight="1">
      <c r="A16" s="455" t="s">
        <v>358</v>
      </c>
      <c r="B16" s="456">
        <v>2959.8871300000005</v>
      </c>
      <c r="C16" s="457">
        <v>-0.3179037013507402</v>
      </c>
      <c r="D16" s="456">
        <v>-1379.5106000000001</v>
      </c>
    </row>
    <row r="17" spans="1:6" ht="12.75" customHeight="1">
      <c r="A17" s="455" t="s">
        <v>359</v>
      </c>
      <c r="B17" s="456">
        <v>29126.853230000001</v>
      </c>
      <c r="C17" s="457">
        <v>-0.55743847293642879</v>
      </c>
      <c r="D17" s="456">
        <v>-36687.392810000012</v>
      </c>
    </row>
    <row r="18" spans="1:6" ht="22.5">
      <c r="A18" s="458" t="s">
        <v>360</v>
      </c>
      <c r="B18" s="456">
        <v>18143.357939999998</v>
      </c>
      <c r="C18" s="457">
        <v>0.16450755438399559</v>
      </c>
      <c r="D18" s="456">
        <v>2563.074349999999</v>
      </c>
    </row>
    <row r="19" spans="1:6" ht="12.75" customHeight="1">
      <c r="A19" s="466" t="s">
        <v>361</v>
      </c>
      <c r="B19" s="467">
        <v>3054362.0624300004</v>
      </c>
      <c r="C19" s="468">
        <v>0.13040262821862447</v>
      </c>
      <c r="D19" s="467">
        <v>352349.53505000006</v>
      </c>
    </row>
    <row r="20" spans="1:6" ht="12.75" customHeight="1">
      <c r="A20" s="455" t="s">
        <v>362</v>
      </c>
      <c r="B20" s="456">
        <v>4272927.6694499999</v>
      </c>
      <c r="C20" s="457">
        <v>6.9573958628991794E-2</v>
      </c>
      <c r="D20" s="456">
        <v>277946.64454999985</v>
      </c>
    </row>
    <row r="21" spans="1:6" ht="12.75" customHeight="1">
      <c r="A21" s="459" t="s">
        <v>250</v>
      </c>
      <c r="B21" s="460">
        <v>340833.56731000001</v>
      </c>
      <c r="C21" s="461">
        <v>7.5663886189330301E-2</v>
      </c>
      <c r="D21" s="460">
        <v>23974.768120000022</v>
      </c>
    </row>
    <row r="22" spans="1:6" ht="12.75" customHeight="1">
      <c r="A22" s="459" t="s">
        <v>256</v>
      </c>
      <c r="B22" s="460">
        <v>21226.354930000001</v>
      </c>
      <c r="C22" s="461">
        <v>0.75176946265486633</v>
      </c>
      <c r="D22" s="460">
        <v>9109.2611100000013</v>
      </c>
    </row>
    <row r="23" spans="1:6" ht="12.75" customHeight="1">
      <c r="A23" s="459" t="s">
        <v>252</v>
      </c>
      <c r="B23" s="460">
        <v>1303116.2156500001</v>
      </c>
      <c r="C23" s="461">
        <v>6.627560747529726E-2</v>
      </c>
      <c r="D23" s="460">
        <v>80996.71248000022</v>
      </c>
    </row>
    <row r="24" spans="1:6" ht="12.75" customHeight="1">
      <c r="A24" s="459" t="s">
        <v>253</v>
      </c>
      <c r="B24" s="460">
        <v>1329842.47749</v>
      </c>
      <c r="C24" s="461">
        <v>0.21747545320105141</v>
      </c>
      <c r="D24" s="460">
        <v>237547.37290000007</v>
      </c>
    </row>
    <row r="25" spans="1:6" ht="22.5">
      <c r="A25" s="462" t="s">
        <v>363</v>
      </c>
      <c r="B25" s="460">
        <v>59343.447050000017</v>
      </c>
      <c r="C25" s="461">
        <v>1.2306303826182379E-2</v>
      </c>
      <c r="D25" s="460">
        <v>721.42047000001912</v>
      </c>
    </row>
    <row r="26" spans="1:6">
      <c r="A26" s="466" t="s">
        <v>364</v>
      </c>
      <c r="B26" s="467">
        <v>3054362.0624300004</v>
      </c>
      <c r="C26" s="468">
        <v>0.13040262822280826</v>
      </c>
      <c r="D26" s="467">
        <v>352349.53506000061</v>
      </c>
    </row>
    <row r="27" spans="1:6" ht="12.75" customHeight="1">
      <c r="A27" s="455" t="s">
        <v>365</v>
      </c>
      <c r="B27" s="456">
        <v>4272927.6694499999</v>
      </c>
      <c r="C27" s="457">
        <v>6.9573958628991794E-2</v>
      </c>
      <c r="D27" s="456">
        <v>277946.64454999985</v>
      </c>
    </row>
    <row r="28" spans="1:6" ht="12.75" customHeight="1">
      <c r="A28" s="21" t="s">
        <v>307</v>
      </c>
    </row>
    <row r="29" spans="1:6" ht="12.75" customHeight="1">
      <c r="E29" s="70"/>
      <c r="F29" s="70"/>
    </row>
    <row r="30" spans="1:6" ht="26.25" customHeight="1">
      <c r="A30" s="1229" t="s">
        <v>339</v>
      </c>
      <c r="B30" s="1229"/>
      <c r="C30" s="1229"/>
      <c r="D30" s="1229"/>
      <c r="E30" s="70"/>
      <c r="F30" s="70"/>
    </row>
    <row r="31" spans="1:6" ht="12.75" customHeight="1"/>
    <row r="32" spans="1:6" ht="12.75" customHeight="1">
      <c r="A32" s="147" t="s">
        <v>690</v>
      </c>
    </row>
    <row r="33" spans="1:4" ht="12.75" customHeight="1">
      <c r="A33" s="521" t="s">
        <v>1017</v>
      </c>
    </row>
    <row r="34" spans="1:4" s="261" customFormat="1" ht="12.75" customHeight="1">
      <c r="A34" s="42"/>
    </row>
    <row r="35" spans="1:4" s="261" customFormat="1" ht="12.75" customHeight="1">
      <c r="A35" s="42"/>
      <c r="D35" s="13" t="s">
        <v>1511</v>
      </c>
    </row>
    <row r="36" spans="1:4" ht="55.5" customHeight="1">
      <c r="A36" s="1232" t="s">
        <v>308</v>
      </c>
      <c r="B36" s="469" t="s">
        <v>309</v>
      </c>
      <c r="C36" s="1235" t="s">
        <v>366</v>
      </c>
      <c r="D36" s="1235"/>
    </row>
    <row r="37" spans="1:4" ht="21" customHeight="1">
      <c r="A37" s="1234"/>
      <c r="B37" s="494" t="s">
        <v>1587</v>
      </c>
      <c r="C37" s="454" t="s">
        <v>347</v>
      </c>
      <c r="D37" s="454" t="s">
        <v>348</v>
      </c>
    </row>
    <row r="38" spans="1:4">
      <c r="A38" s="79" t="s">
        <v>367</v>
      </c>
      <c r="B38" s="126">
        <v>28628.371490000001</v>
      </c>
      <c r="C38" s="127">
        <v>0.34852785242526724</v>
      </c>
      <c r="D38" s="126">
        <v>7399.0202099999988</v>
      </c>
    </row>
    <row r="39" spans="1:4">
      <c r="A39" s="79" t="s">
        <v>310</v>
      </c>
      <c r="B39" s="126">
        <v>13499.47191</v>
      </c>
      <c r="C39" s="127">
        <v>2.2556462445799448</v>
      </c>
      <c r="D39" s="126">
        <v>9352.9919499999996</v>
      </c>
    </row>
    <row r="40" spans="1:4">
      <c r="A40" s="128" t="s">
        <v>311</v>
      </c>
      <c r="B40" s="129">
        <v>15128.899580000001</v>
      </c>
      <c r="C40" s="130">
        <v>-0.11438192698392349</v>
      </c>
      <c r="D40" s="131">
        <v>-1953.9717400000009</v>
      </c>
    </row>
    <row r="41" spans="1:4">
      <c r="A41" s="79" t="s">
        <v>368</v>
      </c>
      <c r="B41" s="126">
        <v>1175.1490200000001</v>
      </c>
      <c r="C41" s="127">
        <v>-0.13008322759756252</v>
      </c>
      <c r="D41" s="126">
        <v>-175.72620999999958</v>
      </c>
    </row>
    <row r="42" spans="1:4">
      <c r="A42" s="79" t="s">
        <v>369</v>
      </c>
      <c r="B42" s="126">
        <v>1051.2135899999998</v>
      </c>
      <c r="C42" s="127">
        <v>3.998954444119996E-2</v>
      </c>
      <c r="D42" s="126">
        <v>40.421129999999835</v>
      </c>
    </row>
    <row r="43" spans="1:4" ht="19.5" customHeight="1">
      <c r="A43" s="128" t="s">
        <v>370</v>
      </c>
      <c r="B43" s="129">
        <v>123.93543000000003</v>
      </c>
      <c r="C43" s="130">
        <v>-0.63557274601121361</v>
      </c>
      <c r="D43" s="131">
        <v>-216.14734000000001</v>
      </c>
    </row>
    <row r="44" spans="1:4">
      <c r="A44" s="79" t="s">
        <v>371</v>
      </c>
      <c r="B44" s="126">
        <v>40598.012439999999</v>
      </c>
      <c r="C44" s="127">
        <v>2.3422963041388198E-3</v>
      </c>
      <c r="D44" s="126">
        <v>94.870359999993525</v>
      </c>
    </row>
    <row r="45" spans="1:4">
      <c r="A45" s="79" t="s">
        <v>372</v>
      </c>
      <c r="B45" s="126">
        <v>41398.364290000005</v>
      </c>
      <c r="C45" s="127">
        <v>-4.1551408177690687E-2</v>
      </c>
      <c r="D45" s="126">
        <v>-1794.7340599999879</v>
      </c>
    </row>
    <row r="46" spans="1:4" ht="19.5" customHeight="1">
      <c r="A46" s="128" t="s">
        <v>312</v>
      </c>
      <c r="B46" s="129">
        <v>-800.35184999999967</v>
      </c>
      <c r="C46" s="130">
        <v>-0.70246659437329828</v>
      </c>
      <c r="D46" s="131">
        <v>1889.6044200000006</v>
      </c>
    </row>
    <row r="47" spans="1:4" ht="28.5" customHeight="1">
      <c r="A47" s="79" t="s">
        <v>313</v>
      </c>
      <c r="B47" s="126">
        <v>14452.483160000002</v>
      </c>
      <c r="C47" s="127">
        <v>-1.9039890810871072E-2</v>
      </c>
      <c r="D47" s="126">
        <v>-280.51467000000048</v>
      </c>
    </row>
    <row r="48" spans="1:4" ht="19.5" customHeight="1">
      <c r="A48" s="79" t="s">
        <v>314</v>
      </c>
      <c r="B48" s="126">
        <v>-2947.2292699999998</v>
      </c>
      <c r="C48" s="127">
        <v>0.22958803073023379</v>
      </c>
      <c r="D48" s="126">
        <v>-550.30510000000004</v>
      </c>
    </row>
    <row r="49" spans="1:4">
      <c r="A49" s="79" t="s">
        <v>373</v>
      </c>
      <c r="B49" s="126">
        <v>17399.71243</v>
      </c>
      <c r="C49" s="127">
        <v>1.5749659581491222E-2</v>
      </c>
      <c r="D49" s="126">
        <v>269.79044000000067</v>
      </c>
    </row>
    <row r="50" spans="1:4">
      <c r="A50" s="79" t="s">
        <v>374</v>
      </c>
      <c r="B50" s="126">
        <v>3234.0203799999999</v>
      </c>
      <c r="C50" s="127">
        <v>5.0902002449300932E-2</v>
      </c>
      <c r="D50" s="126">
        <v>156.64458999999943</v>
      </c>
    </row>
    <row r="51" spans="1:4" ht="19.5" customHeight="1">
      <c r="A51" s="470" t="s">
        <v>375</v>
      </c>
      <c r="B51" s="471">
        <v>14165.692050000001</v>
      </c>
      <c r="C51" s="472">
        <v>8.0516255423865191E-3</v>
      </c>
      <c r="D51" s="473">
        <v>113.14584000000286</v>
      </c>
    </row>
    <row r="52" spans="1:4" ht="12.75" customHeight="1"/>
    <row r="53" spans="1:4" ht="21" customHeight="1">
      <c r="A53" s="1229" t="s">
        <v>315</v>
      </c>
      <c r="B53" s="1229"/>
      <c r="C53" s="1229"/>
    </row>
    <row r="54" spans="1:4" ht="12.75" customHeight="1"/>
    <row r="55" spans="1:4" ht="12.75" customHeight="1">
      <c r="A55" s="613" t="s">
        <v>81</v>
      </c>
    </row>
    <row r="56" spans="1:4" ht="12.75" customHeight="1">
      <c r="D56" s="34" t="s">
        <v>1076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3" t="s">
        <v>939</v>
      </c>
      <c r="B1" s="663"/>
      <c r="C1" s="663"/>
      <c r="D1" s="558"/>
      <c r="E1" s="558"/>
      <c r="F1" s="558"/>
      <c r="G1" s="558"/>
      <c r="H1" s="558"/>
      <c r="I1" s="558"/>
      <c r="J1" s="558"/>
      <c r="K1" s="558"/>
      <c r="L1" s="558"/>
      <c r="M1" s="558"/>
      <c r="N1" s="558"/>
      <c r="O1" s="558"/>
      <c r="P1" s="558"/>
      <c r="Q1" s="558"/>
      <c r="R1" s="558"/>
      <c r="S1" s="558"/>
    </row>
    <row r="2" spans="1:20" ht="16.5">
      <c r="A2" s="664" t="s">
        <v>940</v>
      </c>
      <c r="B2" s="664"/>
      <c r="C2" s="66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636</v>
      </c>
      <c r="B4" s="150"/>
      <c r="C4" s="150"/>
      <c r="D4" s="339"/>
      <c r="E4" s="5"/>
      <c r="F4" s="6"/>
      <c r="G4" s="1069"/>
      <c r="S4" s="137" t="str">
        <f>Naslovnica!A20</f>
        <v>Lipanj 2023.</v>
      </c>
    </row>
    <row r="5" spans="1:20" ht="12.75" customHeight="1">
      <c r="A5" s="551" t="s">
        <v>915</v>
      </c>
      <c r="B5" s="551"/>
      <c r="C5" s="551"/>
      <c r="D5" s="340"/>
      <c r="E5" s="8"/>
      <c r="F5" s="9"/>
      <c r="G5" s="10"/>
      <c r="S5" s="529" t="str">
        <f>Naslovnica!A24</f>
        <v>June 2023</v>
      </c>
    </row>
    <row r="6" spans="1:20" ht="12.75" customHeight="1">
      <c r="E6" s="261"/>
    </row>
    <row r="7" spans="1:20" ht="12.75" customHeight="1">
      <c r="A7" s="1112"/>
      <c r="B7" s="1112"/>
      <c r="C7" s="1112"/>
      <c r="D7" s="1111" t="s">
        <v>19</v>
      </c>
      <c r="E7" s="1111"/>
      <c r="F7" s="1111"/>
      <c r="G7" s="1111" t="s">
        <v>20</v>
      </c>
      <c r="H7" s="1111"/>
      <c r="I7" s="1111"/>
      <c r="J7" s="1111" t="s">
        <v>21</v>
      </c>
      <c r="K7" s="1111"/>
      <c r="L7" s="1111"/>
      <c r="M7" s="1111" t="s">
        <v>22</v>
      </c>
      <c r="N7" s="1111"/>
      <c r="O7" s="1111"/>
      <c r="P7" s="1111" t="s">
        <v>601</v>
      </c>
      <c r="Q7" s="1111"/>
      <c r="R7" s="1111"/>
      <c r="S7" s="1111" t="s">
        <v>471</v>
      </c>
    </row>
    <row r="8" spans="1:20" ht="15" customHeight="1">
      <c r="A8" s="1119"/>
      <c r="B8" s="1119"/>
      <c r="C8" s="1119"/>
      <c r="D8" s="1113" t="s">
        <v>599</v>
      </c>
      <c r="E8" s="1114"/>
      <c r="F8" s="1114"/>
      <c r="G8" s="1113" t="s">
        <v>600</v>
      </c>
      <c r="H8" s="1114"/>
      <c r="I8" s="1114"/>
      <c r="J8" s="1113" t="s">
        <v>599</v>
      </c>
      <c r="K8" s="1114"/>
      <c r="L8" s="1114"/>
      <c r="M8" s="1113" t="s">
        <v>599</v>
      </c>
      <c r="N8" s="1114"/>
      <c r="O8" s="1114"/>
      <c r="P8" s="1113" t="s">
        <v>599</v>
      </c>
      <c r="Q8" s="1114"/>
      <c r="R8" s="1114"/>
      <c r="S8" s="1112"/>
    </row>
    <row r="9" spans="1:20">
      <c r="A9" s="1119" t="s">
        <v>598</v>
      </c>
      <c r="B9" s="1119"/>
      <c r="C9" s="1119"/>
      <c r="D9" s="666" t="s">
        <v>114</v>
      </c>
      <c r="E9" s="666" t="s">
        <v>115</v>
      </c>
      <c r="F9" s="666" t="s">
        <v>116</v>
      </c>
      <c r="G9" s="666" t="s">
        <v>114</v>
      </c>
      <c r="H9" s="666" t="s">
        <v>115</v>
      </c>
      <c r="I9" s="666" t="s">
        <v>116</v>
      </c>
      <c r="J9" s="666" t="s">
        <v>114</v>
      </c>
      <c r="K9" s="666" t="s">
        <v>115</v>
      </c>
      <c r="L9" s="666" t="s">
        <v>116</v>
      </c>
      <c r="M9" s="666" t="s">
        <v>114</v>
      </c>
      <c r="N9" s="666" t="s">
        <v>115</v>
      </c>
      <c r="O9" s="666" t="s">
        <v>116</v>
      </c>
      <c r="P9" s="666" t="s">
        <v>114</v>
      </c>
      <c r="Q9" s="666" t="s">
        <v>115</v>
      </c>
      <c r="R9" s="666" t="s">
        <v>116</v>
      </c>
      <c r="S9" s="1112"/>
    </row>
    <row r="10" spans="1:20" s="331" customFormat="1" ht="22.5" customHeight="1">
      <c r="A10" s="1120" t="s">
        <v>602</v>
      </c>
      <c r="B10" s="1120"/>
      <c r="C10" s="1120"/>
      <c r="D10" s="668">
        <v>56849</v>
      </c>
      <c r="E10" s="668">
        <v>624454</v>
      </c>
      <c r="F10" s="668">
        <v>34598</v>
      </c>
      <c r="G10" s="668">
        <v>56310</v>
      </c>
      <c r="H10" s="668">
        <v>324154</v>
      </c>
      <c r="I10" s="668">
        <v>12305</v>
      </c>
      <c r="J10" s="668">
        <v>93426</v>
      </c>
      <c r="K10" s="668">
        <v>352931</v>
      </c>
      <c r="L10" s="668">
        <v>17051</v>
      </c>
      <c r="M10" s="668">
        <v>52004</v>
      </c>
      <c r="N10" s="668">
        <v>544483</v>
      </c>
      <c r="O10" s="668">
        <v>30413</v>
      </c>
      <c r="P10" s="668">
        <v>258589</v>
      </c>
      <c r="Q10" s="668">
        <v>1846022</v>
      </c>
      <c r="R10" s="668">
        <v>94367</v>
      </c>
      <c r="S10" s="668">
        <v>2198978</v>
      </c>
    </row>
    <row r="11" spans="1:20" ht="21.75" customHeight="1">
      <c r="A11" s="1121" t="s">
        <v>603</v>
      </c>
      <c r="B11" s="1121"/>
      <c r="C11" s="1121"/>
      <c r="D11" s="667">
        <v>2.5852464190182892E-2</v>
      </c>
      <c r="E11" s="667">
        <v>0.28397464640392039</v>
      </c>
      <c r="F11" s="667">
        <v>1.5733672642473003E-2</v>
      </c>
      <c r="G11" s="667">
        <v>2.5607350323650351E-2</v>
      </c>
      <c r="H11" s="667">
        <v>0.147411206478646</v>
      </c>
      <c r="I11" s="667">
        <v>5.5957813129553823E-3</v>
      </c>
      <c r="J11" s="667">
        <v>4.2486100361167782E-2</v>
      </c>
      <c r="K11" s="667">
        <v>0.16049774031390945</v>
      </c>
      <c r="L11" s="667">
        <v>7.7540566572289488E-3</v>
      </c>
      <c r="M11" s="667">
        <v>2.3649167931648247E-2</v>
      </c>
      <c r="N11" s="667">
        <v>0.24760729757187203</v>
      </c>
      <c r="O11" s="667">
        <v>1.3830515812345553E-2</v>
      </c>
      <c r="P11" s="667">
        <v>0.11759508280664926</v>
      </c>
      <c r="Q11" s="667">
        <v>0.83949089076834782</v>
      </c>
      <c r="R11" s="667">
        <v>4.2914026425002888E-2</v>
      </c>
      <c r="S11" s="667">
        <v>1</v>
      </c>
    </row>
    <row r="12" spans="1:20" ht="22.5" customHeight="1">
      <c r="A12" s="1122" t="s">
        <v>604</v>
      </c>
      <c r="B12" s="1122"/>
      <c r="C12" s="1122"/>
      <c r="D12" s="332">
        <v>14</v>
      </c>
      <c r="E12" s="332">
        <v>8</v>
      </c>
      <c r="F12" s="332">
        <v>1</v>
      </c>
      <c r="G12" s="332">
        <v>10</v>
      </c>
      <c r="H12" s="332">
        <v>19</v>
      </c>
      <c r="I12" s="332">
        <v>1</v>
      </c>
      <c r="J12" s="332">
        <v>31</v>
      </c>
      <c r="K12" s="332">
        <v>15</v>
      </c>
      <c r="L12" s="332">
        <v>1</v>
      </c>
      <c r="M12" s="332">
        <v>5</v>
      </c>
      <c r="N12" s="332">
        <v>8</v>
      </c>
      <c r="O12" s="332">
        <v>1</v>
      </c>
      <c r="P12" s="332">
        <v>60</v>
      </c>
      <c r="Q12" s="332">
        <v>50</v>
      </c>
      <c r="R12" s="332">
        <v>4</v>
      </c>
      <c r="S12" s="332">
        <v>114</v>
      </c>
    </row>
    <row r="13" spans="1:20" ht="22.5" customHeight="1">
      <c r="A13" s="1122" t="s">
        <v>605</v>
      </c>
      <c r="B13" s="1122"/>
      <c r="C13" s="1122"/>
      <c r="D13" s="332">
        <v>0</v>
      </c>
      <c r="E13" s="332">
        <v>0</v>
      </c>
      <c r="F13" s="332">
        <v>0</v>
      </c>
      <c r="G13" s="332">
        <v>0</v>
      </c>
      <c r="H13" s="332">
        <v>0</v>
      </c>
      <c r="I13" s="332">
        <v>0</v>
      </c>
      <c r="J13" s="332">
        <v>0</v>
      </c>
      <c r="K13" s="332">
        <v>0</v>
      </c>
      <c r="L13" s="332">
        <v>0</v>
      </c>
      <c r="M13" s="332">
        <v>0</v>
      </c>
      <c r="N13" s="332">
        <v>2</v>
      </c>
      <c r="O13" s="332">
        <v>0</v>
      </c>
      <c r="P13" s="332">
        <v>0</v>
      </c>
      <c r="Q13" s="332">
        <v>2</v>
      </c>
      <c r="R13" s="332">
        <v>0</v>
      </c>
      <c r="S13" s="332">
        <v>2</v>
      </c>
    </row>
    <row r="14" spans="1:20" ht="22.5" customHeight="1">
      <c r="A14" s="1122" t="s">
        <v>606</v>
      </c>
      <c r="B14" s="1122"/>
      <c r="C14" s="1122"/>
      <c r="D14" s="332">
        <v>2539</v>
      </c>
      <c r="E14" s="332">
        <v>0</v>
      </c>
      <c r="F14" s="332">
        <v>0</v>
      </c>
      <c r="G14" s="332">
        <v>1269</v>
      </c>
      <c r="H14" s="332">
        <v>0</v>
      </c>
      <c r="I14" s="332">
        <v>0</v>
      </c>
      <c r="J14" s="332">
        <v>1269</v>
      </c>
      <c r="K14" s="332">
        <v>0</v>
      </c>
      <c r="L14" s="332">
        <v>0</v>
      </c>
      <c r="M14" s="332">
        <v>1269</v>
      </c>
      <c r="N14" s="332">
        <v>0</v>
      </c>
      <c r="O14" s="332">
        <v>1</v>
      </c>
      <c r="P14" s="332">
        <v>6346</v>
      </c>
      <c r="Q14" s="332">
        <v>0</v>
      </c>
      <c r="R14" s="332">
        <v>1</v>
      </c>
      <c r="S14" s="332">
        <v>6347</v>
      </c>
      <c r="T14" s="76"/>
    </row>
    <row r="15" spans="1:20" ht="21.75" customHeight="1">
      <c r="A15" s="1121" t="s">
        <v>607</v>
      </c>
      <c r="B15" s="1121"/>
      <c r="C15" s="1121"/>
      <c r="D15" s="671">
        <v>2553</v>
      </c>
      <c r="E15" s="671">
        <v>8</v>
      </c>
      <c r="F15" s="671">
        <v>1</v>
      </c>
      <c r="G15" s="671">
        <v>1279</v>
      </c>
      <c r="H15" s="671">
        <v>19</v>
      </c>
      <c r="I15" s="671">
        <v>1</v>
      </c>
      <c r="J15" s="671">
        <v>1300</v>
      </c>
      <c r="K15" s="671">
        <v>15</v>
      </c>
      <c r="L15" s="671">
        <v>1</v>
      </c>
      <c r="M15" s="671">
        <v>1274</v>
      </c>
      <c r="N15" s="671">
        <v>10</v>
      </c>
      <c r="O15" s="671">
        <v>2</v>
      </c>
      <c r="P15" s="671">
        <v>6406</v>
      </c>
      <c r="Q15" s="671">
        <v>52</v>
      </c>
      <c r="R15" s="671">
        <v>5</v>
      </c>
      <c r="S15" s="671">
        <v>6463</v>
      </c>
    </row>
    <row r="16" spans="1:20" ht="22.5" customHeight="1">
      <c r="A16" s="1123" t="s">
        <v>608</v>
      </c>
      <c r="B16" s="1123"/>
      <c r="C16" s="1123"/>
      <c r="D16" s="172">
        <v>2</v>
      </c>
      <c r="E16" s="172">
        <v>998</v>
      </c>
      <c r="F16" s="172">
        <v>3</v>
      </c>
      <c r="G16" s="172">
        <v>3</v>
      </c>
      <c r="H16" s="172">
        <v>344</v>
      </c>
      <c r="I16" s="172">
        <v>0</v>
      </c>
      <c r="J16" s="172">
        <v>3</v>
      </c>
      <c r="K16" s="172">
        <v>564</v>
      </c>
      <c r="L16" s="172">
        <v>1</v>
      </c>
      <c r="M16" s="172">
        <v>2</v>
      </c>
      <c r="N16" s="172">
        <v>873</v>
      </c>
      <c r="O16" s="172">
        <v>1</v>
      </c>
      <c r="P16" s="172">
        <v>10</v>
      </c>
      <c r="Q16" s="172">
        <v>2779</v>
      </c>
      <c r="R16" s="172">
        <v>5</v>
      </c>
      <c r="S16" s="172">
        <v>2794</v>
      </c>
    </row>
    <row r="17" spans="1:20" ht="22.5" customHeight="1">
      <c r="A17" s="1123" t="s">
        <v>609</v>
      </c>
      <c r="B17" s="1123"/>
      <c r="C17" s="1123"/>
      <c r="D17" s="173">
        <v>17</v>
      </c>
      <c r="E17" s="172">
        <v>4</v>
      </c>
      <c r="F17" s="172">
        <v>982</v>
      </c>
      <c r="G17" s="172">
        <v>9</v>
      </c>
      <c r="H17" s="172">
        <v>3</v>
      </c>
      <c r="I17" s="172">
        <v>335</v>
      </c>
      <c r="J17" s="172">
        <v>16</v>
      </c>
      <c r="K17" s="172">
        <v>4</v>
      </c>
      <c r="L17" s="172">
        <v>548</v>
      </c>
      <c r="M17" s="172">
        <v>13</v>
      </c>
      <c r="N17" s="172">
        <v>3</v>
      </c>
      <c r="O17" s="172">
        <v>860</v>
      </c>
      <c r="P17" s="172">
        <v>55</v>
      </c>
      <c r="Q17" s="172">
        <v>14</v>
      </c>
      <c r="R17" s="172">
        <v>2725</v>
      </c>
      <c r="S17" s="172">
        <v>2794</v>
      </c>
    </row>
    <row r="18" spans="1:20" ht="22.5" customHeight="1">
      <c r="A18" s="1125" t="s">
        <v>610</v>
      </c>
      <c r="B18" s="1125"/>
      <c r="C18" s="1125"/>
      <c r="D18" s="172">
        <v>2</v>
      </c>
      <c r="E18" s="172">
        <v>8</v>
      </c>
      <c r="F18" s="172">
        <v>0</v>
      </c>
      <c r="G18" s="172">
        <v>0</v>
      </c>
      <c r="H18" s="172">
        <v>0</v>
      </c>
      <c r="I18" s="172">
        <v>0</v>
      </c>
      <c r="J18" s="172">
        <v>1</v>
      </c>
      <c r="K18" s="172">
        <v>3</v>
      </c>
      <c r="L18" s="172">
        <v>0</v>
      </c>
      <c r="M18" s="172">
        <v>7</v>
      </c>
      <c r="N18" s="172">
        <v>15</v>
      </c>
      <c r="O18" s="172">
        <v>0</v>
      </c>
      <c r="P18" s="172">
        <v>10</v>
      </c>
      <c r="Q18" s="172">
        <v>26</v>
      </c>
      <c r="R18" s="172">
        <v>0</v>
      </c>
      <c r="S18" s="172">
        <v>36</v>
      </c>
    </row>
    <row r="19" spans="1:20" ht="22.5" customHeight="1">
      <c r="A19" s="1124" t="s">
        <v>611</v>
      </c>
      <c r="B19" s="1124"/>
      <c r="C19" s="1124"/>
      <c r="D19" s="172">
        <v>1</v>
      </c>
      <c r="E19" s="172">
        <v>2</v>
      </c>
      <c r="F19" s="172">
        <v>0</v>
      </c>
      <c r="G19" s="172">
        <v>3</v>
      </c>
      <c r="H19" s="172">
        <v>15</v>
      </c>
      <c r="I19" s="172">
        <v>0</v>
      </c>
      <c r="J19" s="172">
        <v>5</v>
      </c>
      <c r="K19" s="172">
        <v>5</v>
      </c>
      <c r="L19" s="172">
        <v>0</v>
      </c>
      <c r="M19" s="172">
        <v>1</v>
      </c>
      <c r="N19" s="172">
        <v>4</v>
      </c>
      <c r="O19" s="172">
        <v>0</v>
      </c>
      <c r="P19" s="172">
        <v>10</v>
      </c>
      <c r="Q19" s="172">
        <v>26</v>
      </c>
      <c r="R19" s="172">
        <v>0</v>
      </c>
      <c r="S19" s="172">
        <v>36</v>
      </c>
    </row>
    <row r="20" spans="1:20" ht="22.5" customHeight="1">
      <c r="A20" s="1121" t="s">
        <v>612</v>
      </c>
      <c r="B20" s="1121"/>
      <c r="C20" s="1121"/>
      <c r="D20" s="671">
        <v>14</v>
      </c>
      <c r="E20" s="671">
        <v>-1000</v>
      </c>
      <c r="F20" s="671">
        <v>979</v>
      </c>
      <c r="G20" s="671">
        <v>9</v>
      </c>
      <c r="H20" s="671">
        <v>-326</v>
      </c>
      <c r="I20" s="671">
        <v>335</v>
      </c>
      <c r="J20" s="671">
        <v>17</v>
      </c>
      <c r="K20" s="671">
        <v>-558</v>
      </c>
      <c r="L20" s="671">
        <v>547</v>
      </c>
      <c r="M20" s="671">
        <v>5</v>
      </c>
      <c r="N20" s="671">
        <v>-881</v>
      </c>
      <c r="O20" s="671">
        <v>859</v>
      </c>
      <c r="P20" s="671">
        <v>45</v>
      </c>
      <c r="Q20" s="671">
        <v>-2765</v>
      </c>
      <c r="R20" s="671">
        <v>2720</v>
      </c>
      <c r="S20" s="671">
        <v>0</v>
      </c>
    </row>
    <row r="21" spans="1:20" ht="22.5" customHeight="1">
      <c r="A21" s="1121" t="s">
        <v>613</v>
      </c>
      <c r="B21" s="1121"/>
      <c r="C21" s="1121"/>
      <c r="D21" s="671">
        <v>2</v>
      </c>
      <c r="E21" s="671">
        <v>116</v>
      </c>
      <c r="F21" s="671">
        <v>368</v>
      </c>
      <c r="G21" s="671">
        <v>2</v>
      </c>
      <c r="H21" s="671">
        <v>52</v>
      </c>
      <c r="I21" s="671">
        <v>161</v>
      </c>
      <c r="J21" s="671">
        <v>3</v>
      </c>
      <c r="K21" s="671">
        <v>81</v>
      </c>
      <c r="L21" s="671">
        <v>231</v>
      </c>
      <c r="M21" s="671">
        <v>3</v>
      </c>
      <c r="N21" s="671">
        <v>130</v>
      </c>
      <c r="O21" s="671">
        <v>374</v>
      </c>
      <c r="P21" s="671">
        <v>10</v>
      </c>
      <c r="Q21" s="671">
        <v>379</v>
      </c>
      <c r="R21" s="671">
        <v>1134</v>
      </c>
      <c r="S21" s="671">
        <v>1523</v>
      </c>
    </row>
    <row r="22" spans="1:20" ht="21.75" customHeight="1">
      <c r="A22" s="1120" t="s">
        <v>614</v>
      </c>
      <c r="B22" s="1120"/>
      <c r="C22" s="1120"/>
      <c r="D22" s="669">
        <v>59414</v>
      </c>
      <c r="E22" s="669">
        <v>623346</v>
      </c>
      <c r="F22" s="669">
        <v>35210</v>
      </c>
      <c r="G22" s="669">
        <v>57596</v>
      </c>
      <c r="H22" s="669">
        <v>323795</v>
      </c>
      <c r="I22" s="669">
        <v>12480</v>
      </c>
      <c r="J22" s="670">
        <v>94740</v>
      </c>
      <c r="K22" s="669">
        <v>352307</v>
      </c>
      <c r="L22" s="669">
        <v>17368</v>
      </c>
      <c r="M22" s="669">
        <v>53280</v>
      </c>
      <c r="N22" s="669">
        <v>543482</v>
      </c>
      <c r="O22" s="669">
        <v>30900</v>
      </c>
      <c r="P22" s="669">
        <v>265030</v>
      </c>
      <c r="Q22" s="669">
        <v>1842930</v>
      </c>
      <c r="R22" s="669">
        <v>95958</v>
      </c>
      <c r="S22" s="669">
        <v>2203918</v>
      </c>
    </row>
    <row r="23" spans="1:20" s="261" customFormat="1" ht="22.5" customHeight="1">
      <c r="A23" s="1124" t="s">
        <v>635</v>
      </c>
      <c r="B23" s="1124"/>
      <c r="C23" s="1124"/>
      <c r="D23" s="335">
        <v>2565</v>
      </c>
      <c r="E23" s="335">
        <v>-1108</v>
      </c>
      <c r="F23" s="335">
        <v>612</v>
      </c>
      <c r="G23" s="335">
        <v>1286</v>
      </c>
      <c r="H23" s="335">
        <v>-359</v>
      </c>
      <c r="I23" s="335">
        <v>175</v>
      </c>
      <c r="J23" s="335">
        <v>1314</v>
      </c>
      <c r="K23" s="335">
        <v>-624</v>
      </c>
      <c r="L23" s="335">
        <v>317</v>
      </c>
      <c r="M23" s="335">
        <v>1276</v>
      </c>
      <c r="N23" s="335">
        <v>-1001</v>
      </c>
      <c r="O23" s="335">
        <v>487</v>
      </c>
      <c r="P23" s="335">
        <v>6441</v>
      </c>
      <c r="Q23" s="335">
        <v>-3092</v>
      </c>
      <c r="R23" s="335">
        <v>1591</v>
      </c>
      <c r="S23" s="335">
        <v>4940</v>
      </c>
      <c r="T23" s="289"/>
    </row>
    <row r="24" spans="1:20" ht="22.5" customHeight="1">
      <c r="A24" s="1121" t="s">
        <v>615</v>
      </c>
      <c r="B24" s="1121"/>
      <c r="C24" s="1121"/>
      <c r="D24" s="667">
        <v>4.5119527168463826E-2</v>
      </c>
      <c r="E24" s="667">
        <v>-1.7743500722230941E-3</v>
      </c>
      <c r="F24" s="667">
        <v>1.7688883750505809E-2</v>
      </c>
      <c r="G24" s="667">
        <v>2.2837861836263542E-2</v>
      </c>
      <c r="H24" s="667">
        <v>-1.1074982878508364E-3</v>
      </c>
      <c r="I24" s="667">
        <v>1.4221861032100772E-2</v>
      </c>
      <c r="J24" s="667">
        <v>1.4064607282769251E-2</v>
      </c>
      <c r="K24" s="667">
        <v>-1.7680509788032222E-3</v>
      </c>
      <c r="L24" s="667">
        <v>1.8591284968623542E-2</v>
      </c>
      <c r="M24" s="667">
        <v>2.4536574109683872E-2</v>
      </c>
      <c r="N24" s="667">
        <v>-1.8384412369164879E-3</v>
      </c>
      <c r="O24" s="667">
        <v>1.6012889225002467E-2</v>
      </c>
      <c r="P24" s="667">
        <v>2.4908252091156238E-2</v>
      </c>
      <c r="Q24" s="667">
        <v>-1.6749529528900522E-3</v>
      </c>
      <c r="R24" s="667">
        <v>1.6859707312937785E-2</v>
      </c>
      <c r="S24" s="667">
        <v>2.2464981459568946E-3</v>
      </c>
    </row>
    <row r="25" spans="1:20" ht="21.75" customHeight="1">
      <c r="A25" s="1121" t="s">
        <v>603</v>
      </c>
      <c r="B25" s="1121"/>
      <c r="C25" s="1121"/>
      <c r="D25" s="667">
        <v>2.6958353259967021E-2</v>
      </c>
      <c r="E25" s="667">
        <v>0.28283538679751241</v>
      </c>
      <c r="F25" s="667">
        <v>1.5976093484421833E-2</v>
      </c>
      <c r="G25" s="667">
        <v>2.6133458685849473E-2</v>
      </c>
      <c r="H25" s="667">
        <v>0.14691789803431887</v>
      </c>
      <c r="I25" s="667">
        <v>5.6626426210049556E-3</v>
      </c>
      <c r="J25" s="667">
        <v>4.2987080281571277E-2</v>
      </c>
      <c r="K25" s="667">
        <v>0.15985485848384559</v>
      </c>
      <c r="L25" s="667">
        <v>7.8805109808985641E-3</v>
      </c>
      <c r="M25" s="667">
        <v>2.4175128112751926E-2</v>
      </c>
      <c r="N25" s="667">
        <v>0.24659810392219675</v>
      </c>
      <c r="O25" s="667">
        <v>1.4020485335661309E-2</v>
      </c>
      <c r="P25" s="667">
        <v>0.1202540203401397</v>
      </c>
      <c r="Q25" s="667">
        <v>0.83620624723787362</v>
      </c>
      <c r="R25" s="667">
        <v>4.3539732421986659E-2</v>
      </c>
      <c r="S25" s="667">
        <v>1</v>
      </c>
    </row>
    <row r="26" spans="1:20">
      <c r="A26" s="1068" t="s">
        <v>616</v>
      </c>
      <c r="B26" s="1068"/>
      <c r="C26" s="1068"/>
      <c r="D26" s="197"/>
      <c r="E26" s="197"/>
    </row>
    <row r="27" spans="1:20" ht="12.75" customHeight="1">
      <c r="A27" s="171" t="s">
        <v>617</v>
      </c>
      <c r="B27" s="171"/>
      <c r="C27" s="171"/>
      <c r="D27" s="169"/>
      <c r="E27" s="169"/>
      <c r="F27" s="169"/>
      <c r="G27" s="169"/>
      <c r="H27" s="170"/>
    </row>
    <row r="28" spans="1:20" ht="12.75" customHeight="1">
      <c r="A28" s="166" t="s">
        <v>618</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637</v>
      </c>
      <c r="B31" s="197"/>
      <c r="C31" s="197"/>
      <c r="D31" s="197"/>
      <c r="E31" s="197"/>
      <c r="F31" s="197"/>
      <c r="S31" s="137" t="str">
        <f>Naslovnica!A20</f>
        <v>Lipanj 2023.</v>
      </c>
    </row>
    <row r="32" spans="1:20">
      <c r="A32" s="557" t="s">
        <v>916</v>
      </c>
      <c r="B32" s="197"/>
      <c r="C32" s="197"/>
      <c r="D32" s="197"/>
      <c r="E32" s="197"/>
      <c r="F32" s="197"/>
      <c r="S32" s="529" t="str">
        <f>Naslovnica!A24</f>
        <v>June 2023</v>
      </c>
    </row>
    <row r="33" spans="1:19">
      <c r="B33"/>
      <c r="C33"/>
    </row>
    <row r="34" spans="1:19" ht="32.25" customHeight="1">
      <c r="A34" s="672"/>
      <c r="B34" s="1119" t="s">
        <v>586</v>
      </c>
      <c r="C34" s="1119"/>
      <c r="D34" s="1119"/>
      <c r="E34" s="1118" t="s">
        <v>587</v>
      </c>
      <c r="F34" s="1118"/>
      <c r="G34" s="1118"/>
      <c r="H34" s="1118" t="s">
        <v>588</v>
      </c>
      <c r="I34" s="1118"/>
      <c r="J34" s="1118"/>
      <c r="K34" s="1117" t="s">
        <v>589</v>
      </c>
      <c r="L34" s="1117"/>
      <c r="M34" s="1117"/>
      <c r="N34" s="1117" t="s">
        <v>590</v>
      </c>
      <c r="O34" s="1117"/>
      <c r="P34" s="1117"/>
      <c r="Q34" s="1118" t="s">
        <v>591</v>
      </c>
      <c r="R34" s="1118"/>
      <c r="S34" s="1118"/>
    </row>
    <row r="35" spans="1:19" ht="21">
      <c r="A35" s="672" t="s">
        <v>535</v>
      </c>
      <c r="B35" s="1119" t="s">
        <v>592</v>
      </c>
      <c r="C35" s="1119"/>
      <c r="D35" s="1119"/>
      <c r="E35" s="1119" t="s">
        <v>593</v>
      </c>
      <c r="F35" s="1119"/>
      <c r="G35" s="1119"/>
      <c r="H35" s="1119" t="s">
        <v>593</v>
      </c>
      <c r="I35" s="1119"/>
      <c r="J35" s="1119"/>
      <c r="K35" s="1119" t="s">
        <v>594</v>
      </c>
      <c r="L35" s="1119"/>
      <c r="M35" s="1119"/>
      <c r="N35" s="1119" t="s">
        <v>594</v>
      </c>
      <c r="O35" s="1119"/>
      <c r="P35" s="1119"/>
      <c r="Q35" s="1119" t="s">
        <v>594</v>
      </c>
      <c r="R35" s="1119"/>
      <c r="S35" s="1119"/>
    </row>
    <row r="36" spans="1:19">
      <c r="A36" s="672"/>
      <c r="B36" s="673" t="s">
        <v>114</v>
      </c>
      <c r="C36" s="673" t="s">
        <v>115</v>
      </c>
      <c r="D36" s="673" t="s">
        <v>116</v>
      </c>
      <c r="E36" s="673" t="s">
        <v>114</v>
      </c>
      <c r="F36" s="673" t="s">
        <v>115</v>
      </c>
      <c r="G36" s="673" t="s">
        <v>116</v>
      </c>
      <c r="H36" s="673" t="s">
        <v>114</v>
      </c>
      <c r="I36" s="673" t="s">
        <v>115</v>
      </c>
      <c r="J36" s="673" t="s">
        <v>116</v>
      </c>
      <c r="K36" s="673" t="s">
        <v>114</v>
      </c>
      <c r="L36" s="673" t="s">
        <v>115</v>
      </c>
      <c r="M36" s="673" t="s">
        <v>116</v>
      </c>
      <c r="N36" s="673" t="s">
        <v>114</v>
      </c>
      <c r="O36" s="673" t="s">
        <v>115</v>
      </c>
      <c r="P36" s="673" t="s">
        <v>116</v>
      </c>
      <c r="Q36" s="665" t="s">
        <v>114</v>
      </c>
      <c r="R36" s="665" t="s">
        <v>115</v>
      </c>
      <c r="S36" s="665" t="s">
        <v>116</v>
      </c>
    </row>
    <row r="37" spans="1:19">
      <c r="A37" s="176" t="s">
        <v>6</v>
      </c>
      <c r="B37" s="183">
        <v>4426</v>
      </c>
      <c r="C37" s="183">
        <v>104</v>
      </c>
      <c r="D37" s="183">
        <v>5</v>
      </c>
      <c r="E37" s="183">
        <v>2734</v>
      </c>
      <c r="F37" s="183">
        <v>30</v>
      </c>
      <c r="G37" s="183">
        <v>5</v>
      </c>
      <c r="H37" s="183">
        <v>7160</v>
      </c>
      <c r="I37" s="183">
        <v>134</v>
      </c>
      <c r="J37" s="183">
        <v>10</v>
      </c>
      <c r="K37" s="183">
        <v>-131</v>
      </c>
      <c r="L37" s="183">
        <v>-5</v>
      </c>
      <c r="M37" s="183">
        <v>0</v>
      </c>
      <c r="N37" s="183">
        <v>-32</v>
      </c>
      <c r="O37" s="183">
        <v>-1</v>
      </c>
      <c r="P37" s="183">
        <v>0</v>
      </c>
      <c r="Q37" s="184">
        <v>-2.2258637170558537E-2</v>
      </c>
      <c r="R37" s="184">
        <v>-4.2857142857142816E-2</v>
      </c>
      <c r="S37" s="184">
        <v>0</v>
      </c>
    </row>
    <row r="38" spans="1:19">
      <c r="A38" s="77" t="s">
        <v>7</v>
      </c>
      <c r="B38" s="183">
        <v>69473</v>
      </c>
      <c r="C38" s="183">
        <v>37736</v>
      </c>
      <c r="D38" s="183">
        <v>153</v>
      </c>
      <c r="E38" s="183">
        <v>48919</v>
      </c>
      <c r="F38" s="183">
        <v>28355</v>
      </c>
      <c r="G38" s="183">
        <v>96</v>
      </c>
      <c r="H38" s="183">
        <v>118392</v>
      </c>
      <c r="I38" s="183">
        <v>66091</v>
      </c>
      <c r="J38" s="183">
        <v>249</v>
      </c>
      <c r="K38" s="183">
        <v>1393</v>
      </c>
      <c r="L38" s="183">
        <v>-1441</v>
      </c>
      <c r="M38" s="183">
        <v>-3</v>
      </c>
      <c r="N38" s="183">
        <v>660</v>
      </c>
      <c r="O38" s="183">
        <v>-1099</v>
      </c>
      <c r="P38" s="183">
        <v>-2</v>
      </c>
      <c r="Q38" s="184">
        <v>1.7646704888300668E-2</v>
      </c>
      <c r="R38" s="184">
        <v>-3.7009514650813813E-2</v>
      </c>
      <c r="S38" s="184">
        <v>-1.9685039370078705E-2</v>
      </c>
    </row>
    <row r="39" spans="1:19">
      <c r="A39" s="77" t="s">
        <v>8</v>
      </c>
      <c r="B39" s="183">
        <v>40988</v>
      </c>
      <c r="C39" s="183">
        <v>110194</v>
      </c>
      <c r="D39" s="183">
        <v>206</v>
      </c>
      <c r="E39" s="183">
        <v>30261</v>
      </c>
      <c r="F39" s="183">
        <v>90653</v>
      </c>
      <c r="G39" s="183">
        <v>186</v>
      </c>
      <c r="H39" s="183">
        <v>71249</v>
      </c>
      <c r="I39" s="183">
        <v>200847</v>
      </c>
      <c r="J39" s="183">
        <v>392</v>
      </c>
      <c r="K39" s="183">
        <v>1238</v>
      </c>
      <c r="L39" s="183">
        <v>-406</v>
      </c>
      <c r="M39" s="183">
        <v>4</v>
      </c>
      <c r="N39" s="183">
        <v>872</v>
      </c>
      <c r="O39" s="183">
        <v>-578</v>
      </c>
      <c r="P39" s="183">
        <v>0</v>
      </c>
      <c r="Q39" s="184">
        <v>3.0518231388941164E-2</v>
      </c>
      <c r="R39" s="184">
        <v>-4.8753660240498098E-3</v>
      </c>
      <c r="S39" s="184">
        <v>1.0309278350515427E-2</v>
      </c>
    </row>
    <row r="40" spans="1:19">
      <c r="A40" s="77" t="s">
        <v>9</v>
      </c>
      <c r="B40" s="183">
        <v>23251</v>
      </c>
      <c r="C40" s="183">
        <v>132889</v>
      </c>
      <c r="D40" s="183">
        <v>109</v>
      </c>
      <c r="E40" s="183">
        <v>8407</v>
      </c>
      <c r="F40" s="183">
        <v>120990</v>
      </c>
      <c r="G40" s="183">
        <v>122</v>
      </c>
      <c r="H40" s="183">
        <v>31658</v>
      </c>
      <c r="I40" s="183">
        <v>253879</v>
      </c>
      <c r="J40" s="183">
        <v>231</v>
      </c>
      <c r="K40" s="183">
        <v>768</v>
      </c>
      <c r="L40" s="183">
        <v>-523</v>
      </c>
      <c r="M40" s="183">
        <v>0</v>
      </c>
      <c r="N40" s="183">
        <v>411</v>
      </c>
      <c r="O40" s="183">
        <v>-456</v>
      </c>
      <c r="P40" s="183">
        <v>2</v>
      </c>
      <c r="Q40" s="184">
        <v>3.8682371468880206E-2</v>
      </c>
      <c r="R40" s="184">
        <v>-3.8413547936497761E-3</v>
      </c>
      <c r="S40" s="184">
        <v>8.733624454148492E-3</v>
      </c>
    </row>
    <row r="41" spans="1:19">
      <c r="A41" s="77" t="s">
        <v>10</v>
      </c>
      <c r="B41" s="183">
        <v>19549</v>
      </c>
      <c r="C41" s="183">
        <v>152710</v>
      </c>
      <c r="D41" s="183">
        <v>82</v>
      </c>
      <c r="E41" s="183">
        <v>5249</v>
      </c>
      <c r="F41" s="183">
        <v>140315</v>
      </c>
      <c r="G41" s="183">
        <v>63</v>
      </c>
      <c r="H41" s="183">
        <v>24798</v>
      </c>
      <c r="I41" s="183">
        <v>293025</v>
      </c>
      <c r="J41" s="183">
        <v>145</v>
      </c>
      <c r="K41" s="183">
        <v>645</v>
      </c>
      <c r="L41" s="183">
        <v>-352</v>
      </c>
      <c r="M41" s="183">
        <v>-3</v>
      </c>
      <c r="N41" s="183">
        <v>203</v>
      </c>
      <c r="O41" s="183">
        <v>-252</v>
      </c>
      <c r="P41" s="183">
        <v>0</v>
      </c>
      <c r="Q41" s="184">
        <v>3.5407098121085667E-2</v>
      </c>
      <c r="R41" s="184">
        <v>-2.0570175289225112E-3</v>
      </c>
      <c r="S41" s="184">
        <v>-2.0270270270270285E-2</v>
      </c>
    </row>
    <row r="42" spans="1:19">
      <c r="A42" s="77" t="s">
        <v>11</v>
      </c>
      <c r="B42" s="183">
        <v>7285</v>
      </c>
      <c r="C42" s="183">
        <v>161014</v>
      </c>
      <c r="D42" s="183">
        <v>85</v>
      </c>
      <c r="E42" s="183">
        <v>2009</v>
      </c>
      <c r="F42" s="183">
        <v>148481</v>
      </c>
      <c r="G42" s="183">
        <v>83</v>
      </c>
      <c r="H42" s="183">
        <v>9294</v>
      </c>
      <c r="I42" s="183">
        <v>309495</v>
      </c>
      <c r="J42" s="183">
        <v>168</v>
      </c>
      <c r="K42" s="183">
        <v>293</v>
      </c>
      <c r="L42" s="183">
        <v>209</v>
      </c>
      <c r="M42" s="183">
        <v>1</v>
      </c>
      <c r="N42" s="183">
        <v>96</v>
      </c>
      <c r="O42" s="183">
        <v>48</v>
      </c>
      <c r="P42" s="183">
        <v>0</v>
      </c>
      <c r="Q42" s="184">
        <v>4.368332397529473E-2</v>
      </c>
      <c r="R42" s="184">
        <v>8.3107509426394444E-4</v>
      </c>
      <c r="S42" s="184">
        <v>5.9880239520957446E-3</v>
      </c>
    </row>
    <row r="43" spans="1:19">
      <c r="A43" s="77" t="s">
        <v>12</v>
      </c>
      <c r="B43" s="183">
        <v>915</v>
      </c>
      <c r="C43" s="183">
        <v>138773</v>
      </c>
      <c r="D43" s="183">
        <v>78</v>
      </c>
      <c r="E43" s="183">
        <v>557</v>
      </c>
      <c r="F43" s="183">
        <v>137037</v>
      </c>
      <c r="G43" s="183">
        <v>85</v>
      </c>
      <c r="H43" s="183">
        <v>1472</v>
      </c>
      <c r="I43" s="183">
        <v>275810</v>
      </c>
      <c r="J43" s="183">
        <v>163</v>
      </c>
      <c r="K43" s="183">
        <v>10</v>
      </c>
      <c r="L43" s="183">
        <v>424</v>
      </c>
      <c r="M43" s="183">
        <v>-2</v>
      </c>
      <c r="N43" s="183">
        <v>9</v>
      </c>
      <c r="O43" s="183">
        <v>184</v>
      </c>
      <c r="P43" s="183">
        <v>-3</v>
      </c>
      <c r="Q43" s="184">
        <v>1.3076393668272512E-2</v>
      </c>
      <c r="R43" s="184">
        <v>2.209286269721833E-3</v>
      </c>
      <c r="S43" s="184">
        <v>-2.9761904761904767E-2</v>
      </c>
    </row>
    <row r="44" spans="1:19">
      <c r="A44" s="77" t="s">
        <v>13</v>
      </c>
      <c r="B44" s="183">
        <v>627</v>
      </c>
      <c r="C44" s="183">
        <v>114732</v>
      </c>
      <c r="D44" s="183">
        <v>108</v>
      </c>
      <c r="E44" s="183">
        <v>379</v>
      </c>
      <c r="F44" s="183">
        <v>122266</v>
      </c>
      <c r="G44" s="183">
        <v>96</v>
      </c>
      <c r="H44" s="183">
        <v>1006</v>
      </c>
      <c r="I44" s="183">
        <v>236998</v>
      </c>
      <c r="J44" s="183">
        <v>204</v>
      </c>
      <c r="K44" s="183">
        <v>5</v>
      </c>
      <c r="L44" s="183">
        <v>234</v>
      </c>
      <c r="M44" s="183">
        <v>2</v>
      </c>
      <c r="N44" s="183">
        <v>0</v>
      </c>
      <c r="O44" s="183">
        <v>235</v>
      </c>
      <c r="P44" s="183">
        <v>1</v>
      </c>
      <c r="Q44" s="184">
        <v>4.9950049950049369E-3</v>
      </c>
      <c r="R44" s="184">
        <v>1.9828435413840051E-3</v>
      </c>
      <c r="S44" s="184">
        <v>1.4925373134328401E-2</v>
      </c>
    </row>
    <row r="45" spans="1:19">
      <c r="A45" s="77" t="s">
        <v>14</v>
      </c>
      <c r="B45" s="183">
        <v>1</v>
      </c>
      <c r="C45" s="183">
        <v>107476</v>
      </c>
      <c r="D45" s="183">
        <v>136</v>
      </c>
      <c r="E45" s="183">
        <v>0</v>
      </c>
      <c r="F45" s="183">
        <v>99100</v>
      </c>
      <c r="G45" s="183">
        <v>11663</v>
      </c>
      <c r="H45" s="183">
        <v>1</v>
      </c>
      <c r="I45" s="183">
        <v>206576</v>
      </c>
      <c r="J45" s="183">
        <v>11799</v>
      </c>
      <c r="K45" s="183">
        <v>1</v>
      </c>
      <c r="L45" s="183">
        <v>156</v>
      </c>
      <c r="M45" s="183">
        <v>-5</v>
      </c>
      <c r="N45" s="183">
        <v>0</v>
      </c>
      <c r="O45" s="183">
        <v>525</v>
      </c>
      <c r="P45" s="183">
        <v>-185</v>
      </c>
      <c r="Q45" s="184" t="s">
        <v>1159</v>
      </c>
      <c r="R45" s="184">
        <v>3.3075111100318022E-3</v>
      </c>
      <c r="S45" s="184">
        <v>-1.5847860538827252E-2</v>
      </c>
    </row>
    <row r="46" spans="1:19">
      <c r="A46" s="77" t="s">
        <v>15</v>
      </c>
      <c r="B46" s="183">
        <v>0</v>
      </c>
      <c r="C46" s="183">
        <v>66</v>
      </c>
      <c r="D46" s="183">
        <v>41700</v>
      </c>
      <c r="E46" s="183">
        <v>0</v>
      </c>
      <c r="F46" s="183">
        <v>5</v>
      </c>
      <c r="G46" s="183">
        <v>36055</v>
      </c>
      <c r="H46" s="183">
        <v>0</v>
      </c>
      <c r="I46" s="183">
        <v>71</v>
      </c>
      <c r="J46" s="183">
        <v>77755</v>
      </c>
      <c r="K46" s="183">
        <v>0</v>
      </c>
      <c r="L46" s="183">
        <v>6</v>
      </c>
      <c r="M46" s="183">
        <v>827</v>
      </c>
      <c r="N46" s="183">
        <v>0</v>
      </c>
      <c r="O46" s="183">
        <v>0</v>
      </c>
      <c r="P46" s="183">
        <v>900</v>
      </c>
      <c r="Q46" s="184" t="s">
        <v>1159</v>
      </c>
      <c r="R46" s="184">
        <v>9.2307692307692202E-2</v>
      </c>
      <c r="S46" s="184">
        <v>2.2715315410112069E-2</v>
      </c>
    </row>
    <row r="47" spans="1:19">
      <c r="A47" s="77" t="s">
        <v>16</v>
      </c>
      <c r="B47" s="183">
        <v>0</v>
      </c>
      <c r="C47" s="183">
        <v>4</v>
      </c>
      <c r="D47" s="183">
        <v>2975</v>
      </c>
      <c r="E47" s="183">
        <v>0</v>
      </c>
      <c r="F47" s="183">
        <v>0</v>
      </c>
      <c r="G47" s="183">
        <v>1867</v>
      </c>
      <c r="H47" s="183">
        <v>0</v>
      </c>
      <c r="I47" s="183">
        <v>4</v>
      </c>
      <c r="J47" s="183">
        <v>4842</v>
      </c>
      <c r="K47" s="183">
        <v>0</v>
      </c>
      <c r="L47" s="183">
        <v>0</v>
      </c>
      <c r="M47" s="183">
        <v>30</v>
      </c>
      <c r="N47" s="183">
        <v>0</v>
      </c>
      <c r="O47" s="183">
        <v>0</v>
      </c>
      <c r="P47" s="183">
        <v>27</v>
      </c>
      <c r="Q47" s="184" t="s">
        <v>1159</v>
      </c>
      <c r="R47" s="184">
        <v>0</v>
      </c>
      <c r="S47" s="184">
        <v>1.1912225705329238E-2</v>
      </c>
    </row>
    <row r="48" spans="1:19" ht="24">
      <c r="A48" s="675" t="s">
        <v>595</v>
      </c>
      <c r="B48" s="676">
        <v>166515</v>
      </c>
      <c r="C48" s="676">
        <v>955698</v>
      </c>
      <c r="D48" s="676">
        <v>45637</v>
      </c>
      <c r="E48" s="676">
        <v>98515</v>
      </c>
      <c r="F48" s="676">
        <v>887232</v>
      </c>
      <c r="G48" s="676">
        <v>50321</v>
      </c>
      <c r="H48" s="676">
        <v>265030</v>
      </c>
      <c r="I48" s="676">
        <v>1842930</v>
      </c>
      <c r="J48" s="676">
        <v>95958</v>
      </c>
      <c r="K48" s="676">
        <v>4222</v>
      </c>
      <c r="L48" s="676">
        <v>-1698</v>
      </c>
      <c r="M48" s="676">
        <v>851</v>
      </c>
      <c r="N48" s="676">
        <v>2219</v>
      </c>
      <c r="O48" s="676">
        <v>-1394</v>
      </c>
      <c r="P48" s="676">
        <v>740</v>
      </c>
      <c r="Q48" s="677">
        <v>2.4908252091156324E-2</v>
      </c>
      <c r="R48" s="677">
        <v>-1.6749529528901075E-3</v>
      </c>
      <c r="S48" s="677">
        <v>1.6859707312937733E-2</v>
      </c>
    </row>
    <row r="49" spans="1:19" ht="24">
      <c r="A49" s="678" t="s">
        <v>596</v>
      </c>
      <c r="B49" s="1116">
        <v>1167850</v>
      </c>
      <c r="C49" s="1116"/>
      <c r="D49" s="1116"/>
      <c r="E49" s="1116">
        <v>1036068</v>
      </c>
      <c r="F49" s="1116"/>
      <c r="G49" s="1116"/>
      <c r="H49" s="1116">
        <v>2203918</v>
      </c>
      <c r="I49" s="1116"/>
      <c r="J49" s="1116"/>
      <c r="K49" s="1116">
        <v>3375</v>
      </c>
      <c r="L49" s="1116"/>
      <c r="M49" s="1116"/>
      <c r="N49" s="1116">
        <v>1565</v>
      </c>
      <c r="O49" s="1116"/>
      <c r="P49" s="1116"/>
      <c r="Q49" s="1115">
        <v>2.2464981459568989E-3</v>
      </c>
      <c r="R49" s="1115"/>
      <c r="S49" s="1115"/>
    </row>
    <row r="50" spans="1:19">
      <c r="A50" s="14" t="s">
        <v>597</v>
      </c>
      <c r="B50"/>
      <c r="C50"/>
    </row>
    <row r="52" spans="1:19">
      <c r="A52" s="612" t="s">
        <v>81</v>
      </c>
    </row>
    <row r="53" spans="1:19">
      <c r="A53" s="612"/>
      <c r="S53" s="13" t="s">
        <v>797</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691</v>
      </c>
    </row>
    <row r="2" spans="1:8" ht="12.75" customHeight="1">
      <c r="A2" s="521" t="s">
        <v>692</v>
      </c>
    </row>
    <row r="3" spans="1:8">
      <c r="D3" s="315"/>
      <c r="E3" s="13" t="s">
        <v>1511</v>
      </c>
    </row>
    <row r="4" spans="1:8" ht="79.5" customHeight="1">
      <c r="A4" s="1232" t="s">
        <v>340</v>
      </c>
      <c r="B4" s="454" t="s">
        <v>341</v>
      </c>
      <c r="C4" s="493" t="s">
        <v>322</v>
      </c>
      <c r="D4" s="454" t="s">
        <v>342</v>
      </c>
      <c r="E4" s="493" t="s">
        <v>322</v>
      </c>
    </row>
    <row r="5" spans="1:8" ht="15.75" customHeight="1">
      <c r="A5" s="1232"/>
      <c r="B5" s="494" t="s">
        <v>1587</v>
      </c>
      <c r="C5" s="495"/>
      <c r="D5" s="494" t="s">
        <v>1587</v>
      </c>
      <c r="E5" s="495"/>
    </row>
    <row r="6" spans="1:8">
      <c r="A6" s="496" t="s">
        <v>1446</v>
      </c>
      <c r="B6" s="497">
        <v>719</v>
      </c>
      <c r="C6" s="498">
        <v>-6.744487678339818E-2</v>
      </c>
      <c r="D6" s="497">
        <v>14547.66958</v>
      </c>
      <c r="E6" s="498">
        <v>-2.3352203369822647E-2</v>
      </c>
      <c r="F6" s="43"/>
      <c r="G6" s="76"/>
      <c r="H6" s="76"/>
    </row>
    <row r="7" spans="1:8">
      <c r="A7" s="496" t="s">
        <v>1372</v>
      </c>
      <c r="B7" s="497">
        <v>523</v>
      </c>
      <c r="C7" s="498">
        <v>0.24821002386634844</v>
      </c>
      <c r="D7" s="497">
        <v>14375.228230000001</v>
      </c>
      <c r="E7" s="498">
        <v>0.87916633713693215</v>
      </c>
      <c r="F7" s="43"/>
      <c r="G7" s="76"/>
      <c r="H7" s="76"/>
    </row>
    <row r="8" spans="1:8">
      <c r="A8" s="496" t="s">
        <v>1373</v>
      </c>
      <c r="B8" s="497">
        <v>170</v>
      </c>
      <c r="C8" s="498">
        <v>-0.40140845070422537</v>
      </c>
      <c r="D8" s="497">
        <v>9418.1959800000004</v>
      </c>
      <c r="E8" s="498">
        <v>0.37046396489319805</v>
      </c>
      <c r="F8" s="43"/>
      <c r="G8" s="76"/>
      <c r="H8" s="76"/>
    </row>
    <row r="9" spans="1:8">
      <c r="A9" s="496" t="s">
        <v>1423</v>
      </c>
      <c r="B9" s="497">
        <v>1290</v>
      </c>
      <c r="C9" s="498">
        <v>-0.17095115681233933</v>
      </c>
      <c r="D9" s="497">
        <v>42975.521989999994</v>
      </c>
      <c r="E9" s="498">
        <v>-9.5625086579956872E-2</v>
      </c>
      <c r="F9" s="43"/>
      <c r="G9" s="76"/>
      <c r="H9" s="76"/>
    </row>
    <row r="10" spans="1:8">
      <c r="A10" s="496" t="s">
        <v>1424</v>
      </c>
      <c r="B10" s="497">
        <v>60</v>
      </c>
      <c r="C10" s="498">
        <v>0.39534883720930231</v>
      </c>
      <c r="D10" s="497">
        <v>5381.9260000000004</v>
      </c>
      <c r="E10" s="498">
        <v>1.939166820489912</v>
      </c>
      <c r="F10" s="43"/>
      <c r="G10" s="76"/>
      <c r="H10" s="76"/>
    </row>
    <row r="11" spans="1:8">
      <c r="A11" s="496" t="s">
        <v>1425</v>
      </c>
      <c r="B11" s="497">
        <v>1142</v>
      </c>
      <c r="C11" s="498">
        <v>-5.7755775577557754E-2</v>
      </c>
      <c r="D11" s="497">
        <v>35070.669729999994</v>
      </c>
      <c r="E11" s="498">
        <v>0.14922324990714811</v>
      </c>
      <c r="F11" s="43"/>
      <c r="G11" s="76"/>
      <c r="H11" s="76"/>
    </row>
    <row r="12" spans="1:8" ht="24">
      <c r="A12" s="496" t="s">
        <v>1447</v>
      </c>
      <c r="B12" s="497">
        <v>857</v>
      </c>
      <c r="C12" s="498">
        <v>1.0953545232273838</v>
      </c>
      <c r="D12" s="497">
        <v>31552.954839999999</v>
      </c>
      <c r="E12" s="498">
        <v>1.2173377192181121</v>
      </c>
      <c r="F12" s="43"/>
      <c r="G12" s="76"/>
      <c r="H12" s="76"/>
    </row>
    <row r="13" spans="1:8">
      <c r="A13" s="496" t="s">
        <v>1448</v>
      </c>
      <c r="B13" s="497">
        <v>2684</v>
      </c>
      <c r="C13" s="498">
        <v>0.3721881390593047</v>
      </c>
      <c r="D13" s="497">
        <v>68954.777289999998</v>
      </c>
      <c r="E13" s="498">
        <v>0.41486762848750558</v>
      </c>
      <c r="F13" s="43"/>
      <c r="G13" s="76"/>
      <c r="H13" s="76"/>
    </row>
    <row r="14" spans="1:8">
      <c r="A14" s="496" t="s">
        <v>1426</v>
      </c>
      <c r="B14" s="497">
        <v>644</v>
      </c>
      <c r="C14" s="498">
        <v>0.33609958506224069</v>
      </c>
      <c r="D14" s="497">
        <v>18981.03616</v>
      </c>
      <c r="E14" s="498">
        <v>0.44182262999939476</v>
      </c>
      <c r="F14" s="43"/>
      <c r="G14" s="76"/>
      <c r="H14" s="76"/>
    </row>
    <row r="15" spans="1:8">
      <c r="A15" s="496" t="s">
        <v>1427</v>
      </c>
      <c r="B15" s="497">
        <v>2583</v>
      </c>
      <c r="C15" s="498">
        <v>0.11288237828522189</v>
      </c>
      <c r="D15" s="497">
        <v>46166.464909999995</v>
      </c>
      <c r="E15" s="498">
        <v>9.8560041862868347E-2</v>
      </c>
      <c r="F15" s="43"/>
      <c r="G15" s="76"/>
      <c r="H15" s="76"/>
    </row>
    <row r="16" spans="1:8">
      <c r="A16" s="496" t="s">
        <v>1428</v>
      </c>
      <c r="B16" s="497">
        <v>753</v>
      </c>
      <c r="C16" s="498">
        <v>0.29159519725557459</v>
      </c>
      <c r="D16" s="497">
        <v>20117.99424</v>
      </c>
      <c r="E16" s="498">
        <v>0.29255086985971107</v>
      </c>
      <c r="F16" s="43"/>
      <c r="G16" s="76"/>
      <c r="H16" s="76"/>
    </row>
    <row r="17" spans="1:11">
      <c r="A17" s="496" t="s">
        <v>1449</v>
      </c>
      <c r="B17" s="497">
        <v>133</v>
      </c>
      <c r="C17" s="498">
        <v>1.0461538461538462</v>
      </c>
      <c r="D17" s="497">
        <v>12972.93007</v>
      </c>
      <c r="E17" s="498">
        <v>1.4420414158451542</v>
      </c>
      <c r="F17" s="43"/>
      <c r="G17" s="76"/>
      <c r="H17" s="76"/>
    </row>
    <row r="18" spans="1:11">
      <c r="A18" s="496" t="s">
        <v>1450</v>
      </c>
      <c r="B18" s="497">
        <v>182</v>
      </c>
      <c r="C18" s="498">
        <v>0</v>
      </c>
      <c r="D18" s="497">
        <v>3484.21002</v>
      </c>
      <c r="E18" s="498">
        <v>0</v>
      </c>
      <c r="F18" s="43"/>
      <c r="G18" s="76"/>
      <c r="H18" s="76"/>
    </row>
    <row r="19" spans="1:11" s="261" customFormat="1">
      <c r="A19" s="496" t="s">
        <v>1451</v>
      </c>
      <c r="B19" s="497">
        <v>2174</v>
      </c>
      <c r="C19" s="498">
        <v>0.1171634121274409</v>
      </c>
      <c r="D19" s="497">
        <v>56570.230759999999</v>
      </c>
      <c r="E19" s="498">
        <v>0.22371786648425268</v>
      </c>
      <c r="F19" s="43"/>
      <c r="G19" s="76"/>
      <c r="H19" s="76"/>
    </row>
    <row r="20" spans="1:11">
      <c r="A20" s="496" t="s">
        <v>1374</v>
      </c>
      <c r="B20" s="497">
        <v>72</v>
      </c>
      <c r="C20" s="498">
        <v>0.14285714285714285</v>
      </c>
      <c r="D20" s="497">
        <v>7308.7129999999997</v>
      </c>
      <c r="E20" s="498">
        <v>0.73699470101936515</v>
      </c>
      <c r="F20" s="43"/>
      <c r="G20" s="76"/>
      <c r="H20" s="76"/>
    </row>
    <row r="21" spans="1:11">
      <c r="A21" s="499" t="s">
        <v>343</v>
      </c>
      <c r="B21" s="500">
        <v>13986</v>
      </c>
      <c r="C21" s="501">
        <v>0.15491329479768787</v>
      </c>
      <c r="D21" s="500">
        <v>387878.52279999998</v>
      </c>
      <c r="E21" s="501">
        <v>0.29832535103473906</v>
      </c>
      <c r="G21" s="76"/>
      <c r="H21" s="76"/>
    </row>
    <row r="22" spans="1:11">
      <c r="A22" s="16" t="s">
        <v>337</v>
      </c>
    </row>
    <row r="23" spans="1:11" ht="76.5" customHeight="1">
      <c r="A23" s="1228" t="s">
        <v>344</v>
      </c>
      <c r="B23" s="1228"/>
      <c r="C23" s="1228"/>
      <c r="D23" s="1228"/>
      <c r="E23" s="1228"/>
      <c r="G23" s="1236"/>
      <c r="H23" s="1236"/>
      <c r="I23" s="1236"/>
      <c r="J23" s="1236"/>
      <c r="K23" s="1236"/>
    </row>
    <row r="24" spans="1:11" ht="21.75" customHeight="1">
      <c r="A24" s="1229" t="s">
        <v>315</v>
      </c>
      <c r="B24" s="1229"/>
      <c r="C24" s="1229"/>
      <c r="D24" s="1229"/>
      <c r="E24" s="1229"/>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693</v>
      </c>
    </row>
    <row r="2" spans="1:9" ht="12.75" customHeight="1">
      <c r="A2" s="525" t="s">
        <v>694</v>
      </c>
    </row>
    <row r="3" spans="1:9" ht="12.75" customHeight="1">
      <c r="E3" s="73"/>
      <c r="F3" s="73"/>
      <c r="I3" s="13" t="s">
        <v>1511</v>
      </c>
    </row>
    <row r="4" spans="1:9" s="261" customFormat="1" ht="21" customHeight="1">
      <c r="A4" s="444"/>
      <c r="B4" s="1231" t="s">
        <v>316</v>
      </c>
      <c r="C4" s="1231"/>
      <c r="D4" s="1231"/>
      <c r="E4" s="1231"/>
      <c r="F4" s="1231" t="s">
        <v>317</v>
      </c>
      <c r="G4" s="1231"/>
      <c r="H4" s="1231"/>
      <c r="I4" s="1231"/>
    </row>
    <row r="5" spans="1:9" ht="89.25" customHeight="1">
      <c r="A5" s="454" t="s">
        <v>318</v>
      </c>
      <c r="B5" s="777" t="s">
        <v>319</v>
      </c>
      <c r="C5" s="1238" t="s">
        <v>320</v>
      </c>
      <c r="D5" s="777" t="s">
        <v>768</v>
      </c>
      <c r="E5" s="1238" t="s">
        <v>320</v>
      </c>
      <c r="F5" s="777" t="s">
        <v>321</v>
      </c>
      <c r="G5" s="1238" t="s">
        <v>847</v>
      </c>
      <c r="H5" s="777" t="s">
        <v>769</v>
      </c>
      <c r="I5" s="1238" t="s">
        <v>847</v>
      </c>
    </row>
    <row r="6" spans="1:9" ht="17.25" customHeight="1">
      <c r="A6" s="474"/>
      <c r="B6" s="494">
        <v>45016</v>
      </c>
      <c r="C6" s="1238"/>
      <c r="D6" s="494">
        <v>45016</v>
      </c>
      <c r="E6" s="1238"/>
      <c r="F6" s="494" t="s">
        <v>1587</v>
      </c>
      <c r="G6" s="1238"/>
      <c r="H6" s="494" t="s">
        <v>1587</v>
      </c>
      <c r="I6" s="1238"/>
    </row>
    <row r="7" spans="1:9" ht="12.75" customHeight="1">
      <c r="A7" s="487" t="s">
        <v>323</v>
      </c>
      <c r="B7" s="488"/>
      <c r="C7" s="489"/>
      <c r="D7" s="488"/>
      <c r="E7" s="489"/>
      <c r="F7" s="488"/>
      <c r="G7" s="489"/>
      <c r="H7" s="488"/>
      <c r="I7" s="489"/>
    </row>
    <row r="8" spans="1:9" ht="12.75" customHeight="1">
      <c r="A8" s="479" t="s">
        <v>324</v>
      </c>
      <c r="B8" s="476">
        <v>24</v>
      </c>
      <c r="C8" s="477">
        <v>-7.6923076923076927E-2</v>
      </c>
      <c r="D8" s="478">
        <v>9642.6916700000002</v>
      </c>
      <c r="E8" s="477">
        <v>-0.18835248882147285</v>
      </c>
      <c r="F8" s="476">
        <v>0</v>
      </c>
      <c r="G8" s="477">
        <v>-1</v>
      </c>
      <c r="H8" s="478">
        <v>0</v>
      </c>
      <c r="I8" s="477">
        <v>-1</v>
      </c>
    </row>
    <row r="9" spans="1:9" ht="12.75" customHeight="1">
      <c r="A9" s="479" t="s">
        <v>325</v>
      </c>
      <c r="B9" s="476">
        <v>31189</v>
      </c>
      <c r="C9" s="477">
        <v>-2.9921308823986813E-2</v>
      </c>
      <c r="D9" s="478">
        <v>269962.48173</v>
      </c>
      <c r="E9" s="477">
        <v>0.10973355953040997</v>
      </c>
      <c r="F9" s="476">
        <v>2865</v>
      </c>
      <c r="G9" s="477">
        <v>0.2078414839797639</v>
      </c>
      <c r="H9" s="478">
        <v>47422.245459999998</v>
      </c>
      <c r="I9" s="477">
        <v>0.2127467583460623</v>
      </c>
    </row>
    <row r="10" spans="1:9" ht="12.75" customHeight="1">
      <c r="A10" s="475" t="s">
        <v>326</v>
      </c>
      <c r="B10" s="476">
        <v>5634</v>
      </c>
      <c r="C10" s="477">
        <v>-4.6216353478923312E-2</v>
      </c>
      <c r="D10" s="478">
        <v>46734.401149999998</v>
      </c>
      <c r="E10" s="477">
        <v>9.0314371978689648E-2</v>
      </c>
      <c r="F10" s="476">
        <v>358</v>
      </c>
      <c r="G10" s="477">
        <v>0.34082397003745318</v>
      </c>
      <c r="H10" s="478">
        <v>10550.987459999998</v>
      </c>
      <c r="I10" s="477">
        <v>1.7389307737344553</v>
      </c>
    </row>
    <row r="11" spans="1:9" ht="12.75" customHeight="1">
      <c r="A11" s="479" t="s">
        <v>327</v>
      </c>
      <c r="B11" s="476">
        <v>18</v>
      </c>
      <c r="C11" s="477">
        <v>-0.30769230769230771</v>
      </c>
      <c r="D11" s="478">
        <v>353.66068000000001</v>
      </c>
      <c r="E11" s="477">
        <v>-0.57643433996354554</v>
      </c>
      <c r="F11" s="476">
        <v>0</v>
      </c>
      <c r="G11" s="477">
        <v>0</v>
      </c>
      <c r="H11" s="478">
        <v>0</v>
      </c>
      <c r="I11" s="477">
        <v>0</v>
      </c>
    </row>
    <row r="12" spans="1:9" ht="12.75" customHeight="1">
      <c r="A12" s="480" t="s">
        <v>328</v>
      </c>
      <c r="B12" s="476">
        <v>0</v>
      </c>
      <c r="C12" s="477">
        <v>0</v>
      </c>
      <c r="D12" s="478">
        <v>0</v>
      </c>
      <c r="E12" s="477">
        <v>0</v>
      </c>
      <c r="F12" s="476">
        <v>0</v>
      </c>
      <c r="G12" s="477">
        <v>0</v>
      </c>
      <c r="H12" s="478">
        <v>0</v>
      </c>
      <c r="I12" s="477">
        <v>0</v>
      </c>
    </row>
    <row r="13" spans="1:9" ht="29.25">
      <c r="A13" s="475" t="s">
        <v>329</v>
      </c>
      <c r="B13" s="476">
        <v>450</v>
      </c>
      <c r="C13" s="477">
        <v>-0.1</v>
      </c>
      <c r="D13" s="478">
        <v>9622.2123499999998</v>
      </c>
      <c r="E13" s="477">
        <v>-0.13415144293978037</v>
      </c>
      <c r="F13" s="476">
        <v>7</v>
      </c>
      <c r="G13" s="477">
        <v>0</v>
      </c>
      <c r="H13" s="478">
        <v>749.21359000000007</v>
      </c>
      <c r="I13" s="477">
        <v>1.8986322356258962</v>
      </c>
    </row>
    <row r="14" spans="1:9" ht="12.75" customHeight="1">
      <c r="A14" s="479" t="s">
        <v>330</v>
      </c>
      <c r="B14" s="476">
        <v>15</v>
      </c>
      <c r="C14" s="477">
        <v>0.25</v>
      </c>
      <c r="D14" s="478">
        <v>61.653410000000001</v>
      </c>
      <c r="E14" s="477">
        <v>0.10753746691717964</v>
      </c>
      <c r="F14" s="476">
        <v>1</v>
      </c>
      <c r="G14" s="477">
        <v>0</v>
      </c>
      <c r="H14" s="478">
        <v>14.37218</v>
      </c>
      <c r="I14" s="477">
        <v>1.2152693217094293</v>
      </c>
    </row>
    <row r="15" spans="1:9" ht="22.5" customHeight="1">
      <c r="A15" s="481" t="s">
        <v>331</v>
      </c>
      <c r="B15" s="484">
        <v>37330</v>
      </c>
      <c r="C15" s="483">
        <v>-3.3452436435192377E-2</v>
      </c>
      <c r="D15" s="484">
        <v>336377.10098999995</v>
      </c>
      <c r="E15" s="483">
        <v>8.503444696655299E-2</v>
      </c>
      <c r="F15" s="484">
        <v>3231</v>
      </c>
      <c r="G15" s="485">
        <v>0.21970554926387317</v>
      </c>
      <c r="H15" s="484">
        <v>58736.818689999993</v>
      </c>
      <c r="I15" s="485">
        <v>0.33896266178560069</v>
      </c>
    </row>
    <row r="16" spans="1:9" ht="15" customHeight="1">
      <c r="A16" s="487" t="s">
        <v>332</v>
      </c>
      <c r="B16" s="490"/>
      <c r="C16" s="486"/>
      <c r="D16" s="490"/>
      <c r="E16" s="491"/>
      <c r="F16" s="490"/>
      <c r="G16" s="486"/>
      <c r="H16" s="490"/>
      <c r="I16" s="491"/>
    </row>
    <row r="17" spans="1:9" ht="12.75" customHeight="1">
      <c r="A17" s="479" t="s">
        <v>324</v>
      </c>
      <c r="B17" s="476">
        <v>179</v>
      </c>
      <c r="C17" s="477">
        <v>-0.16744186046511628</v>
      </c>
      <c r="D17" s="476">
        <v>51623.113349999992</v>
      </c>
      <c r="E17" s="477">
        <v>-0.22524273786368787</v>
      </c>
      <c r="F17" s="476">
        <v>4</v>
      </c>
      <c r="G17" s="477">
        <v>0</v>
      </c>
      <c r="H17" s="478">
        <v>1455.48</v>
      </c>
      <c r="I17" s="477">
        <v>0.7454801456730229</v>
      </c>
    </row>
    <row r="18" spans="1:9" ht="12.75" customHeight="1">
      <c r="A18" s="479" t="s">
        <v>325</v>
      </c>
      <c r="B18" s="476">
        <v>92487</v>
      </c>
      <c r="C18" s="477">
        <v>0.11673649766357962</v>
      </c>
      <c r="D18" s="476">
        <v>1178031.0473399998</v>
      </c>
      <c r="E18" s="477">
        <v>0.23128306696478321</v>
      </c>
      <c r="F18" s="476">
        <v>8601</v>
      </c>
      <c r="G18" s="477">
        <v>0.16940856560163153</v>
      </c>
      <c r="H18" s="478">
        <v>200076.48238</v>
      </c>
      <c r="I18" s="477">
        <v>0.25739277555460627</v>
      </c>
    </row>
    <row r="19" spans="1:9" ht="12.75" customHeight="1">
      <c r="A19" s="475" t="s">
        <v>326</v>
      </c>
      <c r="B19" s="476">
        <v>22032</v>
      </c>
      <c r="C19" s="477">
        <v>-5.0578034682080926E-3</v>
      </c>
      <c r="D19" s="476">
        <v>543343.59314999997</v>
      </c>
      <c r="E19" s="477">
        <v>0.12329149314750404</v>
      </c>
      <c r="F19" s="476">
        <v>1464</v>
      </c>
      <c r="G19" s="477">
        <v>1.2448132780082987E-2</v>
      </c>
      <c r="H19" s="478">
        <v>76497.83799</v>
      </c>
      <c r="I19" s="477">
        <v>0.35654769875623216</v>
      </c>
    </row>
    <row r="20" spans="1:9" ht="12.75" customHeight="1">
      <c r="A20" s="479" t="s">
        <v>327</v>
      </c>
      <c r="B20" s="476">
        <v>1484</v>
      </c>
      <c r="C20" s="477">
        <v>6.3037249283667621E-2</v>
      </c>
      <c r="D20" s="476">
        <v>179042.99708999999</v>
      </c>
      <c r="E20" s="477">
        <v>0.158178478291848</v>
      </c>
      <c r="F20" s="476">
        <v>103</v>
      </c>
      <c r="G20" s="477">
        <v>0.58461538461538465</v>
      </c>
      <c r="H20" s="478">
        <v>21836.793559999998</v>
      </c>
      <c r="I20" s="477">
        <v>1.0307529015534032</v>
      </c>
    </row>
    <row r="21" spans="1:9" ht="12.75" customHeight="1">
      <c r="A21" s="480" t="s">
        <v>328</v>
      </c>
      <c r="B21" s="476">
        <v>0</v>
      </c>
      <c r="C21" s="477">
        <v>0</v>
      </c>
      <c r="D21" s="476">
        <v>0</v>
      </c>
      <c r="E21" s="477">
        <v>0</v>
      </c>
      <c r="F21" s="476">
        <v>0</v>
      </c>
      <c r="G21" s="477">
        <v>0</v>
      </c>
      <c r="H21" s="478">
        <v>0</v>
      </c>
      <c r="I21" s="477">
        <v>0</v>
      </c>
    </row>
    <row r="22" spans="1:9" ht="29.25">
      <c r="A22" s="475" t="s">
        <v>329</v>
      </c>
      <c r="B22" s="476">
        <v>8799</v>
      </c>
      <c r="C22" s="477">
        <v>6.4996368917937544E-2</v>
      </c>
      <c r="D22" s="476">
        <v>283580.39350000001</v>
      </c>
      <c r="E22" s="477">
        <v>2.3454350515513363E-2</v>
      </c>
      <c r="F22" s="476">
        <v>540</v>
      </c>
      <c r="G22" s="477">
        <v>-4.5936395759717315E-2</v>
      </c>
      <c r="H22" s="478">
        <v>28600.156419999999</v>
      </c>
      <c r="I22" s="477">
        <v>6.097259879005628E-2</v>
      </c>
    </row>
    <row r="23" spans="1:9" ht="12.75" customHeight="1">
      <c r="A23" s="479" t="s">
        <v>333</v>
      </c>
      <c r="B23" s="476">
        <v>364</v>
      </c>
      <c r="C23" s="477">
        <v>0.12</v>
      </c>
      <c r="D23" s="476">
        <v>5911.8191799999995</v>
      </c>
      <c r="E23" s="477">
        <v>0.39355545372609185</v>
      </c>
      <c r="F23" s="476">
        <v>43</v>
      </c>
      <c r="G23" s="477">
        <v>0.72</v>
      </c>
      <c r="H23" s="478">
        <v>674.95375999999999</v>
      </c>
      <c r="I23" s="477">
        <v>-0.18720605024092321</v>
      </c>
    </row>
    <row r="24" spans="1:9" ht="22.5" customHeight="1">
      <c r="A24" s="481" t="s">
        <v>334</v>
      </c>
      <c r="B24" s="482">
        <v>125345</v>
      </c>
      <c r="C24" s="483">
        <v>8.8432715936818881E-2</v>
      </c>
      <c r="D24" s="484">
        <v>2241532.96361</v>
      </c>
      <c r="E24" s="483">
        <v>0.15364368610661053</v>
      </c>
      <c r="F24" s="484">
        <v>10755</v>
      </c>
      <c r="G24" s="485">
        <v>0.13677201141528381</v>
      </c>
      <c r="H24" s="484">
        <v>329141.70410999993</v>
      </c>
      <c r="I24" s="485">
        <v>0.29133141402016094</v>
      </c>
    </row>
    <row r="25" spans="1:9" ht="15" customHeight="1">
      <c r="A25" s="487" t="s">
        <v>335</v>
      </c>
      <c r="B25" s="490"/>
      <c r="C25" s="486"/>
      <c r="D25" s="490"/>
      <c r="E25" s="492"/>
      <c r="F25" s="490"/>
      <c r="G25" s="486"/>
      <c r="H25" s="490"/>
      <c r="I25" s="492"/>
    </row>
    <row r="26" spans="1:9" ht="12.75" customHeight="1">
      <c r="A26" s="479" t="s">
        <v>324</v>
      </c>
      <c r="B26" s="476">
        <v>2</v>
      </c>
      <c r="C26" s="477">
        <v>0</v>
      </c>
      <c r="D26" s="476">
        <v>0</v>
      </c>
      <c r="E26" s="477">
        <v>0</v>
      </c>
      <c r="F26" s="476"/>
      <c r="G26" s="477"/>
      <c r="H26" s="476"/>
      <c r="I26" s="477"/>
    </row>
    <row r="27" spans="1:9" ht="12.75" customHeight="1">
      <c r="A27" s="479" t="s">
        <v>325</v>
      </c>
      <c r="B27" s="476">
        <v>4</v>
      </c>
      <c r="C27" s="477">
        <v>0</v>
      </c>
      <c r="D27" s="476">
        <v>0</v>
      </c>
      <c r="E27" s="477">
        <v>0</v>
      </c>
      <c r="F27" s="476"/>
      <c r="G27" s="477"/>
      <c r="H27" s="476"/>
      <c r="I27" s="477"/>
    </row>
    <row r="28" spans="1:9" ht="12.75" customHeight="1">
      <c r="A28" s="475" t="s">
        <v>326</v>
      </c>
      <c r="B28" s="476">
        <v>0</v>
      </c>
      <c r="C28" s="477">
        <v>0</v>
      </c>
      <c r="D28" s="476">
        <v>0</v>
      </c>
      <c r="E28" s="477">
        <v>0</v>
      </c>
      <c r="F28" s="476"/>
      <c r="G28" s="477"/>
      <c r="H28" s="476"/>
      <c r="I28" s="477"/>
    </row>
    <row r="29" spans="1:9" ht="12.75" customHeight="1">
      <c r="A29" s="479" t="s">
        <v>327</v>
      </c>
      <c r="B29" s="476">
        <v>0</v>
      </c>
      <c r="C29" s="477">
        <v>0</v>
      </c>
      <c r="D29" s="476">
        <v>0</v>
      </c>
      <c r="E29" s="477">
        <v>0</v>
      </c>
      <c r="F29" s="476"/>
      <c r="G29" s="477"/>
      <c r="H29" s="476"/>
      <c r="I29" s="477"/>
    </row>
    <row r="30" spans="1:9" ht="12.75" customHeight="1">
      <c r="A30" s="480" t="s">
        <v>336</v>
      </c>
      <c r="B30" s="476">
        <v>0</v>
      </c>
      <c r="C30" s="477">
        <v>0</v>
      </c>
      <c r="D30" s="476">
        <v>0</v>
      </c>
      <c r="E30" s="477">
        <v>0</v>
      </c>
      <c r="F30" s="476"/>
      <c r="G30" s="477"/>
      <c r="H30" s="476"/>
      <c r="I30" s="477"/>
    </row>
    <row r="31" spans="1:9" ht="29.25">
      <c r="A31" s="475" t="s">
        <v>329</v>
      </c>
      <c r="B31" s="476">
        <v>0</v>
      </c>
      <c r="C31" s="477">
        <v>-1</v>
      </c>
      <c r="D31" s="476">
        <v>0</v>
      </c>
      <c r="E31" s="477">
        <v>0</v>
      </c>
      <c r="F31" s="476"/>
      <c r="G31" s="477"/>
      <c r="H31" s="476"/>
      <c r="I31" s="477"/>
    </row>
    <row r="32" spans="1:9" ht="12.75" customHeight="1">
      <c r="A32" s="479" t="s">
        <v>330</v>
      </c>
      <c r="B32" s="476">
        <v>0</v>
      </c>
      <c r="C32" s="477">
        <v>0</v>
      </c>
      <c r="D32" s="476">
        <v>0</v>
      </c>
      <c r="E32" s="477">
        <v>0</v>
      </c>
      <c r="F32" s="476"/>
      <c r="G32" s="477"/>
      <c r="H32" s="476"/>
      <c r="I32" s="477"/>
    </row>
    <row r="33" spans="1:13" ht="22.5" customHeight="1">
      <c r="A33" s="481" t="s">
        <v>331</v>
      </c>
      <c r="B33" s="484">
        <v>6</v>
      </c>
      <c r="C33" s="483">
        <v>-0.14285714285714285</v>
      </c>
      <c r="D33" s="484">
        <v>0</v>
      </c>
      <c r="E33" s="483">
        <v>0</v>
      </c>
      <c r="F33" s="484"/>
      <c r="G33" s="483"/>
      <c r="H33" s="484"/>
      <c r="I33" s="483"/>
    </row>
    <row r="34" spans="1:13" ht="12.75" customHeight="1">
      <c r="A34" s="16" t="s">
        <v>337</v>
      </c>
      <c r="J34" s="197"/>
      <c r="K34" s="197"/>
      <c r="L34" s="197"/>
      <c r="M34" s="197"/>
    </row>
    <row r="35" spans="1:13" ht="48" customHeight="1">
      <c r="A35" s="1239" t="s">
        <v>338</v>
      </c>
      <c r="B35" s="1239"/>
      <c r="C35" s="1239"/>
      <c r="D35" s="1239"/>
      <c r="E35" s="1239"/>
      <c r="F35" s="1239"/>
      <c r="G35" s="1239"/>
      <c r="H35" s="1239"/>
      <c r="I35" s="1239"/>
      <c r="J35" s="197"/>
      <c r="K35" s="197"/>
      <c r="L35" s="197"/>
      <c r="M35" s="197"/>
    </row>
    <row r="36" spans="1:13" ht="25.5" customHeight="1">
      <c r="A36" s="1237" t="s">
        <v>339</v>
      </c>
      <c r="B36" s="1237"/>
      <c r="C36" s="1237"/>
      <c r="D36" s="1237"/>
      <c r="E36" s="1237"/>
      <c r="F36" s="1237"/>
      <c r="G36" s="1237"/>
      <c r="H36" s="1237"/>
      <c r="I36" s="1237"/>
    </row>
    <row r="37" spans="1:13" ht="58.5" customHeight="1">
      <c r="A37" s="1228" t="s">
        <v>770</v>
      </c>
      <c r="B37" s="1228"/>
      <c r="C37" s="1228"/>
      <c r="D37" s="1228"/>
      <c r="E37" s="1228"/>
      <c r="F37" s="1228"/>
      <c r="G37" s="1228"/>
      <c r="H37" s="1228"/>
      <c r="I37" s="1228"/>
    </row>
    <row r="38" spans="1:13" ht="22.5" customHeight="1">
      <c r="A38" s="1237" t="s">
        <v>315</v>
      </c>
      <c r="B38" s="1237"/>
      <c r="C38" s="1237"/>
      <c r="D38" s="1237"/>
      <c r="E38" s="1237"/>
      <c r="F38" s="1237"/>
      <c r="G38" s="1237"/>
      <c r="H38" s="1237"/>
      <c r="I38" s="1237"/>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695</v>
      </c>
      <c r="C1" s="42"/>
      <c r="O1" s="137"/>
    </row>
    <row r="2" spans="1:15">
      <c r="A2" s="524" t="s">
        <v>696</v>
      </c>
      <c r="O2" s="65"/>
    </row>
    <row r="3" spans="1:15" ht="12.75" customHeight="1">
      <c r="A3" s="42"/>
      <c r="B3" s="63"/>
      <c r="C3" s="63"/>
      <c r="D3" s="63"/>
      <c r="E3" s="63"/>
      <c r="F3" s="63"/>
      <c r="G3" s="63"/>
      <c r="H3" s="63"/>
      <c r="I3" s="63"/>
      <c r="J3" s="63"/>
      <c r="K3" s="63"/>
      <c r="L3" s="63"/>
      <c r="M3" s="63"/>
      <c r="O3" s="13" t="s">
        <v>1511</v>
      </c>
    </row>
    <row r="4" spans="1:15" ht="30.75" customHeight="1">
      <c r="A4" s="502" t="s">
        <v>1588</v>
      </c>
      <c r="B4" s="1240" t="s">
        <v>281</v>
      </c>
      <c r="C4" s="1240"/>
      <c r="D4" s="1240" t="s">
        <v>282</v>
      </c>
      <c r="E4" s="1240"/>
      <c r="F4" s="1240" t="s">
        <v>283</v>
      </c>
      <c r="G4" s="1240"/>
      <c r="H4" s="1240" t="s">
        <v>284</v>
      </c>
      <c r="I4" s="1240"/>
      <c r="J4" s="1240" t="s">
        <v>285</v>
      </c>
      <c r="K4" s="1240"/>
      <c r="L4" s="1240" t="s">
        <v>286</v>
      </c>
      <c r="M4" s="1240"/>
      <c r="N4" s="1240" t="s">
        <v>287</v>
      </c>
      <c r="O4" s="1240"/>
    </row>
    <row r="5" spans="1:15" ht="48.75" customHeight="1">
      <c r="A5" s="764" t="s">
        <v>280</v>
      </c>
      <c r="B5" s="765" t="s">
        <v>288</v>
      </c>
      <c r="C5" s="765" t="s">
        <v>289</v>
      </c>
      <c r="D5" s="765" t="s">
        <v>288</v>
      </c>
      <c r="E5" s="765" t="s">
        <v>289</v>
      </c>
      <c r="F5" s="765" t="s">
        <v>288</v>
      </c>
      <c r="G5" s="765" t="s">
        <v>289</v>
      </c>
      <c r="H5" s="765" t="s">
        <v>288</v>
      </c>
      <c r="I5" s="765" t="s">
        <v>289</v>
      </c>
      <c r="J5" s="765" t="s">
        <v>288</v>
      </c>
      <c r="K5" s="765" t="s">
        <v>289</v>
      </c>
      <c r="L5" s="765" t="s">
        <v>288</v>
      </c>
      <c r="M5" s="765" t="s">
        <v>289</v>
      </c>
      <c r="N5" s="765" t="s">
        <v>288</v>
      </c>
      <c r="O5" s="765" t="s">
        <v>289</v>
      </c>
    </row>
    <row r="6" spans="1:15" ht="13.5" customHeight="1">
      <c r="A6" s="503" t="s">
        <v>290</v>
      </c>
      <c r="B6" s="504">
        <v>2281126.3415100002</v>
      </c>
      <c r="C6" s="504">
        <v>61837.983879999992</v>
      </c>
      <c r="D6" s="504">
        <v>5866.2037299999993</v>
      </c>
      <c r="E6" s="504">
        <v>490.89988</v>
      </c>
      <c r="F6" s="504">
        <v>2579.7820199999996</v>
      </c>
      <c r="G6" s="504">
        <v>315.37895000000009</v>
      </c>
      <c r="H6" s="504">
        <v>2160.62655</v>
      </c>
      <c r="I6" s="504">
        <v>575.85725000000002</v>
      </c>
      <c r="J6" s="504">
        <v>11952.024879999999</v>
      </c>
      <c r="K6" s="504">
        <v>11264.087829999999</v>
      </c>
      <c r="L6" s="504">
        <v>2303684.9786900003</v>
      </c>
      <c r="M6" s="504">
        <v>74484.207789999986</v>
      </c>
      <c r="N6" s="504">
        <v>76597.870359999986</v>
      </c>
      <c r="O6" s="504">
        <v>10146.583199999999</v>
      </c>
    </row>
    <row r="7" spans="1:15" ht="13.5" customHeight="1">
      <c r="A7" s="507" t="s">
        <v>291</v>
      </c>
      <c r="B7" s="508">
        <v>60925.528439999995</v>
      </c>
      <c r="C7" s="508">
        <v>12771.22949</v>
      </c>
      <c r="D7" s="508">
        <v>69.202749999999995</v>
      </c>
      <c r="E7" s="508">
        <v>28.64198</v>
      </c>
      <c r="F7" s="508">
        <v>12.367000000000001</v>
      </c>
      <c r="G7" s="508">
        <v>0</v>
      </c>
      <c r="H7" s="508">
        <v>11.029</v>
      </c>
      <c r="I7" s="508">
        <v>0</v>
      </c>
      <c r="J7" s="508">
        <v>59.815480000000001</v>
      </c>
      <c r="K7" s="508">
        <v>159.69821999999999</v>
      </c>
      <c r="L7" s="508">
        <v>61077.942670000004</v>
      </c>
      <c r="M7" s="508">
        <v>12959.569690000002</v>
      </c>
      <c r="N7" s="508">
        <v>2100.5253700000003</v>
      </c>
      <c r="O7" s="508">
        <v>528.57028000000003</v>
      </c>
    </row>
    <row r="8" spans="1:15" ht="13.5" customHeight="1">
      <c r="A8" s="507" t="s">
        <v>292</v>
      </c>
      <c r="B8" s="508">
        <v>1195343.7738500002</v>
      </c>
      <c r="C8" s="508">
        <v>14525.510540000003</v>
      </c>
      <c r="D8" s="508">
        <v>4015.94769</v>
      </c>
      <c r="E8" s="508">
        <v>205.10466</v>
      </c>
      <c r="F8" s="508">
        <v>1956.3408300000003</v>
      </c>
      <c r="G8" s="508">
        <v>281.03863000000001</v>
      </c>
      <c r="H8" s="508">
        <v>1541.8717900000001</v>
      </c>
      <c r="I8" s="508">
        <v>177.65402999999998</v>
      </c>
      <c r="J8" s="508">
        <v>6242.4097300000003</v>
      </c>
      <c r="K8" s="508">
        <v>5761.0677399999995</v>
      </c>
      <c r="L8" s="508">
        <v>1209100.3438899999</v>
      </c>
      <c r="M8" s="508">
        <v>20950.375600000003</v>
      </c>
      <c r="N8" s="508">
        <v>11944.70145</v>
      </c>
      <c r="O8" s="508">
        <v>573.49796000000003</v>
      </c>
    </row>
    <row r="9" spans="1:15" ht="13.5" customHeight="1">
      <c r="A9" s="507" t="s">
        <v>293</v>
      </c>
      <c r="B9" s="508">
        <v>550525.75407000002</v>
      </c>
      <c r="C9" s="508">
        <v>19450.687099999999</v>
      </c>
      <c r="D9" s="508">
        <v>807.7360900000001</v>
      </c>
      <c r="E9" s="508">
        <v>135.62606999999997</v>
      </c>
      <c r="F9" s="508">
        <v>306.82619</v>
      </c>
      <c r="G9" s="508">
        <v>21.526990000000001</v>
      </c>
      <c r="H9" s="508">
        <v>489.86087000000003</v>
      </c>
      <c r="I9" s="508">
        <v>345.59782000000001</v>
      </c>
      <c r="J9" s="508">
        <v>3081.2202800000005</v>
      </c>
      <c r="K9" s="508">
        <v>2956.7428499999996</v>
      </c>
      <c r="L9" s="508">
        <v>555211.39749999996</v>
      </c>
      <c r="M9" s="508">
        <v>22910.180829999998</v>
      </c>
      <c r="N9" s="508">
        <v>22243.765350000001</v>
      </c>
      <c r="O9" s="508">
        <v>5515.36715</v>
      </c>
    </row>
    <row r="10" spans="1:15" ht="13.5" customHeight="1">
      <c r="A10" s="507" t="s">
        <v>294</v>
      </c>
      <c r="B10" s="508">
        <v>179688.1629</v>
      </c>
      <c r="C10" s="508">
        <v>6252.5850399999999</v>
      </c>
      <c r="D10" s="508">
        <v>266.60778999999997</v>
      </c>
      <c r="E10" s="508">
        <v>3.5620599999999998</v>
      </c>
      <c r="F10" s="508">
        <v>10.105729999999999</v>
      </c>
      <c r="G10" s="508">
        <v>0.16778999999999999</v>
      </c>
      <c r="H10" s="508">
        <v>5.3920000000000003E-2</v>
      </c>
      <c r="I10" s="508">
        <v>0</v>
      </c>
      <c r="J10" s="508">
        <v>15.74718</v>
      </c>
      <c r="K10" s="508">
        <v>15.619669999999998</v>
      </c>
      <c r="L10" s="508">
        <v>179980.67752</v>
      </c>
      <c r="M10" s="508">
        <v>6271.9345599999997</v>
      </c>
      <c r="N10" s="508">
        <v>28788.28874</v>
      </c>
      <c r="O10" s="508">
        <v>2705.4632299999998</v>
      </c>
    </row>
    <row r="11" spans="1:15" ht="13.5" customHeight="1">
      <c r="A11" s="507" t="s">
        <v>295</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296</v>
      </c>
      <c r="B12" s="508">
        <v>288262.62959000003</v>
      </c>
      <c r="C12" s="508">
        <v>8051.67436</v>
      </c>
      <c r="D12" s="508">
        <v>693.43096000000003</v>
      </c>
      <c r="E12" s="508">
        <v>117.20207999999998</v>
      </c>
      <c r="F12" s="508">
        <v>294.05527000000001</v>
      </c>
      <c r="G12" s="508">
        <v>12.645539999999999</v>
      </c>
      <c r="H12" s="508">
        <v>117.81097</v>
      </c>
      <c r="I12" s="508">
        <v>52.605400000000003</v>
      </c>
      <c r="J12" s="508">
        <v>2469.4304099999999</v>
      </c>
      <c r="K12" s="508">
        <v>2287.55755</v>
      </c>
      <c r="L12" s="508">
        <v>291837.35720000003</v>
      </c>
      <c r="M12" s="508">
        <v>10521.684929999999</v>
      </c>
      <c r="N12" s="508">
        <v>11326.923510000001</v>
      </c>
      <c r="O12" s="508">
        <v>713.49335999999994</v>
      </c>
    </row>
    <row r="13" spans="1:15" ht="13.5" customHeight="1">
      <c r="A13" s="507" t="s">
        <v>297</v>
      </c>
      <c r="B13" s="508">
        <v>6380.4926599999999</v>
      </c>
      <c r="C13" s="508">
        <v>786.29734999999994</v>
      </c>
      <c r="D13" s="508">
        <v>13.278450000000001</v>
      </c>
      <c r="E13" s="508">
        <v>0.76302999999999999</v>
      </c>
      <c r="F13" s="508">
        <v>8.6999999999999994E-2</v>
      </c>
      <c r="G13" s="508">
        <v>0</v>
      </c>
      <c r="H13" s="508">
        <v>0</v>
      </c>
      <c r="I13" s="508">
        <v>0</v>
      </c>
      <c r="J13" s="508">
        <v>83.401799999999994</v>
      </c>
      <c r="K13" s="508">
        <v>83.401799999999994</v>
      </c>
      <c r="L13" s="508">
        <v>6477.2599099999998</v>
      </c>
      <c r="M13" s="508">
        <v>870.46217999999999</v>
      </c>
      <c r="N13" s="508">
        <v>193.66594000000001</v>
      </c>
      <c r="O13" s="508">
        <v>110.19122</v>
      </c>
    </row>
    <row r="14" spans="1:15" ht="13.5" customHeight="1">
      <c r="A14" s="503" t="s">
        <v>298</v>
      </c>
      <c r="B14" s="504">
        <v>346569.28226000001</v>
      </c>
      <c r="C14" s="504">
        <v>1055.96216</v>
      </c>
      <c r="D14" s="504">
        <v>490.44132000000002</v>
      </c>
      <c r="E14" s="504">
        <v>123.0698</v>
      </c>
      <c r="F14" s="504">
        <v>103.72173000000001</v>
      </c>
      <c r="G14" s="504">
        <v>30.968860000000003</v>
      </c>
      <c r="H14" s="504">
        <v>26.670390000000001</v>
      </c>
      <c r="I14" s="504">
        <v>20.771699999999999</v>
      </c>
      <c r="J14" s="504">
        <v>4804.1657699999996</v>
      </c>
      <c r="K14" s="504">
        <v>4481.4562499999993</v>
      </c>
      <c r="L14" s="504">
        <v>351994.28146999999</v>
      </c>
      <c r="M14" s="504">
        <v>5712.2287700000006</v>
      </c>
      <c r="N14" s="504">
        <v>1724.18102</v>
      </c>
      <c r="O14" s="504">
        <v>57.38691</v>
      </c>
    </row>
    <row r="15" spans="1:15" ht="13.5" customHeight="1">
      <c r="A15" s="507" t="s">
        <v>291</v>
      </c>
      <c r="B15" s="508">
        <v>9844.1784900000002</v>
      </c>
      <c r="C15" s="508">
        <v>48.008509999999994</v>
      </c>
      <c r="D15" s="508">
        <v>0</v>
      </c>
      <c r="E15" s="508">
        <v>0</v>
      </c>
      <c r="F15" s="508">
        <v>0</v>
      </c>
      <c r="G15" s="508">
        <v>0</v>
      </c>
      <c r="H15" s="508">
        <v>0</v>
      </c>
      <c r="I15" s="508">
        <v>0</v>
      </c>
      <c r="J15" s="508">
        <v>0</v>
      </c>
      <c r="K15" s="508">
        <v>0</v>
      </c>
      <c r="L15" s="508">
        <v>9844.1784900000002</v>
      </c>
      <c r="M15" s="508">
        <v>48.008509999999994</v>
      </c>
      <c r="N15" s="508">
        <v>0</v>
      </c>
      <c r="O15" s="508">
        <v>0</v>
      </c>
    </row>
    <row r="16" spans="1:15" ht="13.5" customHeight="1">
      <c r="A16" s="507" t="s">
        <v>292</v>
      </c>
      <c r="B16" s="508">
        <v>277829.50828999997</v>
      </c>
      <c r="C16" s="508">
        <v>707.06041000000005</v>
      </c>
      <c r="D16" s="508">
        <v>278.39666000000005</v>
      </c>
      <c r="E16" s="508">
        <v>93.16528000000001</v>
      </c>
      <c r="F16" s="508">
        <v>75.735160000000008</v>
      </c>
      <c r="G16" s="508">
        <v>25.797019999999996</v>
      </c>
      <c r="H16" s="508">
        <v>25.757930000000002</v>
      </c>
      <c r="I16" s="508">
        <v>20.041730000000001</v>
      </c>
      <c r="J16" s="508">
        <v>3293.5515599999999</v>
      </c>
      <c r="K16" s="508">
        <v>3010.8289900000004</v>
      </c>
      <c r="L16" s="508">
        <v>281502.94959999988</v>
      </c>
      <c r="M16" s="508">
        <v>3856.8934299999992</v>
      </c>
      <c r="N16" s="508">
        <v>1404.9500500000001</v>
      </c>
      <c r="O16" s="508">
        <v>55.203650000000003</v>
      </c>
    </row>
    <row r="17" spans="1:15" ht="13.5" customHeight="1">
      <c r="A17" s="507" t="s">
        <v>299</v>
      </c>
      <c r="B17" s="508">
        <v>48798.081979999995</v>
      </c>
      <c r="C17" s="508">
        <v>268.78273999999999</v>
      </c>
      <c r="D17" s="508">
        <v>210.52662000000001</v>
      </c>
      <c r="E17" s="508">
        <v>29.693249999999995</v>
      </c>
      <c r="F17" s="508">
        <v>27.98657</v>
      </c>
      <c r="G17" s="508">
        <v>5.1718400000000004</v>
      </c>
      <c r="H17" s="508">
        <v>0.91246000000000005</v>
      </c>
      <c r="I17" s="508">
        <v>0.72997000000000001</v>
      </c>
      <c r="J17" s="508">
        <v>705.54264999999987</v>
      </c>
      <c r="K17" s="508">
        <v>665.55570000000012</v>
      </c>
      <c r="L17" s="508">
        <v>49743.050280000003</v>
      </c>
      <c r="M17" s="508">
        <v>969.93349999999987</v>
      </c>
      <c r="N17" s="508">
        <v>81.648420000000002</v>
      </c>
      <c r="O17" s="508">
        <v>1.8678100000000002</v>
      </c>
    </row>
    <row r="18" spans="1:15" ht="13.5" customHeight="1">
      <c r="A18" s="507" t="s">
        <v>300</v>
      </c>
      <c r="B18" s="508">
        <v>354.85323999999997</v>
      </c>
      <c r="C18" s="508">
        <v>0.26105</v>
      </c>
      <c r="D18" s="508">
        <v>0</v>
      </c>
      <c r="E18" s="508">
        <v>0</v>
      </c>
      <c r="F18" s="508">
        <v>0</v>
      </c>
      <c r="G18" s="508">
        <v>0</v>
      </c>
      <c r="H18" s="508">
        <v>0</v>
      </c>
      <c r="I18" s="508">
        <v>0</v>
      </c>
      <c r="J18" s="508">
        <v>259.54577999999998</v>
      </c>
      <c r="K18" s="508">
        <v>259.54577999999998</v>
      </c>
      <c r="L18" s="508">
        <v>614.39902000000006</v>
      </c>
      <c r="M18" s="508">
        <v>259.80682999999999</v>
      </c>
      <c r="N18" s="508">
        <v>53.528080000000003</v>
      </c>
      <c r="O18" s="508">
        <v>0.11015000000000001</v>
      </c>
    </row>
    <row r="19" spans="1:15" ht="13.5" customHeight="1">
      <c r="A19" s="507" t="s">
        <v>301</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296</v>
      </c>
      <c r="B20" s="508">
        <v>9680.15445</v>
      </c>
      <c r="C20" s="508">
        <v>31.605760000000004</v>
      </c>
      <c r="D20" s="508">
        <v>1.5180400000000001</v>
      </c>
      <c r="E20" s="508">
        <v>0.21127000000000001</v>
      </c>
      <c r="F20" s="508">
        <v>0</v>
      </c>
      <c r="G20" s="508">
        <v>0</v>
      </c>
      <c r="H20" s="508">
        <v>0</v>
      </c>
      <c r="I20" s="508">
        <v>0</v>
      </c>
      <c r="J20" s="508">
        <v>545.52578000000005</v>
      </c>
      <c r="K20" s="508">
        <v>545.52578000000005</v>
      </c>
      <c r="L20" s="508">
        <v>10227.198269999999</v>
      </c>
      <c r="M20" s="508">
        <v>577.34280999999999</v>
      </c>
      <c r="N20" s="508">
        <v>184.05447000000001</v>
      </c>
      <c r="O20" s="508">
        <v>0.20530000000000001</v>
      </c>
    </row>
    <row r="21" spans="1:15" ht="13.5" customHeight="1">
      <c r="A21" s="507" t="s">
        <v>302</v>
      </c>
      <c r="B21" s="508">
        <v>62.505809999999997</v>
      </c>
      <c r="C21" s="508">
        <v>0.24368999999999999</v>
      </c>
      <c r="D21" s="508">
        <v>0</v>
      </c>
      <c r="E21" s="508">
        <v>0</v>
      </c>
      <c r="F21" s="508">
        <v>0</v>
      </c>
      <c r="G21" s="508">
        <v>0</v>
      </c>
      <c r="H21" s="508">
        <v>0</v>
      </c>
      <c r="I21" s="508">
        <v>0</v>
      </c>
      <c r="J21" s="508">
        <v>0</v>
      </c>
      <c r="K21" s="508">
        <v>0</v>
      </c>
      <c r="L21" s="508">
        <v>62.505809999999997</v>
      </c>
      <c r="M21" s="508">
        <v>0.24368999999999999</v>
      </c>
      <c r="N21" s="508">
        <v>0</v>
      </c>
      <c r="O21" s="508">
        <v>0</v>
      </c>
    </row>
    <row r="22" spans="1:15" ht="13.5" customHeight="1">
      <c r="A22" s="503" t="s">
        <v>303</v>
      </c>
      <c r="B22" s="504">
        <v>0</v>
      </c>
      <c r="C22" s="504">
        <v>0</v>
      </c>
      <c r="D22" s="504">
        <v>0</v>
      </c>
      <c r="E22" s="504">
        <v>0</v>
      </c>
      <c r="F22" s="504">
        <v>0</v>
      </c>
      <c r="G22" s="504">
        <v>0</v>
      </c>
      <c r="H22" s="504">
        <v>0</v>
      </c>
      <c r="I22" s="504">
        <v>0</v>
      </c>
      <c r="J22" s="504">
        <v>316.28523999999999</v>
      </c>
      <c r="K22" s="504">
        <v>316.28522000000004</v>
      </c>
      <c r="L22" s="504">
        <v>316.28523999999999</v>
      </c>
      <c r="M22" s="504">
        <v>316.28522000000004</v>
      </c>
      <c r="N22" s="504">
        <v>0</v>
      </c>
      <c r="O22" s="504">
        <v>0</v>
      </c>
    </row>
    <row r="23" spans="1:15" ht="13.5" customHeight="1">
      <c r="A23" s="507" t="s">
        <v>291</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304</v>
      </c>
      <c r="B24" s="508">
        <v>0</v>
      </c>
      <c r="C24" s="508">
        <v>0</v>
      </c>
      <c r="D24" s="508">
        <v>0</v>
      </c>
      <c r="E24" s="508">
        <v>0</v>
      </c>
      <c r="F24" s="508">
        <v>0</v>
      </c>
      <c r="G24" s="508">
        <v>0</v>
      </c>
      <c r="H24" s="508">
        <v>0</v>
      </c>
      <c r="I24" s="508">
        <v>0</v>
      </c>
      <c r="J24" s="508">
        <v>50.261369999999992</v>
      </c>
      <c r="K24" s="508">
        <v>50.26135</v>
      </c>
      <c r="L24" s="508">
        <v>50.261369999999992</v>
      </c>
      <c r="M24" s="508">
        <v>50.26135</v>
      </c>
      <c r="N24" s="508">
        <v>0</v>
      </c>
      <c r="O24" s="508">
        <v>0</v>
      </c>
    </row>
    <row r="25" spans="1:15" ht="13.5" customHeight="1">
      <c r="A25" s="507" t="s">
        <v>293</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305</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301</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296</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302</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306</v>
      </c>
      <c r="B30" s="506">
        <v>2627695.6237699995</v>
      </c>
      <c r="C30" s="506">
        <v>62893.946040000003</v>
      </c>
      <c r="D30" s="506">
        <v>6356.6450500000001</v>
      </c>
      <c r="E30" s="506">
        <v>613.96968000000004</v>
      </c>
      <c r="F30" s="506">
        <v>2683.5037499999994</v>
      </c>
      <c r="G30" s="506">
        <v>346.34780999999998</v>
      </c>
      <c r="H30" s="506">
        <v>2187.2969399999997</v>
      </c>
      <c r="I30" s="506">
        <v>596.62894999999992</v>
      </c>
      <c r="J30" s="506">
        <v>17072.475890000002</v>
      </c>
      <c r="K30" s="506">
        <v>16061.829300000001</v>
      </c>
      <c r="L30" s="506">
        <v>2655995.5454000002</v>
      </c>
      <c r="M30" s="506">
        <v>80512.721780000007</v>
      </c>
      <c r="N30" s="506">
        <v>78322.051380000004</v>
      </c>
      <c r="O30" s="506">
        <v>10203.97011</v>
      </c>
    </row>
    <row r="31" spans="1:15" ht="12.75" customHeight="1">
      <c r="A31" s="21" t="s">
        <v>307</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1006</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827</v>
      </c>
    </row>
    <row r="2" spans="1:2">
      <c r="A2" s="524" t="s">
        <v>828</v>
      </c>
    </row>
    <row r="4" spans="1:2">
      <c r="B4" s="13" t="s">
        <v>1511</v>
      </c>
    </row>
    <row r="5" spans="1:2" ht="50.25" customHeight="1">
      <c r="A5" s="769" t="s">
        <v>830</v>
      </c>
      <c r="B5" s="769" t="s">
        <v>829</v>
      </c>
    </row>
    <row r="6" spans="1:2" ht="12.75" customHeight="1">
      <c r="A6" s="787">
        <v>42735</v>
      </c>
      <c r="B6" s="788">
        <v>5360.5498586502081</v>
      </c>
    </row>
    <row r="7" spans="1:2" ht="12.75" customHeight="1">
      <c r="A7" s="787">
        <v>42825</v>
      </c>
      <c r="B7" s="788">
        <v>5005.380372951091</v>
      </c>
    </row>
    <row r="8" spans="1:2" ht="12.75" customHeight="1">
      <c r="A8" s="787">
        <v>42916</v>
      </c>
      <c r="B8" s="788">
        <v>18911.764140951622</v>
      </c>
    </row>
    <row r="9" spans="1:2" ht="12.75" customHeight="1">
      <c r="A9" s="787">
        <v>43008</v>
      </c>
      <c r="B9" s="788">
        <v>18246.356153693006</v>
      </c>
    </row>
    <row r="10" spans="1:2" ht="12.75" customHeight="1">
      <c r="A10" s="787">
        <v>43100</v>
      </c>
      <c r="B10" s="788">
        <v>17633.888775632091</v>
      </c>
    </row>
    <row r="11" spans="1:2" ht="12.75" customHeight="1">
      <c r="A11" s="787">
        <v>43190</v>
      </c>
      <c r="B11" s="788">
        <v>17240.995731634481</v>
      </c>
    </row>
    <row r="12" spans="1:2" ht="12.75" customHeight="1">
      <c r="A12" s="787">
        <v>43281</v>
      </c>
      <c r="B12" s="788">
        <v>16698.389825469505</v>
      </c>
    </row>
    <row r="13" spans="1:2" ht="12.75" customHeight="1">
      <c r="A13" s="787">
        <v>43373</v>
      </c>
      <c r="B13" s="788">
        <v>16133.227658106043</v>
      </c>
    </row>
    <row r="14" spans="1:2" ht="12.75" customHeight="1">
      <c r="A14" s="787">
        <v>43465</v>
      </c>
      <c r="B14" s="788">
        <v>15499.972177317672</v>
      </c>
    </row>
    <row r="15" spans="1:2" ht="12.75" customHeight="1">
      <c r="A15" s="787">
        <v>43555</v>
      </c>
      <c r="B15" s="788">
        <v>14762.952525051431</v>
      </c>
    </row>
    <row r="16" spans="1:2">
      <c r="A16" s="787">
        <v>43646</v>
      </c>
      <c r="B16" s="788">
        <v>14112.580264118389</v>
      </c>
    </row>
    <row r="17" spans="1:2">
      <c r="A17" s="787">
        <v>43738</v>
      </c>
      <c r="B17" s="788">
        <v>13377.254628707944</v>
      </c>
    </row>
    <row r="18" spans="1:2">
      <c r="A18" s="787">
        <v>43830</v>
      </c>
      <c r="B18" s="788">
        <v>12863.446034906099</v>
      </c>
    </row>
    <row r="19" spans="1:2">
      <c r="A19" s="787">
        <v>43921</v>
      </c>
      <c r="B19" s="788">
        <v>12442.159421328552</v>
      </c>
    </row>
    <row r="20" spans="1:2">
      <c r="A20" s="787">
        <v>44012</v>
      </c>
      <c r="B20" s="788">
        <v>12846.786085340766</v>
      </c>
    </row>
    <row r="21" spans="1:2">
      <c r="A21" s="787">
        <v>44104</v>
      </c>
      <c r="B21" s="788">
        <v>13140.129540115468</v>
      </c>
    </row>
    <row r="22" spans="1:2">
      <c r="A22" s="787">
        <v>44196</v>
      </c>
      <c r="B22" s="788">
        <v>12563.543457429161</v>
      </c>
    </row>
    <row r="23" spans="1:2">
      <c r="A23" s="787">
        <v>44286</v>
      </c>
      <c r="B23" s="788">
        <v>11828.083975048112</v>
      </c>
    </row>
    <row r="24" spans="1:2">
      <c r="A24" s="787">
        <v>44377</v>
      </c>
      <c r="B24" s="788">
        <v>11165.416486827258</v>
      </c>
    </row>
    <row r="25" spans="1:2">
      <c r="A25" s="787">
        <v>44469</v>
      </c>
      <c r="B25" s="788">
        <v>10458.457596389937</v>
      </c>
    </row>
    <row r="26" spans="1:2">
      <c r="A26" s="787">
        <v>44561</v>
      </c>
      <c r="B26" s="788">
        <v>9608.6311354436275</v>
      </c>
    </row>
    <row r="27" spans="1:2">
      <c r="A27" s="787">
        <v>44651</v>
      </c>
      <c r="B27" s="788">
        <v>8443.7301586037538</v>
      </c>
    </row>
    <row r="28" spans="1:2">
      <c r="A28" s="787">
        <v>44742</v>
      </c>
      <c r="B28" s="788">
        <v>8060.9663892759972</v>
      </c>
    </row>
    <row r="29" spans="1:2">
      <c r="A29" s="787">
        <v>44834</v>
      </c>
      <c r="B29" s="788">
        <v>7013.6522503152155</v>
      </c>
    </row>
    <row r="30" spans="1:2">
      <c r="A30" s="787">
        <v>44926</v>
      </c>
      <c r="B30" s="788">
        <v>5800.6025363328672</v>
      </c>
    </row>
    <row r="31" spans="1:2">
      <c r="A31" s="21" t="s">
        <v>831</v>
      </c>
    </row>
    <row r="55" spans="8:8">
      <c r="H55" s="34" t="s">
        <v>1007</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697</v>
      </c>
      <c r="B1" s="512"/>
      <c r="C1" s="512"/>
      <c r="D1" s="513" t="s">
        <v>1567</v>
      </c>
      <c r="G1" s="987"/>
    </row>
    <row r="2" spans="1:7" ht="15" customHeight="1">
      <c r="A2" s="526" t="s">
        <v>698</v>
      </c>
      <c r="B2" s="512"/>
      <c r="C2" s="519"/>
      <c r="D2" s="520" t="s">
        <v>1568</v>
      </c>
    </row>
    <row r="3" spans="1:7" ht="15" customHeight="1">
      <c r="A3" s="961"/>
      <c r="B3" s="512"/>
      <c r="C3" s="519"/>
      <c r="D3" s="520"/>
    </row>
    <row r="4" spans="1:7" ht="15" customHeight="1">
      <c r="A4" s="147" t="s">
        <v>699</v>
      </c>
      <c r="B4" s="512"/>
      <c r="C4" s="519"/>
      <c r="D4" s="520"/>
    </row>
    <row r="5" spans="1:7" ht="15" customHeight="1">
      <c r="A5" s="521" t="s">
        <v>700</v>
      </c>
      <c r="B5" s="512"/>
      <c r="C5" s="519"/>
      <c r="D5" s="520"/>
    </row>
    <row r="6" spans="1:7" ht="15" customHeight="1">
      <c r="A6" s="949" t="s">
        <v>1340</v>
      </c>
      <c r="B6" s="789">
        <v>45016</v>
      </c>
      <c r="C6" s="519"/>
      <c r="D6" s="520"/>
    </row>
    <row r="7" spans="1:7" ht="23.25">
      <c r="A7" s="616" t="s">
        <v>243</v>
      </c>
      <c r="B7" s="511">
        <v>4</v>
      </c>
      <c r="C7" s="617"/>
      <c r="D7" s="618"/>
    </row>
    <row r="8" spans="1:7">
      <c r="B8" s="231"/>
      <c r="C8" s="232"/>
      <c r="D8" s="230"/>
      <c r="E8" s="233"/>
    </row>
    <row r="9" spans="1:7">
      <c r="A9" s="223" t="s">
        <v>701</v>
      </c>
    </row>
    <row r="10" spans="1:7">
      <c r="A10" s="522" t="s">
        <v>702</v>
      </c>
    </row>
    <row r="11" spans="1:7" ht="12.75" customHeight="1">
      <c r="A11"/>
      <c r="B11"/>
      <c r="C11"/>
      <c r="D11" s="13" t="s">
        <v>1511</v>
      </c>
    </row>
    <row r="12" spans="1:7" ht="44.25" customHeight="1">
      <c r="A12" s="940"/>
      <c r="B12" s="940"/>
      <c r="C12" s="1241" t="s">
        <v>346</v>
      </c>
      <c r="D12" s="1241"/>
    </row>
    <row r="13" spans="1:7" ht="22.5" customHeight="1">
      <c r="A13" s="1241" t="s">
        <v>246</v>
      </c>
      <c r="B13" s="509" t="s">
        <v>244</v>
      </c>
      <c r="C13" s="1241" t="s">
        <v>245</v>
      </c>
      <c r="D13" s="1241" t="s">
        <v>1339</v>
      </c>
    </row>
    <row r="14" spans="1:7" ht="22.5" customHeight="1">
      <c r="A14" s="1243"/>
      <c r="B14" s="945">
        <v>45016</v>
      </c>
      <c r="C14" s="1241"/>
      <c r="D14" s="1241"/>
      <c r="E14" s="325"/>
    </row>
    <row r="15" spans="1:7" ht="15">
      <c r="A15" s="459" t="s">
        <v>247</v>
      </c>
      <c r="B15" s="456">
        <v>3656.2332200000001</v>
      </c>
      <c r="C15" s="457">
        <v>1.5048102701412968E-2</v>
      </c>
      <c r="D15" s="456">
        <v>54.203710000000228</v>
      </c>
      <c r="F15" s="52"/>
    </row>
    <row r="16" spans="1:7">
      <c r="A16" s="459" t="s">
        <v>248</v>
      </c>
      <c r="B16" s="456">
        <v>21472.245939999997</v>
      </c>
      <c r="C16" s="457">
        <v>0.6063394312380348</v>
      </c>
      <c r="D16" s="456">
        <v>8105.0549699999956</v>
      </c>
    </row>
    <row r="17" spans="1:6" ht="22.5">
      <c r="A17" s="462" t="s">
        <v>249</v>
      </c>
      <c r="B17" s="456">
        <v>33.909839999999996</v>
      </c>
      <c r="C17" s="457">
        <v>-0.18688322067700275</v>
      </c>
      <c r="D17" s="456">
        <v>-7.7936900000000051</v>
      </c>
      <c r="F17" s="52"/>
    </row>
    <row r="18" spans="1:6">
      <c r="A18" s="619" t="s">
        <v>251</v>
      </c>
      <c r="B18" s="620">
        <v>25162.388999999999</v>
      </c>
      <c r="C18" s="621">
        <v>0.4791900193075932</v>
      </c>
      <c r="D18" s="620">
        <v>8151.4650000000001</v>
      </c>
    </row>
    <row r="19" spans="1:6">
      <c r="A19" s="459" t="s">
        <v>250</v>
      </c>
      <c r="B19" s="460">
        <v>8529.91734</v>
      </c>
      <c r="C19" s="461">
        <v>-2.0307840779302849E-3</v>
      </c>
      <c r="D19" s="460">
        <v>-17.357669999999416</v>
      </c>
    </row>
    <row r="20" spans="1:6">
      <c r="A20" s="459" t="s">
        <v>256</v>
      </c>
      <c r="B20" s="456">
        <v>0</v>
      </c>
      <c r="C20" s="939"/>
      <c r="D20" s="510">
        <v>0</v>
      </c>
    </row>
    <row r="21" spans="1:6">
      <c r="A21" s="459" t="s">
        <v>252</v>
      </c>
      <c r="B21" s="456">
        <v>1149.9586499999998</v>
      </c>
      <c r="C21" s="457">
        <v>-3.7229860008188113E-2</v>
      </c>
      <c r="D21" s="456">
        <v>-44.4683500000001</v>
      </c>
    </row>
    <row r="22" spans="1:6">
      <c r="A22" s="459" t="s">
        <v>253</v>
      </c>
      <c r="B22" s="456">
        <v>15279.55364</v>
      </c>
      <c r="C22" s="457">
        <v>1.1328339597822756</v>
      </c>
      <c r="D22" s="456">
        <v>8115.5859200000004</v>
      </c>
    </row>
    <row r="23" spans="1:6" ht="22.5">
      <c r="A23" s="462" t="s">
        <v>254</v>
      </c>
      <c r="B23" s="456">
        <v>202.95944</v>
      </c>
      <c r="C23" s="457">
        <v>0.92827712770662341</v>
      </c>
      <c r="D23" s="456">
        <v>97.705149999999989</v>
      </c>
    </row>
    <row r="24" spans="1:6">
      <c r="A24" s="619" t="s">
        <v>255</v>
      </c>
      <c r="B24" s="622">
        <v>25162.389070000001</v>
      </c>
      <c r="C24" s="623">
        <v>0.47919002255304283</v>
      </c>
      <c r="D24" s="622">
        <v>8151.4650599999986</v>
      </c>
    </row>
    <row r="25" spans="1:6">
      <c r="A25" s="21" t="s">
        <v>272</v>
      </c>
    </row>
    <row r="26" spans="1:6">
      <c r="A26" s="21"/>
    </row>
    <row r="27" spans="1:6">
      <c r="A27" s="224" t="s">
        <v>703</v>
      </c>
    </row>
    <row r="28" spans="1:6">
      <c r="A28" s="523" t="s">
        <v>704</v>
      </c>
    </row>
    <row r="29" spans="1:6">
      <c r="D29" s="13" t="s">
        <v>1511</v>
      </c>
    </row>
    <row r="30" spans="1:6" ht="47.25" customHeight="1">
      <c r="A30" s="941"/>
      <c r="B30" s="941"/>
      <c r="C30" s="1242" t="s">
        <v>366</v>
      </c>
      <c r="D30" s="1242"/>
    </row>
    <row r="31" spans="1:6" ht="24" customHeight="1">
      <c r="A31" s="1241" t="s">
        <v>246</v>
      </c>
      <c r="B31" s="509" t="s">
        <v>258</v>
      </c>
      <c r="C31" s="1241" t="s">
        <v>245</v>
      </c>
      <c r="D31" s="1241" t="s">
        <v>1339</v>
      </c>
    </row>
    <row r="32" spans="1:6" ht="24">
      <c r="A32" s="1243"/>
      <c r="B32" s="945" t="s">
        <v>1587</v>
      </c>
      <c r="C32" s="1241"/>
      <c r="D32" s="1241"/>
    </row>
    <row r="33" spans="1:4">
      <c r="A33" s="462" t="s">
        <v>259</v>
      </c>
      <c r="B33" s="514">
        <v>133.42005</v>
      </c>
      <c r="C33" s="457">
        <v>-0.75292080938979089</v>
      </c>
      <c r="D33" s="456">
        <v>-406.56896999999998</v>
      </c>
    </row>
    <row r="34" spans="1:4">
      <c r="A34" s="462" t="s">
        <v>260</v>
      </c>
      <c r="B34" s="514">
        <v>43.414729999999999</v>
      </c>
      <c r="C34" s="457">
        <v>-0.45491183177004285</v>
      </c>
      <c r="D34" s="456">
        <v>-36.232440000000004</v>
      </c>
    </row>
    <row r="35" spans="1:4">
      <c r="A35" s="462" t="s">
        <v>261</v>
      </c>
      <c r="B35" s="514">
        <v>90.005320000000012</v>
      </c>
      <c r="C35" s="457">
        <v>-0.80448156082267996</v>
      </c>
      <c r="D35" s="456">
        <v>-370.33653000000004</v>
      </c>
    </row>
    <row r="36" spans="1:4">
      <c r="A36" s="462" t="s">
        <v>262</v>
      </c>
      <c r="B36" s="514">
        <v>181.23136000000002</v>
      </c>
      <c r="C36" s="457">
        <v>-0.45777796606660365</v>
      </c>
      <c r="D36" s="456">
        <v>-153.00691999999995</v>
      </c>
    </row>
    <row r="37" spans="1:4">
      <c r="A37" s="462" t="s">
        <v>263</v>
      </c>
      <c r="B37" s="514">
        <v>59.819309999999994</v>
      </c>
      <c r="C37" s="457">
        <v>3.2618913269297352</v>
      </c>
      <c r="D37" s="456">
        <v>45.783449999999995</v>
      </c>
    </row>
    <row r="38" spans="1:4" ht="22.5">
      <c r="A38" s="462" t="s">
        <v>264</v>
      </c>
      <c r="B38" s="514">
        <v>121.41204999999999</v>
      </c>
      <c r="C38" s="515">
        <v>-0.62082719424793853</v>
      </c>
      <c r="D38" s="456">
        <v>-198.79036999999997</v>
      </c>
    </row>
    <row r="39" spans="1:4">
      <c r="A39" s="462" t="s">
        <v>266</v>
      </c>
      <c r="B39" s="514">
        <v>206.48488999999998</v>
      </c>
      <c r="C39" s="457">
        <v>-0.15541732472584036</v>
      </c>
      <c r="D39" s="456">
        <v>-37.996670000000023</v>
      </c>
    </row>
    <row r="40" spans="1:4">
      <c r="A40" s="462" t="s">
        <v>265</v>
      </c>
      <c r="B40" s="514">
        <v>292.07504999999998</v>
      </c>
      <c r="C40" s="457">
        <v>-0.52020932356450178</v>
      </c>
      <c r="D40" s="456">
        <v>-316.68011000000007</v>
      </c>
    </row>
    <row r="41" spans="1:4" ht="22.5">
      <c r="A41" s="462" t="s">
        <v>267</v>
      </c>
      <c r="B41" s="514">
        <v>-85.590159999999997</v>
      </c>
      <c r="C41" s="515">
        <v>-0.76503881244650151</v>
      </c>
      <c r="D41" s="456">
        <v>278.68344999999999</v>
      </c>
    </row>
    <row r="42" spans="1:4">
      <c r="A42" s="462" t="s">
        <v>269</v>
      </c>
      <c r="B42" s="514">
        <v>521.13630000000001</v>
      </c>
      <c r="C42" s="457">
        <v>-0.534162709090931</v>
      </c>
      <c r="D42" s="456">
        <v>-597.57254999999998</v>
      </c>
    </row>
    <row r="43" spans="1:4">
      <c r="A43" s="462" t="s">
        <v>268</v>
      </c>
      <c r="B43" s="514">
        <v>395.30908999999997</v>
      </c>
      <c r="C43" s="457">
        <v>-0.43723291867146358</v>
      </c>
      <c r="D43" s="456">
        <v>-307.12910000000011</v>
      </c>
    </row>
    <row r="44" spans="1:4" ht="22.5">
      <c r="A44" s="462" t="s">
        <v>270</v>
      </c>
      <c r="B44" s="514">
        <v>125.82721000000001</v>
      </c>
      <c r="C44" s="515">
        <v>-0.69772742581822011</v>
      </c>
      <c r="D44" s="456">
        <v>-290.44347000000005</v>
      </c>
    </row>
    <row r="45" spans="1:4">
      <c r="A45" s="462" t="s">
        <v>273</v>
      </c>
      <c r="B45" s="514">
        <v>-13.051620000000002</v>
      </c>
      <c r="C45" s="515">
        <v>-1.4945421449173439</v>
      </c>
      <c r="D45" s="456">
        <v>-39.44294</v>
      </c>
    </row>
    <row r="46" spans="1:4" ht="21.75">
      <c r="A46" s="624" t="s">
        <v>271</v>
      </c>
      <c r="B46" s="625">
        <v>138.87883000000002</v>
      </c>
      <c r="C46" s="626">
        <v>-0.64379024834759135</v>
      </c>
      <c r="D46" s="620">
        <v>-251.00052999999994</v>
      </c>
    </row>
    <row r="47" spans="1:4">
      <c r="A47" s="21" t="s">
        <v>272</v>
      </c>
    </row>
    <row r="49" spans="1:5">
      <c r="A49" s="224" t="s">
        <v>1150</v>
      </c>
    </row>
    <row r="50" spans="1:5">
      <c r="A50" s="523" t="s">
        <v>706</v>
      </c>
    </row>
    <row r="51" spans="1:5">
      <c r="B51" s="64"/>
      <c r="C51" s="13" t="s">
        <v>1511</v>
      </c>
    </row>
    <row r="52" spans="1:5" ht="22.5">
      <c r="A52" s="1241" t="s">
        <v>246</v>
      </c>
      <c r="B52" s="509" t="s">
        <v>258</v>
      </c>
      <c r="C52" s="948" t="s">
        <v>32</v>
      </c>
      <c r="D52" s="1244"/>
      <c r="E52" s="1244"/>
    </row>
    <row r="53" spans="1:5" ht="24">
      <c r="A53" s="1243"/>
      <c r="B53" s="945" t="s">
        <v>1587</v>
      </c>
      <c r="C53" s="952" t="s">
        <v>30</v>
      </c>
      <c r="D53" s="1244"/>
      <c r="E53" s="1244"/>
    </row>
    <row r="54" spans="1:5">
      <c r="A54" s="516" t="s">
        <v>274</v>
      </c>
      <c r="B54" s="517">
        <v>23994.790010000001</v>
      </c>
      <c r="C54" s="457">
        <f>B54/B$57</f>
        <v>0.88409478009632425</v>
      </c>
      <c r="D54" s="226"/>
      <c r="E54" s="227"/>
    </row>
    <row r="55" spans="1:5" ht="22.5">
      <c r="A55" s="462" t="s">
        <v>275</v>
      </c>
      <c r="B55" s="517">
        <v>1531.8505500000001</v>
      </c>
      <c r="C55" s="457">
        <f t="shared" ref="C55:C56" si="0">B55/B$57</f>
        <v>5.6441463941891916E-2</v>
      </c>
      <c r="D55" s="226"/>
      <c r="E55" s="227"/>
    </row>
    <row r="56" spans="1:5" ht="22.5">
      <c r="A56" s="462" t="s">
        <v>276</v>
      </c>
      <c r="B56" s="517">
        <v>1613.8771200000001</v>
      </c>
      <c r="C56" s="457">
        <f t="shared" si="0"/>
        <v>5.9463755961783854E-2</v>
      </c>
      <c r="D56" s="226"/>
      <c r="E56" s="227"/>
    </row>
    <row r="57" spans="1:5">
      <c r="A57" s="627" t="s">
        <v>277</v>
      </c>
      <c r="B57" s="628">
        <v>27140.517680000001</v>
      </c>
      <c r="C57" s="626">
        <f>SUM(C54:C56)</f>
        <v>1</v>
      </c>
      <c r="D57" s="228"/>
      <c r="E57" s="229"/>
    </row>
    <row r="58" spans="1:5">
      <c r="A58" s="21" t="s">
        <v>257</v>
      </c>
      <c r="C58" s="950"/>
    </row>
    <row r="59" spans="1:5">
      <c r="A59" s="21"/>
    </row>
    <row r="60" spans="1:5">
      <c r="A60" s="224" t="s">
        <v>707</v>
      </c>
    </row>
    <row r="61" spans="1:5">
      <c r="A61" s="523" t="s">
        <v>708</v>
      </c>
    </row>
    <row r="62" spans="1:5">
      <c r="A62" s="21"/>
      <c r="B62" s="64"/>
      <c r="C62" s="13" t="s">
        <v>1511</v>
      </c>
    </row>
    <row r="63" spans="1:5" ht="22.5">
      <c r="A63" s="1241" t="s">
        <v>246</v>
      </c>
      <c r="B63" s="509" t="s">
        <v>244</v>
      </c>
      <c r="C63" s="948" t="s">
        <v>32</v>
      </c>
    </row>
    <row r="64" spans="1:5">
      <c r="A64" s="1243"/>
      <c r="B64" s="945">
        <v>45016</v>
      </c>
      <c r="C64" s="952" t="s">
        <v>30</v>
      </c>
    </row>
    <row r="65" spans="1:5">
      <c r="A65" s="516" t="s">
        <v>278</v>
      </c>
      <c r="B65" s="517">
        <v>15727.92712</v>
      </c>
      <c r="C65" s="457">
        <f>B65/B$68</f>
        <v>0.8635320635105409</v>
      </c>
    </row>
    <row r="66" spans="1:5" ht="22.5">
      <c r="A66" s="462" t="s">
        <v>275</v>
      </c>
      <c r="B66" s="517">
        <v>1671.6441499999999</v>
      </c>
      <c r="C66" s="457">
        <f t="shared" ref="C66:C67" si="1">B66/B$68</f>
        <v>9.1780583117606923E-2</v>
      </c>
    </row>
    <row r="67" spans="1:5" ht="22.5">
      <c r="A67" s="462" t="s">
        <v>276</v>
      </c>
      <c r="B67" s="517">
        <v>813.91237999999998</v>
      </c>
      <c r="C67" s="457">
        <f t="shared" si="1"/>
        <v>4.4687353371852062E-2</v>
      </c>
    </row>
    <row r="68" spans="1:5">
      <c r="A68" s="627" t="s">
        <v>279</v>
      </c>
      <c r="B68" s="628">
        <v>18213.483650000002</v>
      </c>
      <c r="C68" s="626">
        <f>SUM(C65:C67)</f>
        <v>0.99999999999999989</v>
      </c>
    </row>
    <row r="69" spans="1:5">
      <c r="A69" s="21" t="s">
        <v>272</v>
      </c>
      <c r="C69" s="951"/>
    </row>
    <row r="70" spans="1:5">
      <c r="A70" s="962" t="s">
        <v>1589</v>
      </c>
      <c r="C70" s="951"/>
    </row>
    <row r="71" spans="1:5">
      <c r="A71" s="962" t="s">
        <v>1590</v>
      </c>
    </row>
    <row r="72" spans="1:5">
      <c r="A72" s="613" t="s">
        <v>81</v>
      </c>
      <c r="E72" s="34" t="s">
        <v>1077</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8" customWidth="1"/>
    <col min="2" max="2" width="19.42578125" style="768" customWidth="1"/>
    <col min="3" max="16384" width="9.140625" style="768"/>
  </cols>
  <sheetData>
    <row r="1" spans="1:7" ht="12.75">
      <c r="A1" s="147" t="s">
        <v>832</v>
      </c>
      <c r="G1" s="55"/>
    </row>
    <row r="2" spans="1:7">
      <c r="A2" s="524" t="s">
        <v>833</v>
      </c>
    </row>
    <row r="4" spans="1:7">
      <c r="B4" s="13" t="s">
        <v>1511</v>
      </c>
    </row>
    <row r="5" spans="1:7" ht="48">
      <c r="A5" s="772" t="s">
        <v>830</v>
      </c>
      <c r="B5" s="772" t="s">
        <v>834</v>
      </c>
    </row>
    <row r="6" spans="1:7">
      <c r="A6" s="771">
        <v>42735</v>
      </c>
      <c r="B6" s="770">
        <v>159731.2424712987</v>
      </c>
    </row>
    <row r="7" spans="1:7">
      <c r="A7" s="771">
        <v>42825</v>
      </c>
      <c r="B7" s="770">
        <v>152142.7703311434</v>
      </c>
    </row>
    <row r="8" spans="1:7">
      <c r="A8" s="771">
        <v>42916</v>
      </c>
      <c r="B8" s="770">
        <v>116428.2208043002</v>
      </c>
    </row>
    <row r="9" spans="1:7">
      <c r="A9" s="771">
        <v>43008</v>
      </c>
      <c r="B9" s="770">
        <v>118674.3446187537</v>
      </c>
    </row>
    <row r="10" spans="1:7">
      <c r="A10" s="771">
        <v>43100</v>
      </c>
      <c r="B10" s="770">
        <v>146958.99762028002</v>
      </c>
    </row>
    <row r="11" spans="1:7">
      <c r="A11" s="771">
        <v>43190</v>
      </c>
      <c r="B11" s="770">
        <v>119567.87473754065</v>
      </c>
    </row>
    <row r="12" spans="1:7">
      <c r="A12" s="771">
        <v>43281</v>
      </c>
      <c r="B12" s="770">
        <v>112576.96625788041</v>
      </c>
    </row>
    <row r="13" spans="1:7">
      <c r="A13" s="771">
        <v>43373</v>
      </c>
      <c r="B13" s="770">
        <v>107630.01178445814</v>
      </c>
    </row>
    <row r="14" spans="1:7">
      <c r="A14" s="771">
        <v>43465</v>
      </c>
      <c r="B14" s="770">
        <v>150092.2386395912</v>
      </c>
    </row>
    <row r="15" spans="1:7">
      <c r="A15" s="771">
        <v>43555</v>
      </c>
      <c r="B15" s="770">
        <v>148003.31107704557</v>
      </c>
    </row>
    <row r="16" spans="1:7">
      <c r="A16" s="771" t="s">
        <v>840</v>
      </c>
      <c r="B16" s="770">
        <v>127856.52876766871</v>
      </c>
    </row>
    <row r="17" spans="1:2">
      <c r="A17" s="771">
        <v>43738</v>
      </c>
      <c r="B17" s="770">
        <v>157048.07618289202</v>
      </c>
    </row>
    <row r="18" spans="1:2">
      <c r="A18" s="771">
        <v>43830</v>
      </c>
      <c r="B18" s="770">
        <v>168550.04707545295</v>
      </c>
    </row>
    <row r="19" spans="1:2">
      <c r="A19" s="771">
        <v>43921</v>
      </c>
      <c r="B19" s="770">
        <v>167446.26327029002</v>
      </c>
    </row>
    <row r="20" spans="1:2">
      <c r="A20" s="771">
        <v>44012</v>
      </c>
      <c r="B20" s="770">
        <v>203899.62697723808</v>
      </c>
    </row>
    <row r="21" spans="1:2">
      <c r="A21" s="771">
        <v>44104</v>
      </c>
      <c r="B21" s="770">
        <v>177869.08103258343</v>
      </c>
    </row>
    <row r="22" spans="1:2">
      <c r="A22" s="771">
        <v>44196</v>
      </c>
      <c r="B22" s="770">
        <v>241493.62867476273</v>
      </c>
    </row>
    <row r="23" spans="1:2">
      <c r="A23" s="771">
        <v>44286</v>
      </c>
      <c r="B23" s="770">
        <v>237645.01494060655</v>
      </c>
    </row>
    <row r="24" spans="1:2">
      <c r="A24" s="771">
        <v>44377</v>
      </c>
      <c r="B24" s="770">
        <v>240655.43032848896</v>
      </c>
    </row>
    <row r="25" spans="1:2">
      <c r="A25" s="771">
        <v>44469</v>
      </c>
      <c r="B25" s="770">
        <v>229136.77986196824</v>
      </c>
    </row>
    <row r="26" spans="1:2">
      <c r="A26" s="771">
        <v>44561</v>
      </c>
      <c r="B26" s="770">
        <v>273254.65849625051</v>
      </c>
    </row>
    <row r="27" spans="1:2">
      <c r="A27" s="771">
        <v>44651</v>
      </c>
      <c r="B27" s="770">
        <v>278508.74748423917</v>
      </c>
    </row>
    <row r="28" spans="1:2">
      <c r="A28" s="771">
        <v>44742</v>
      </c>
      <c r="B28" s="770">
        <v>266351.77529232198</v>
      </c>
    </row>
    <row r="29" spans="1:2">
      <c r="A29" s="771">
        <v>44834</v>
      </c>
      <c r="B29" s="770">
        <v>265029.92544163507</v>
      </c>
    </row>
    <row r="30" spans="1:2">
      <c r="A30" s="771">
        <v>44926</v>
      </c>
      <c r="B30" s="770">
        <v>263543.03537062841</v>
      </c>
    </row>
    <row r="31" spans="1:2">
      <c r="A31" s="21" t="s">
        <v>831</v>
      </c>
    </row>
    <row r="60" spans="8:8">
      <c r="H60" s="34" t="s">
        <v>1078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726</v>
      </c>
      <c r="D1" s="137" t="str">
        <f>Naslovnica!A20</f>
        <v>Lipanj 2023.</v>
      </c>
    </row>
    <row r="2" spans="1:13" ht="12.75" customHeight="1">
      <c r="A2" s="551" t="s">
        <v>727</v>
      </c>
      <c r="D2" s="529" t="str">
        <f>Naslovnica!A24</f>
        <v>June 2023</v>
      </c>
    </row>
    <row r="3" spans="1:13" ht="12.75" customHeight="1"/>
    <row r="4" spans="1:13" ht="12.75" customHeight="1">
      <c r="D4" s="13" t="s">
        <v>1511</v>
      </c>
      <c r="E4" s="298"/>
      <c r="F4" s="298"/>
      <c r="G4" s="298"/>
      <c r="J4" s="298"/>
      <c r="K4" s="298"/>
      <c r="L4" s="298"/>
      <c r="M4" s="298"/>
    </row>
    <row r="5" spans="1:13" ht="31.5" customHeight="1">
      <c r="A5" s="743"/>
      <c r="B5" s="744" t="str">
        <f>D1</f>
        <v>Lipanj 2023.</v>
      </c>
      <c r="C5" s="745" t="s">
        <v>627</v>
      </c>
      <c r="D5" s="745" t="s">
        <v>18</v>
      </c>
      <c r="E5" s="296"/>
      <c r="F5" s="297"/>
      <c r="G5" s="297"/>
      <c r="H5" s="296"/>
      <c r="I5" s="296"/>
      <c r="J5" s="296"/>
      <c r="K5" s="1126"/>
      <c r="L5" s="1126"/>
      <c r="M5" s="1126"/>
    </row>
    <row r="6" spans="1:13" s="261" customFormat="1" ht="24">
      <c r="A6" s="743"/>
      <c r="B6" s="746" t="str">
        <f>D2</f>
        <v>June 2023</v>
      </c>
      <c r="C6" s="746" t="s">
        <v>45</v>
      </c>
      <c r="D6" s="761" t="s">
        <v>238</v>
      </c>
      <c r="E6" s="296"/>
      <c r="F6" s="297"/>
      <c r="G6" s="297"/>
      <c r="H6" s="296"/>
      <c r="I6" s="296"/>
      <c r="J6" s="296"/>
      <c r="K6" s="1126"/>
      <c r="L6" s="1126"/>
      <c r="M6" s="1126"/>
    </row>
    <row r="7" spans="1:13" ht="24">
      <c r="A7" s="747" t="s">
        <v>777</v>
      </c>
      <c r="B7" s="748">
        <v>2797.0670886726975</v>
      </c>
      <c r="C7" s="748">
        <v>-8481.5273899999847</v>
      </c>
      <c r="D7" s="748"/>
      <c r="E7" s="290"/>
      <c r="F7" s="297"/>
      <c r="G7" s="734"/>
      <c r="H7" s="290"/>
      <c r="I7" s="290"/>
      <c r="J7" s="290"/>
      <c r="K7" s="1126"/>
      <c r="L7" s="1126"/>
      <c r="M7" s="1126"/>
    </row>
    <row r="8" spans="1:13" s="261" customFormat="1">
      <c r="A8" s="749" t="s">
        <v>912</v>
      </c>
      <c r="B8" s="750"/>
      <c r="C8" s="750"/>
      <c r="D8" s="750"/>
      <c r="E8" s="290"/>
      <c r="F8" s="290"/>
      <c r="G8" s="290"/>
      <c r="H8" s="290"/>
      <c r="I8" s="290"/>
      <c r="J8" s="290"/>
      <c r="K8" s="290"/>
      <c r="L8" s="290"/>
      <c r="M8" s="290"/>
    </row>
    <row r="9" spans="1:13" s="261" customFormat="1">
      <c r="A9" s="751" t="s">
        <v>778</v>
      </c>
      <c r="B9" s="748">
        <v>105688.14676000002</v>
      </c>
      <c r="C9" s="748">
        <v>2363.9950100000133</v>
      </c>
      <c r="D9" s="748">
        <v>595851.47268999997</v>
      </c>
      <c r="E9" s="290"/>
      <c r="F9" s="290"/>
      <c r="G9" s="290"/>
      <c r="H9" s="290"/>
      <c r="I9" s="290"/>
      <c r="J9" s="290"/>
      <c r="K9" s="290"/>
      <c r="L9" s="290"/>
      <c r="M9" s="290"/>
    </row>
    <row r="10" spans="1:13" s="261" customFormat="1">
      <c r="A10" s="751" t="s">
        <v>779</v>
      </c>
      <c r="B10" s="748">
        <v>105088.85667000001</v>
      </c>
      <c r="C10" s="748">
        <v>5090.972230000014</v>
      </c>
      <c r="D10" s="748">
        <v>390286.56096000003</v>
      </c>
      <c r="E10" s="290"/>
      <c r="F10" s="290"/>
      <c r="G10" s="290"/>
      <c r="H10" s="290"/>
      <c r="I10" s="290"/>
      <c r="J10" s="290"/>
      <c r="K10" s="290"/>
      <c r="L10" s="290"/>
      <c r="M10" s="290"/>
    </row>
    <row r="11" spans="1:13" s="261" customFormat="1" ht="24">
      <c r="A11" s="752" t="s">
        <v>780</v>
      </c>
      <c r="B11" s="748">
        <v>2621.1684100000002</v>
      </c>
      <c r="C11" s="748">
        <v>-5721.9566799999993</v>
      </c>
      <c r="D11" s="748">
        <v>23810.144220000002</v>
      </c>
      <c r="E11" s="290"/>
      <c r="F11" s="290"/>
      <c r="G11" s="290"/>
      <c r="H11" s="290"/>
      <c r="I11" s="290"/>
      <c r="J11" s="290"/>
      <c r="K11" s="290"/>
      <c r="L11" s="290"/>
      <c r="M11" s="290"/>
    </row>
    <row r="12" spans="1:13" s="261" customFormat="1">
      <c r="A12" s="751" t="s">
        <v>781</v>
      </c>
      <c r="B12" s="748">
        <v>321.31867</v>
      </c>
      <c r="C12" s="748">
        <v>-155.30020000000002</v>
      </c>
      <c r="D12" s="748">
        <v>8358.8232100000005</v>
      </c>
      <c r="E12" s="290"/>
      <c r="F12" s="290"/>
      <c r="G12" s="290"/>
      <c r="H12" s="290"/>
      <c r="I12" s="290"/>
      <c r="J12" s="290"/>
      <c r="K12" s="290"/>
      <c r="L12" s="290"/>
      <c r="M12" s="290"/>
    </row>
    <row r="13" spans="1:13" s="261" customFormat="1">
      <c r="A13" s="752" t="s">
        <v>782</v>
      </c>
      <c r="B13" s="748">
        <v>145.18207999999998</v>
      </c>
      <c r="C13" s="748">
        <v>11.912849999999963</v>
      </c>
      <c r="D13" s="748">
        <v>757.20180000000005</v>
      </c>
      <c r="E13" s="290"/>
      <c r="F13" s="290"/>
      <c r="G13" s="290"/>
      <c r="H13" s="290"/>
      <c r="I13" s="290"/>
      <c r="J13" s="290"/>
      <c r="K13" s="290"/>
      <c r="L13" s="290"/>
      <c r="M13" s="290"/>
    </row>
    <row r="14" spans="1:13" s="1079" customFormat="1" ht="24">
      <c r="A14" s="752" t="s">
        <v>1555</v>
      </c>
      <c r="B14" s="748">
        <v>0</v>
      </c>
      <c r="C14" s="748">
        <v>0</v>
      </c>
      <c r="D14" s="748">
        <v>7255.9644000000008</v>
      </c>
      <c r="E14" s="1094"/>
      <c r="F14" s="1094"/>
      <c r="G14" s="1094"/>
      <c r="H14" s="1094"/>
      <c r="I14" s="1094"/>
      <c r="J14" s="1094"/>
      <c r="K14" s="1094"/>
      <c r="L14" s="1094"/>
      <c r="M14" s="1094"/>
    </row>
    <row r="15" spans="1:13" s="1079" customFormat="1" ht="24">
      <c r="A15" s="752" t="s">
        <v>1556</v>
      </c>
      <c r="B15" s="1095">
        <v>2.81E-3</v>
      </c>
      <c r="C15" s="1095">
        <v>-2.3050000000000001E-2</v>
      </c>
      <c r="D15" s="1095">
        <v>7.8330000000000011E-2</v>
      </c>
      <c r="E15" s="1094"/>
      <c r="F15" s="1094"/>
      <c r="G15" s="1094"/>
      <c r="H15" s="1094"/>
      <c r="I15" s="1094"/>
      <c r="J15" s="1094"/>
      <c r="K15" s="1094"/>
      <c r="L15" s="1094"/>
      <c r="M15" s="1094"/>
    </row>
    <row r="16" spans="1:13" s="261" customFormat="1">
      <c r="A16" s="973" t="s">
        <v>783</v>
      </c>
      <c r="B16" s="974">
        <v>213864.67540000007</v>
      </c>
      <c r="C16" s="974">
        <v>1589.6001600000277</v>
      </c>
      <c r="D16" s="974">
        <v>1026320.2456100001</v>
      </c>
      <c r="E16" s="290"/>
      <c r="F16" s="290"/>
      <c r="G16" s="290"/>
      <c r="H16" s="290"/>
      <c r="I16" s="290"/>
      <c r="J16" s="290"/>
      <c r="K16" s="290"/>
      <c r="L16" s="290"/>
      <c r="M16" s="290"/>
    </row>
    <row r="17" spans="1:14" s="261" customFormat="1">
      <c r="A17" s="749" t="s">
        <v>784</v>
      </c>
      <c r="B17" s="748"/>
      <c r="C17" s="748"/>
      <c r="D17" s="748"/>
      <c r="E17" s="290"/>
      <c r="F17" s="290"/>
      <c r="G17" s="290"/>
      <c r="H17" s="290"/>
      <c r="I17" s="290"/>
      <c r="J17" s="290"/>
      <c r="K17" s="290"/>
      <c r="L17" s="290"/>
      <c r="M17" s="290"/>
    </row>
    <row r="18" spans="1:14" s="261" customFormat="1">
      <c r="A18" s="751" t="s">
        <v>785</v>
      </c>
      <c r="B18" s="748">
        <v>520.22396000000003</v>
      </c>
      <c r="C18" s="748">
        <v>-29.443640000000073</v>
      </c>
      <c r="D18" s="748">
        <v>2995.2078500000002</v>
      </c>
      <c r="E18" s="290"/>
      <c r="F18" s="290"/>
      <c r="G18" s="290"/>
      <c r="H18" s="290"/>
      <c r="I18" s="290"/>
      <c r="J18" s="290"/>
      <c r="K18" s="290"/>
      <c r="L18" s="290"/>
      <c r="M18" s="290"/>
    </row>
    <row r="19" spans="1:14" s="261" customFormat="1">
      <c r="A19" s="753" t="s">
        <v>786</v>
      </c>
      <c r="B19" s="748">
        <v>520.07364000000007</v>
      </c>
      <c r="C19" s="748">
        <v>-29.583129999999983</v>
      </c>
      <c r="D19" s="748">
        <v>2994.6949600000003</v>
      </c>
      <c r="E19" s="290"/>
      <c r="F19" s="290"/>
      <c r="G19" s="290"/>
      <c r="H19" s="290"/>
      <c r="I19" s="290"/>
      <c r="J19" s="290"/>
      <c r="K19" s="290"/>
      <c r="L19" s="290"/>
      <c r="M19" s="290"/>
    </row>
    <row r="20" spans="1:14" s="261" customFormat="1">
      <c r="A20" s="753" t="s">
        <v>787</v>
      </c>
      <c r="B20" s="754">
        <v>0.15031999999999998</v>
      </c>
      <c r="C20" s="754">
        <v>0.13948999999999998</v>
      </c>
      <c r="D20" s="748">
        <v>0.51288999999999996</v>
      </c>
      <c r="E20" s="290"/>
      <c r="F20" s="290"/>
      <c r="G20" s="290"/>
      <c r="H20" s="290"/>
      <c r="I20" s="290"/>
      <c r="J20" s="290"/>
      <c r="K20" s="290"/>
      <c r="L20" s="290"/>
      <c r="M20" s="290"/>
    </row>
    <row r="21" spans="1:14" s="261" customFormat="1">
      <c r="A21" s="751" t="s">
        <v>788</v>
      </c>
      <c r="B21" s="748">
        <v>177536.78717999998</v>
      </c>
      <c r="C21" s="748">
        <v>-8876.6187500000233</v>
      </c>
      <c r="D21" s="748">
        <v>882030.12869000004</v>
      </c>
      <c r="E21" s="290"/>
      <c r="F21" s="290"/>
      <c r="G21" s="290"/>
      <c r="H21" s="290"/>
      <c r="I21" s="290"/>
      <c r="J21" s="290"/>
      <c r="K21" s="290"/>
      <c r="L21" s="290"/>
      <c r="M21" s="290"/>
    </row>
    <row r="22" spans="1:14" s="261" customFormat="1">
      <c r="A22" s="753" t="s">
        <v>789</v>
      </c>
      <c r="B22" s="748">
        <v>103476.21633</v>
      </c>
      <c r="C22" s="748">
        <v>-5869.7770199999941</v>
      </c>
      <c r="D22" s="748">
        <v>595792.74830999994</v>
      </c>
      <c r="E22" s="290"/>
      <c r="F22" s="290"/>
      <c r="G22" s="290"/>
      <c r="H22" s="290"/>
      <c r="I22" s="290"/>
      <c r="J22" s="290"/>
      <c r="K22" s="290"/>
      <c r="L22" s="290"/>
      <c r="M22" s="290"/>
    </row>
    <row r="23" spans="1:14" s="261" customFormat="1">
      <c r="A23" s="753" t="s">
        <v>790</v>
      </c>
      <c r="B23" s="748">
        <v>74060.570849999989</v>
      </c>
      <c r="C23" s="748">
        <v>4249.1226699999825</v>
      </c>
      <c r="D23" s="748">
        <v>278981.41598000005</v>
      </c>
      <c r="E23" s="290"/>
      <c r="F23" s="290"/>
      <c r="G23" s="290"/>
      <c r="H23" s="290"/>
      <c r="I23" s="290"/>
      <c r="J23" s="290"/>
      <c r="K23" s="290"/>
      <c r="L23" s="290"/>
      <c r="M23" s="290"/>
    </row>
    <row r="24" spans="1:14" s="1079" customFormat="1" ht="30.75" customHeight="1">
      <c r="A24" s="1096" t="s">
        <v>1557</v>
      </c>
      <c r="B24" s="748">
        <v>0</v>
      </c>
      <c r="C24" s="748">
        <v>-7255.9644000000008</v>
      </c>
      <c r="D24" s="748">
        <v>7255.9644000000008</v>
      </c>
      <c r="E24" s="1094"/>
      <c r="F24" s="1094"/>
      <c r="G24" s="1094"/>
      <c r="H24" s="1094"/>
      <c r="I24" s="1094"/>
      <c r="J24" s="1094"/>
      <c r="K24" s="1094"/>
      <c r="L24" s="1094"/>
      <c r="M24" s="1094"/>
    </row>
    <row r="25" spans="1:14" s="261" customFormat="1" ht="24">
      <c r="A25" s="752" t="s">
        <v>791</v>
      </c>
      <c r="B25" s="748">
        <v>3977.0364900000004</v>
      </c>
      <c r="C25" s="748">
        <v>-72.157389999999396</v>
      </c>
      <c r="D25" s="748">
        <v>29732.113559999998</v>
      </c>
      <c r="E25" s="290"/>
      <c r="F25" s="290"/>
      <c r="G25" s="290"/>
      <c r="H25" s="290"/>
      <c r="I25" s="290"/>
      <c r="J25" s="290"/>
      <c r="K25" s="290"/>
      <c r="L25" s="290"/>
      <c r="M25" s="290"/>
    </row>
    <row r="26" spans="1:14" s="261" customFormat="1">
      <c r="A26" s="752" t="s">
        <v>792</v>
      </c>
      <c r="B26" s="748">
        <v>30365.60773</v>
      </c>
      <c r="C26" s="748">
        <v>906.65635999999722</v>
      </c>
      <c r="D26" s="748">
        <v>110309.99722</v>
      </c>
      <c r="E26" s="290"/>
      <c r="F26" s="290"/>
      <c r="G26" s="290"/>
      <c r="H26" s="290"/>
      <c r="I26" s="290"/>
      <c r="J26" s="290"/>
      <c r="K26" s="290"/>
      <c r="L26" s="290"/>
      <c r="M26" s="290"/>
    </row>
    <row r="27" spans="1:14" s="261" customFormat="1">
      <c r="A27" s="751" t="s">
        <v>793</v>
      </c>
      <c r="B27" s="748">
        <v>145.18207999999998</v>
      </c>
      <c r="C27" s="748">
        <v>11.912849999999963</v>
      </c>
      <c r="D27" s="748">
        <v>757.20180000000005</v>
      </c>
      <c r="E27" s="290"/>
      <c r="F27" s="290"/>
      <c r="G27" s="290"/>
      <c r="H27" s="290"/>
      <c r="I27" s="290"/>
      <c r="J27" s="290"/>
      <c r="K27" s="290"/>
      <c r="L27" s="290"/>
      <c r="M27" s="290"/>
    </row>
    <row r="28" spans="1:14" s="261" customFormat="1" ht="30.75" customHeight="1">
      <c r="A28" s="752" t="s">
        <v>794</v>
      </c>
      <c r="B28" s="748">
        <v>143.49654999999998</v>
      </c>
      <c r="C28" s="748">
        <v>-8.5954900000000123</v>
      </c>
      <c r="D28" s="748">
        <v>732.84467999999993</v>
      </c>
      <c r="E28" s="290"/>
      <c r="F28" s="290"/>
      <c r="G28" s="290"/>
      <c r="H28" s="290"/>
      <c r="I28" s="290"/>
      <c r="J28" s="290"/>
      <c r="K28" s="290"/>
      <c r="L28" s="290"/>
      <c r="M28" s="290"/>
    </row>
    <row r="29" spans="1:14" s="1079" customFormat="1" ht="24">
      <c r="A29" s="752" t="s">
        <v>1558</v>
      </c>
      <c r="B29" s="1095">
        <v>1.0539999999999999E-2</v>
      </c>
      <c r="C29" s="1095">
        <v>-1.204E-2</v>
      </c>
      <c r="D29" s="1095">
        <v>0.10062</v>
      </c>
      <c r="E29" s="1094"/>
      <c r="F29" s="1094"/>
      <c r="G29" s="1094"/>
      <c r="H29" s="1094"/>
      <c r="I29" s="1094"/>
      <c r="J29" s="1094"/>
      <c r="K29" s="1094"/>
      <c r="L29" s="1094"/>
      <c r="M29" s="1094"/>
    </row>
    <row r="30" spans="1:14">
      <c r="A30" s="973" t="s">
        <v>795</v>
      </c>
      <c r="B30" s="974">
        <v>212688.34453</v>
      </c>
      <c r="C30" s="974">
        <v>-8068.2580999999773</v>
      </c>
      <c r="D30" s="974">
        <v>1026557.5944200001</v>
      </c>
      <c r="E30" s="291"/>
      <c r="F30" s="291"/>
      <c r="G30" s="291"/>
      <c r="H30" s="291"/>
      <c r="I30" s="291"/>
      <c r="J30" s="291"/>
      <c r="K30" s="292"/>
      <c r="L30" s="291"/>
      <c r="M30" s="291"/>
      <c r="N30" s="52"/>
    </row>
    <row r="31" spans="1:14">
      <c r="A31" s="358" t="s">
        <v>1538</v>
      </c>
      <c r="B31" s="748">
        <v>3973.3979586727023</v>
      </c>
      <c r="C31" s="748">
        <v>1176.3308700000048</v>
      </c>
      <c r="D31" s="748"/>
      <c r="E31" s="291"/>
      <c r="F31" s="291"/>
      <c r="G31" s="291"/>
      <c r="H31" s="291"/>
      <c r="I31" s="291"/>
      <c r="J31" s="291"/>
      <c r="K31" s="292"/>
      <c r="L31" s="291"/>
      <c r="M31" s="291"/>
      <c r="N31" s="52"/>
    </row>
    <row r="32" spans="1:14" ht="12.75" customHeight="1">
      <c r="A32" s="12" t="s">
        <v>585</v>
      </c>
      <c r="B32" s="816"/>
      <c r="C32" s="822"/>
    </row>
    <row r="33" spans="1:14" s="261" customFormat="1" ht="12.75" customHeight="1">
      <c r="A33" s="47"/>
      <c r="B33" s="816"/>
      <c r="C33" s="816"/>
    </row>
    <row r="34" spans="1:14" ht="12.75" customHeight="1">
      <c r="A34" s="821"/>
    </row>
    <row r="35" spans="1:14" ht="12.75" customHeight="1">
      <c r="D35" s="7" t="str">
        <f>Naslovnica!A20</f>
        <v>Lipanj 2023.</v>
      </c>
    </row>
    <row r="36" spans="1:14" ht="12.75" customHeight="1">
      <c r="A36" s="338" t="s">
        <v>639</v>
      </c>
      <c r="B36" s="300"/>
      <c r="C36" s="300"/>
      <c r="D36" s="529" t="str">
        <f>Naslovnica!A24</f>
        <v>June 2023</v>
      </c>
      <c r="E36" s="261"/>
      <c r="G36" s="261"/>
      <c r="H36" s="261"/>
      <c r="I36" s="261"/>
    </row>
    <row r="37" spans="1:14" ht="12.75" customHeight="1">
      <c r="A37" s="551" t="s">
        <v>767</v>
      </c>
      <c r="B37" s="300"/>
      <c r="C37" s="300"/>
      <c r="D37" s="13" t="s">
        <v>1511</v>
      </c>
      <c r="E37" s="261"/>
      <c r="F37" s="261"/>
      <c r="G37" s="261"/>
      <c r="H37" s="261"/>
      <c r="I37" s="261"/>
    </row>
    <row r="38" spans="1:14" ht="28.5" customHeight="1">
      <c r="A38" s="679"/>
      <c r="B38" s="744" t="str">
        <f>$D$1</f>
        <v>Lipanj 2023.</v>
      </c>
      <c r="C38" s="745" t="str">
        <f>$C$5</f>
        <v>Promjena u odnosu na prethodni mjesec</v>
      </c>
      <c r="D38" s="745" t="s">
        <v>18</v>
      </c>
      <c r="E38" s="261"/>
      <c r="F38" s="261"/>
      <c r="G38" s="261"/>
      <c r="H38" s="261"/>
      <c r="I38" s="261"/>
      <c r="J38" s="298"/>
      <c r="K38" s="298"/>
      <c r="L38" s="298"/>
      <c r="M38" s="298"/>
    </row>
    <row r="39" spans="1:14" s="261" customFormat="1" ht="24">
      <c r="A39" s="679"/>
      <c r="B39" s="746" t="str">
        <f>D2</f>
        <v>June 2023</v>
      </c>
      <c r="C39" s="746" t="s">
        <v>45</v>
      </c>
      <c r="D39" s="761" t="s">
        <v>238</v>
      </c>
      <c r="J39" s="298"/>
      <c r="K39" s="298"/>
      <c r="L39" s="298"/>
      <c r="M39" s="298"/>
    </row>
    <row r="40" spans="1:14" ht="25.5">
      <c r="A40" s="1097" t="s">
        <v>1559</v>
      </c>
      <c r="B40" s="334">
        <v>52217.860420000005</v>
      </c>
      <c r="C40" s="334">
        <v>-4286.4385800000018</v>
      </c>
      <c r="D40" s="334"/>
      <c r="E40" s="296"/>
      <c r="F40" s="296"/>
      <c r="G40" s="296"/>
      <c r="H40" s="296"/>
      <c r="I40" s="297"/>
      <c r="J40" s="1126"/>
      <c r="K40" s="1126"/>
      <c r="L40" s="1128"/>
      <c r="M40" s="1126"/>
    </row>
    <row r="41" spans="1:14" ht="14.25" customHeight="1">
      <c r="A41" s="336" t="s">
        <v>759</v>
      </c>
      <c r="B41" s="334"/>
      <c r="C41" s="334"/>
      <c r="D41" s="334"/>
      <c r="E41" s="290"/>
      <c r="F41" s="290"/>
      <c r="G41" s="290"/>
      <c r="H41" s="290"/>
      <c r="I41" s="299"/>
      <c r="J41" s="1127"/>
      <c r="K41" s="1126"/>
      <c r="L41" s="1127"/>
      <c r="M41" s="1127"/>
    </row>
    <row r="42" spans="1:14">
      <c r="A42" s="337" t="s">
        <v>760</v>
      </c>
      <c r="B42" s="334">
        <v>3776.44164</v>
      </c>
      <c r="C42" s="334">
        <v>-119.67175999999972</v>
      </c>
      <c r="D42" s="334">
        <v>28932.966690000001</v>
      </c>
      <c r="E42" s="294"/>
      <c r="F42" s="294"/>
      <c r="G42" s="294"/>
      <c r="H42" s="294"/>
      <c r="I42" s="294"/>
      <c r="J42" s="294"/>
      <c r="K42" s="294"/>
      <c r="L42" s="294"/>
      <c r="M42" s="294"/>
      <c r="N42" s="52"/>
    </row>
    <row r="43" spans="1:14" ht="26.25" customHeight="1">
      <c r="A43" s="337" t="s">
        <v>761</v>
      </c>
      <c r="B43" s="334">
        <v>200.59485000000001</v>
      </c>
      <c r="C43" s="334">
        <v>47.514369999999985</v>
      </c>
      <c r="D43" s="334">
        <v>799.14687000000004</v>
      </c>
      <c r="E43" s="294"/>
      <c r="F43" s="294"/>
      <c r="G43" s="294"/>
      <c r="H43" s="294"/>
      <c r="I43" s="294"/>
      <c r="J43" s="294"/>
      <c r="K43" s="294"/>
      <c r="L43" s="294"/>
      <c r="M43" s="294"/>
      <c r="N43" s="52"/>
    </row>
    <row r="44" spans="1:14" s="261" customFormat="1" ht="25.5">
      <c r="A44" s="337" t="s">
        <v>762</v>
      </c>
      <c r="B44" s="334">
        <v>3.0792700000000002</v>
      </c>
      <c r="C44" s="334">
        <v>-4.4133599999999999</v>
      </c>
      <c r="D44" s="334">
        <v>25.543400000000002</v>
      </c>
      <c r="E44" s="294"/>
      <c r="F44" s="294"/>
      <c r="G44" s="294"/>
      <c r="H44" s="294"/>
      <c r="I44" s="294"/>
      <c r="J44" s="294"/>
      <c r="K44" s="294"/>
      <c r="L44" s="294"/>
      <c r="M44" s="294"/>
      <c r="N44" s="52"/>
    </row>
    <row r="45" spans="1:14" s="1079" customFormat="1" ht="25.5">
      <c r="A45" s="337" t="s">
        <v>1560</v>
      </c>
      <c r="B45" s="1095">
        <v>1.0800000000000001E-2</v>
      </c>
      <c r="C45" s="1095">
        <v>-2.181E-2</v>
      </c>
      <c r="D45" s="1095">
        <v>0.18212</v>
      </c>
      <c r="E45" s="294"/>
      <c r="F45" s="294"/>
      <c r="G45" s="294"/>
      <c r="H45" s="294"/>
      <c r="I45" s="294"/>
      <c r="J45" s="294"/>
      <c r="K45" s="294"/>
      <c r="L45" s="294"/>
      <c r="M45" s="294"/>
      <c r="N45" s="52"/>
    </row>
    <row r="46" spans="1:14" s="261" customFormat="1">
      <c r="A46" s="975" t="s">
        <v>763</v>
      </c>
      <c r="B46" s="976">
        <v>3980.1157600000001</v>
      </c>
      <c r="C46" s="976">
        <v>-76.570749999999862</v>
      </c>
      <c r="D46" s="976">
        <v>29757.65696</v>
      </c>
      <c r="E46" s="294"/>
      <c r="F46" s="294"/>
      <c r="G46" s="294"/>
      <c r="H46" s="294"/>
      <c r="I46" s="294"/>
      <c r="J46" s="294"/>
      <c r="K46" s="294"/>
      <c r="L46" s="294"/>
      <c r="M46" s="294"/>
      <c r="N46" s="52"/>
    </row>
    <row r="47" spans="1:14" s="261" customFormat="1">
      <c r="A47" s="336" t="s">
        <v>764</v>
      </c>
      <c r="B47" s="334"/>
      <c r="C47" s="334"/>
      <c r="D47" s="334"/>
      <c r="E47" s="294"/>
      <c r="F47" s="294"/>
      <c r="G47" s="294"/>
      <c r="H47" s="294"/>
      <c r="I47" s="294"/>
      <c r="J47" s="294"/>
      <c r="K47" s="294"/>
      <c r="L47" s="294"/>
      <c r="M47" s="294"/>
      <c r="N47" s="52"/>
    </row>
    <row r="48" spans="1:14" ht="25.5">
      <c r="A48" s="337" t="s">
        <v>765</v>
      </c>
      <c r="B48" s="334">
        <v>2618.08914</v>
      </c>
      <c r="C48" s="334">
        <v>-5717.5433200000007</v>
      </c>
      <c r="D48" s="334">
        <v>23784.600820000003</v>
      </c>
      <c r="E48" s="293"/>
      <c r="F48" s="293"/>
      <c r="G48" s="293"/>
      <c r="H48" s="293"/>
      <c r="I48" s="293"/>
      <c r="J48" s="293"/>
      <c r="K48" s="293"/>
      <c r="L48" s="293"/>
      <c r="M48" s="293"/>
      <c r="N48" s="52"/>
    </row>
    <row r="49" spans="1:14" ht="25.5">
      <c r="A49" s="337" t="s">
        <v>766</v>
      </c>
      <c r="B49" s="334">
        <v>3.0792700000000002</v>
      </c>
      <c r="C49" s="334">
        <v>-4.4133599999999999</v>
      </c>
      <c r="D49" s="334">
        <v>25.543400000000002</v>
      </c>
      <c r="E49" s="294"/>
      <c r="F49" s="294"/>
      <c r="G49" s="294"/>
      <c r="H49" s="294"/>
      <c r="I49" s="294"/>
      <c r="J49" s="294"/>
      <c r="K49" s="294"/>
      <c r="L49" s="294"/>
      <c r="M49" s="294"/>
      <c r="N49" s="43"/>
    </row>
    <row r="50" spans="1:14" s="1079" customFormat="1" ht="25.5">
      <c r="A50" s="337" t="s">
        <v>1561</v>
      </c>
      <c r="B50" s="1095">
        <v>1.094E-2</v>
      </c>
      <c r="C50" s="1095">
        <v>-6.3930000000000001E-2</v>
      </c>
      <c r="D50" s="1095">
        <v>0.22650999999999999</v>
      </c>
      <c r="E50" s="294"/>
      <c r="F50" s="294"/>
      <c r="G50" s="294"/>
      <c r="H50" s="294"/>
      <c r="I50" s="294"/>
      <c r="J50" s="294"/>
      <c r="K50" s="294"/>
      <c r="L50" s="294"/>
      <c r="M50" s="294"/>
      <c r="N50" s="43"/>
    </row>
    <row r="51" spans="1:14">
      <c r="A51" s="975" t="s">
        <v>763</v>
      </c>
      <c r="B51" s="976">
        <v>2621.1684100000002</v>
      </c>
      <c r="C51" s="976">
        <v>-5721.9566800000011</v>
      </c>
      <c r="D51" s="976">
        <v>23810.144220000002</v>
      </c>
      <c r="E51" s="293"/>
      <c r="F51" s="293"/>
      <c r="G51" s="293"/>
      <c r="H51" s="293"/>
      <c r="I51" s="293"/>
      <c r="J51" s="293"/>
      <c r="K51" s="293"/>
      <c r="L51" s="293"/>
      <c r="M51" s="293"/>
    </row>
    <row r="52" spans="1:14">
      <c r="A52" s="333" t="s">
        <v>758</v>
      </c>
      <c r="B52" s="334">
        <v>53576.807770000007</v>
      </c>
      <c r="C52" s="334">
        <v>1358.9473500000022</v>
      </c>
      <c r="D52" s="334"/>
      <c r="E52" s="295"/>
      <c r="F52" s="295"/>
      <c r="G52" s="295"/>
      <c r="H52" s="295"/>
      <c r="I52" s="295"/>
      <c r="J52" s="295"/>
      <c r="K52" s="295"/>
      <c r="L52" s="295"/>
      <c r="M52" s="295"/>
    </row>
    <row r="53" spans="1:14" ht="12.75" customHeight="1">
      <c r="A53" s="12" t="s">
        <v>585</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640</v>
      </c>
      <c r="E1" s="137" t="str">
        <f>Naslovnica!A20</f>
        <v>Lipanj 2023.</v>
      </c>
    </row>
    <row r="2" spans="1:13" ht="12.75" customHeight="1">
      <c r="A2" s="551" t="s">
        <v>913</v>
      </c>
      <c r="E2" s="529" t="str">
        <f>Naslovnica!A24</f>
        <v>June 2023</v>
      </c>
    </row>
    <row r="3" spans="1:13">
      <c r="A3" s="301"/>
      <c r="B3" s="296"/>
      <c r="C3" s="296"/>
      <c r="D3" s="13" t="s">
        <v>1511</v>
      </c>
      <c r="F3" s="296"/>
      <c r="G3" s="302"/>
    </row>
    <row r="4" spans="1:13" ht="48.75" customHeight="1">
      <c r="A4" s="1129" t="s">
        <v>574</v>
      </c>
      <c r="B4" s="1131" t="s">
        <v>914</v>
      </c>
      <c r="C4" s="1131"/>
      <c r="D4" s="1131"/>
      <c r="E4" s="742"/>
      <c r="F4" s="301"/>
      <c r="G4" s="301"/>
    </row>
    <row r="5" spans="1:13" ht="60">
      <c r="A5" s="1129"/>
      <c r="B5" s="680" t="s">
        <v>575</v>
      </c>
      <c r="C5" s="680" t="s">
        <v>576</v>
      </c>
      <c r="D5" s="680" t="s">
        <v>577</v>
      </c>
      <c r="E5" s="303"/>
      <c r="F5" s="303"/>
    </row>
    <row r="6" spans="1:13" ht="12.75" customHeight="1">
      <c r="A6" s="341" t="s">
        <v>117</v>
      </c>
      <c r="B6" s="342">
        <v>2126.5717500000001</v>
      </c>
      <c r="C6" s="342">
        <v>10828.609940000002</v>
      </c>
      <c r="D6" s="342">
        <v>52128.652498895739</v>
      </c>
      <c r="E6" s="304"/>
      <c r="F6" s="304"/>
      <c r="G6" s="984"/>
      <c r="K6" s="132"/>
      <c r="L6" s="132"/>
      <c r="M6" s="132"/>
    </row>
    <row r="7" spans="1:13" ht="12.75" customHeight="1">
      <c r="A7" s="343" t="s">
        <v>118</v>
      </c>
      <c r="B7" s="342">
        <v>31776.050090000001</v>
      </c>
      <c r="C7" s="342">
        <v>185736.25917</v>
      </c>
      <c r="D7" s="342">
        <v>5239400.3287950587</v>
      </c>
      <c r="E7" s="304"/>
      <c r="F7" s="304"/>
      <c r="G7" s="984"/>
      <c r="K7" s="132"/>
      <c r="L7" s="132"/>
      <c r="M7" s="132"/>
    </row>
    <row r="8" spans="1:13" ht="12.75" customHeight="1">
      <c r="A8" s="343" t="s">
        <v>119</v>
      </c>
      <c r="B8" s="342">
        <v>2250.1709300000002</v>
      </c>
      <c r="C8" s="342">
        <v>12730.351990000001</v>
      </c>
      <c r="D8" s="342">
        <v>107626.71709717368</v>
      </c>
      <c r="E8" s="304"/>
      <c r="F8" s="304"/>
      <c r="G8" s="984"/>
      <c r="K8" s="132"/>
      <c r="L8" s="132"/>
      <c r="M8" s="132"/>
    </row>
    <row r="9" spans="1:13" ht="12.75" customHeight="1">
      <c r="A9" s="681" t="s">
        <v>231</v>
      </c>
      <c r="B9" s="682">
        <v>36152.79277</v>
      </c>
      <c r="C9" s="682">
        <v>209295.2211</v>
      </c>
      <c r="D9" s="682">
        <v>5399155.6983911274</v>
      </c>
      <c r="E9" s="305"/>
      <c r="F9" s="305"/>
      <c r="G9" s="984"/>
      <c r="K9" s="132"/>
      <c r="L9" s="132"/>
      <c r="M9" s="132"/>
    </row>
    <row r="10" spans="1:13" ht="12.75" customHeight="1">
      <c r="A10" s="343" t="s">
        <v>120</v>
      </c>
      <c r="B10" s="342">
        <v>1892.32997</v>
      </c>
      <c r="C10" s="342">
        <v>10206.84114</v>
      </c>
      <c r="D10" s="342">
        <v>43600.81972915653</v>
      </c>
      <c r="E10" s="304"/>
      <c r="F10" s="304"/>
      <c r="G10" s="984"/>
      <c r="K10" s="132"/>
      <c r="L10" s="132"/>
      <c r="M10" s="132"/>
    </row>
    <row r="11" spans="1:13" ht="12.75" customHeight="1">
      <c r="A11" s="343" t="s">
        <v>121</v>
      </c>
      <c r="B11" s="342">
        <v>14395.475410000001</v>
      </c>
      <c r="C11" s="342">
        <v>82929.140479999987</v>
      </c>
      <c r="D11" s="342">
        <v>1897274.3098555389</v>
      </c>
      <c r="E11" s="304"/>
      <c r="F11" s="304"/>
      <c r="G11" s="984"/>
      <c r="K11" s="132"/>
      <c r="L11" s="132"/>
      <c r="M11" s="132"/>
    </row>
    <row r="12" spans="1:13" ht="12.75" customHeight="1">
      <c r="A12" s="343" t="s">
        <v>122</v>
      </c>
      <c r="B12" s="342">
        <v>602.50706000000002</v>
      </c>
      <c r="C12" s="342">
        <v>3436.5016199999995</v>
      </c>
      <c r="D12" s="342">
        <v>28295.528516277122</v>
      </c>
      <c r="E12" s="304"/>
      <c r="F12" s="304"/>
      <c r="G12" s="984"/>
      <c r="K12" s="132"/>
      <c r="L12" s="132"/>
      <c r="M12" s="132"/>
    </row>
    <row r="13" spans="1:13" ht="12.75" customHeight="1">
      <c r="A13" s="681" t="s">
        <v>232</v>
      </c>
      <c r="B13" s="682">
        <v>16890.312440000002</v>
      </c>
      <c r="C13" s="682">
        <v>96572.483239999987</v>
      </c>
      <c r="D13" s="682">
        <v>1969170.6581009727</v>
      </c>
      <c r="E13" s="305"/>
      <c r="F13" s="305"/>
      <c r="G13" s="984"/>
      <c r="K13" s="132"/>
      <c r="L13" s="132"/>
      <c r="M13" s="132"/>
    </row>
    <row r="14" spans="1:13" ht="12.75" customHeight="1">
      <c r="A14" s="343" t="s">
        <v>123</v>
      </c>
      <c r="B14" s="342">
        <v>3021.6723299999999</v>
      </c>
      <c r="C14" s="342">
        <v>16349.56803</v>
      </c>
      <c r="D14" s="342">
        <v>62976.936570712707</v>
      </c>
      <c r="E14" s="304"/>
      <c r="F14" s="304"/>
      <c r="G14" s="984"/>
      <c r="K14" s="132"/>
      <c r="L14" s="132"/>
      <c r="M14" s="132"/>
    </row>
    <row r="15" spans="1:13" ht="12.75" customHeight="1">
      <c r="A15" s="343" t="s">
        <v>124</v>
      </c>
      <c r="B15" s="342">
        <v>16626.1518</v>
      </c>
      <c r="C15" s="342">
        <v>96079.026299999998</v>
      </c>
      <c r="D15" s="342">
        <v>2444510.2723163236</v>
      </c>
      <c r="E15" s="304"/>
      <c r="F15" s="304"/>
      <c r="G15" s="984"/>
      <c r="K15" s="132"/>
      <c r="L15" s="132"/>
      <c r="M15" s="132"/>
    </row>
    <row r="16" spans="1:13" ht="12.75" customHeight="1">
      <c r="A16" s="343" t="s">
        <v>125</v>
      </c>
      <c r="B16" s="342">
        <v>1020.2869899999999</v>
      </c>
      <c r="C16" s="342">
        <v>5564.5785700000006</v>
      </c>
      <c r="D16" s="342">
        <v>44498.456297785524</v>
      </c>
      <c r="E16" s="304"/>
      <c r="F16" s="304"/>
      <c r="G16" s="984"/>
      <c r="K16" s="132"/>
      <c r="L16" s="132"/>
      <c r="M16" s="132"/>
    </row>
    <row r="17" spans="1:13" ht="12.75" customHeight="1">
      <c r="A17" s="681" t="s">
        <v>233</v>
      </c>
      <c r="B17" s="682">
        <v>20668.111120000001</v>
      </c>
      <c r="C17" s="682">
        <v>117993.17289999999</v>
      </c>
      <c r="D17" s="682">
        <v>2551985.6651848219</v>
      </c>
      <c r="E17" s="305"/>
      <c r="F17" s="305"/>
      <c r="G17" s="984"/>
      <c r="K17" s="132"/>
      <c r="L17" s="132"/>
      <c r="M17" s="132"/>
    </row>
    <row r="18" spans="1:13" ht="12.75" customHeight="1">
      <c r="A18" s="343" t="s">
        <v>126</v>
      </c>
      <c r="B18" s="342">
        <v>1788.09258</v>
      </c>
      <c r="C18" s="342">
        <v>9515.8943299999992</v>
      </c>
      <c r="D18" s="342">
        <v>43502.18325560887</v>
      </c>
      <c r="E18" s="304"/>
      <c r="F18" s="304"/>
      <c r="G18" s="984"/>
      <c r="K18" s="132"/>
      <c r="L18" s="132"/>
      <c r="M18" s="132"/>
    </row>
    <row r="19" spans="1:13" ht="12.75" customHeight="1">
      <c r="A19" s="343" t="s">
        <v>127</v>
      </c>
      <c r="B19" s="342">
        <v>26201.593659999999</v>
      </c>
      <c r="C19" s="342">
        <v>152346.18325</v>
      </c>
      <c r="D19" s="342">
        <v>4136078.8898702138</v>
      </c>
      <c r="E19" s="304"/>
      <c r="F19" s="304"/>
      <c r="G19" s="984"/>
      <c r="K19" s="132"/>
      <c r="L19" s="132"/>
      <c r="M19" s="132"/>
    </row>
    <row r="20" spans="1:13" ht="12.75" customHeight="1">
      <c r="A20" s="343" t="s">
        <v>128</v>
      </c>
      <c r="B20" s="342">
        <v>1775.31376</v>
      </c>
      <c r="C20" s="342">
        <v>10069.79349</v>
      </c>
      <c r="D20" s="342">
        <v>88384.449276050873</v>
      </c>
      <c r="E20" s="304"/>
      <c r="F20" s="304"/>
      <c r="G20" s="984"/>
      <c r="K20" s="132"/>
      <c r="L20" s="132"/>
      <c r="M20" s="132"/>
    </row>
    <row r="21" spans="1:13" ht="12.75" customHeight="1">
      <c r="A21" s="681" t="s">
        <v>234</v>
      </c>
      <c r="B21" s="682">
        <v>29765</v>
      </c>
      <c r="C21" s="682">
        <v>171931.87107000002</v>
      </c>
      <c r="D21" s="682">
        <v>4267965.522401873</v>
      </c>
      <c r="E21" s="305"/>
      <c r="F21" s="305"/>
      <c r="G21" s="984"/>
      <c r="K21" s="132"/>
      <c r="L21" s="132"/>
      <c r="M21" s="132"/>
    </row>
    <row r="22" spans="1:13" ht="12.75" customHeight="1">
      <c r="A22" s="344" t="s">
        <v>235</v>
      </c>
      <c r="B22" s="345">
        <v>8828.6666299999997</v>
      </c>
      <c r="C22" s="345">
        <v>46900.913440000004</v>
      </c>
      <c r="D22" s="345">
        <v>202208.59205437385</v>
      </c>
      <c r="E22" s="305"/>
      <c r="F22" s="305"/>
      <c r="G22" s="984"/>
      <c r="H22" s="132"/>
      <c r="K22" s="132"/>
      <c r="L22" s="132"/>
      <c r="M22" s="132"/>
    </row>
    <row r="23" spans="1:13" ht="12.75" customHeight="1">
      <c r="A23" s="344" t="s">
        <v>236</v>
      </c>
      <c r="B23" s="345">
        <v>88999.270959999994</v>
      </c>
      <c r="C23" s="345">
        <v>517090.60919999995</v>
      </c>
      <c r="D23" s="345">
        <v>13717263.800837135</v>
      </c>
      <c r="E23" s="305"/>
      <c r="F23" s="305"/>
      <c r="G23" s="984"/>
      <c r="H23" s="132"/>
      <c r="K23" s="132"/>
      <c r="L23" s="132"/>
      <c r="M23" s="132"/>
    </row>
    <row r="24" spans="1:13" ht="12.75" customHeight="1">
      <c r="A24" s="344" t="s">
        <v>237</v>
      </c>
      <c r="B24" s="345">
        <v>5648.2787399999997</v>
      </c>
      <c r="C24" s="345">
        <v>31801.22567</v>
      </c>
      <c r="D24" s="345">
        <v>268805.15118728718</v>
      </c>
      <c r="E24" s="305"/>
      <c r="F24" s="305"/>
      <c r="G24" s="984"/>
      <c r="H24" s="132"/>
      <c r="K24" s="132"/>
      <c r="L24" s="132"/>
      <c r="M24" s="132"/>
    </row>
    <row r="25" spans="1:13">
      <c r="A25" s="966" t="s">
        <v>578</v>
      </c>
      <c r="B25" s="969">
        <v>103476.21632999998</v>
      </c>
      <c r="C25" s="969">
        <v>595792.74830999994</v>
      </c>
      <c r="D25" s="969">
        <v>14188277.544078797</v>
      </c>
      <c r="E25" s="305"/>
      <c r="F25" s="305"/>
      <c r="H25" s="132"/>
      <c r="K25" s="132"/>
      <c r="L25" s="132"/>
      <c r="M25" s="132"/>
    </row>
    <row r="26" spans="1:13" ht="21.75" customHeight="1">
      <c r="A26" s="1133" t="s">
        <v>23</v>
      </c>
      <c r="B26" s="1133"/>
      <c r="C26" s="1133"/>
      <c r="D26" s="1133"/>
      <c r="E26" s="1133"/>
      <c r="F26" s="758"/>
      <c r="G26" s="758"/>
    </row>
    <row r="27" spans="1:13" ht="21" customHeight="1">
      <c r="A27" s="1134" t="s">
        <v>24</v>
      </c>
      <c r="B27" s="1134"/>
      <c r="C27" s="1134"/>
      <c r="D27" s="1134"/>
      <c r="E27" s="1134"/>
      <c r="F27" s="759"/>
      <c r="G27" s="759"/>
    </row>
    <row r="28" spans="1:13" ht="12.75" customHeight="1"/>
    <row r="29" spans="1:13" ht="12.75" customHeight="1">
      <c r="A29" s="150" t="s">
        <v>641</v>
      </c>
      <c r="E29" s="137" t="str">
        <f>Naslovnica!A20</f>
        <v>Lipanj 2023.</v>
      </c>
    </row>
    <row r="30" spans="1:13" ht="12.75" customHeight="1">
      <c r="A30" s="551" t="s">
        <v>926</v>
      </c>
      <c r="E30" s="529" t="str">
        <f>Naslovnica!A24</f>
        <v>June 2023</v>
      </c>
    </row>
    <row r="31" spans="1:13" ht="12.75" customHeight="1">
      <c r="D31" s="298"/>
      <c r="E31" s="13" t="s">
        <v>1511</v>
      </c>
    </row>
    <row r="32" spans="1:13" ht="25.5" customHeight="1">
      <c r="A32" s="1129" t="s">
        <v>579</v>
      </c>
      <c r="B32" s="1132" t="s">
        <v>810</v>
      </c>
      <c r="C32" s="1132"/>
      <c r="D32" s="1132" t="s">
        <v>809</v>
      </c>
      <c r="E32" s="1132"/>
      <c r="F32" s="755"/>
      <c r="G32" s="755"/>
    </row>
    <row r="33" spans="1:15" ht="60">
      <c r="A33" s="1129"/>
      <c r="B33" s="680" t="s">
        <v>575</v>
      </c>
      <c r="C33" s="680" t="s">
        <v>580</v>
      </c>
      <c r="D33" s="680" t="s">
        <v>575</v>
      </c>
      <c r="E33" s="680" t="s">
        <v>580</v>
      </c>
    </row>
    <row r="34" spans="1:15">
      <c r="A34" s="341" t="s">
        <v>117</v>
      </c>
      <c r="B34" s="346">
        <v>10.69744</v>
      </c>
      <c r="C34" s="346">
        <v>54.469740000000009</v>
      </c>
      <c r="D34" s="347">
        <v>0.14962999999999999</v>
      </c>
      <c r="E34" s="348">
        <v>0.1623</v>
      </c>
      <c r="L34" s="132"/>
      <c r="M34" s="132"/>
      <c r="N34" s="132"/>
      <c r="O34" s="132"/>
    </row>
    <row r="35" spans="1:15" ht="12.75" customHeight="1">
      <c r="A35" s="343" t="s">
        <v>118</v>
      </c>
      <c r="B35" s="346">
        <v>159.68912</v>
      </c>
      <c r="C35" s="346">
        <v>933.49822000000006</v>
      </c>
      <c r="D35" s="347">
        <v>0</v>
      </c>
      <c r="E35" s="348">
        <v>5.3400000000000001E-3</v>
      </c>
      <c r="F35" s="52"/>
      <c r="L35" s="132"/>
      <c r="M35" s="132"/>
      <c r="N35" s="132"/>
      <c r="O35" s="132"/>
    </row>
    <row r="36" spans="1:15" ht="12.75" customHeight="1">
      <c r="A36" s="343" t="s">
        <v>119</v>
      </c>
      <c r="B36" s="346">
        <v>11.30574</v>
      </c>
      <c r="C36" s="346">
        <v>63.961959999999998</v>
      </c>
      <c r="D36" s="347">
        <v>0</v>
      </c>
      <c r="E36" s="348">
        <v>0</v>
      </c>
      <c r="F36" s="52"/>
      <c r="L36" s="132"/>
      <c r="M36" s="132"/>
      <c r="N36" s="132"/>
      <c r="O36" s="132"/>
    </row>
    <row r="37" spans="1:15" ht="12.75" customHeight="1">
      <c r="A37" s="681" t="s">
        <v>231</v>
      </c>
      <c r="B37" s="683">
        <v>181.69229999999999</v>
      </c>
      <c r="C37" s="683">
        <v>1051.92992</v>
      </c>
      <c r="D37" s="684">
        <v>0.14962999999999999</v>
      </c>
      <c r="E37" s="685">
        <v>0.16764000000000001</v>
      </c>
      <c r="F37" s="52"/>
      <c r="L37" s="132"/>
      <c r="M37" s="132"/>
      <c r="N37" s="132"/>
      <c r="O37" s="132"/>
    </row>
    <row r="38" spans="1:15" ht="12.75" customHeight="1">
      <c r="A38" s="343" t="s">
        <v>120</v>
      </c>
      <c r="B38" s="346">
        <v>9.5175900000000002</v>
      </c>
      <c r="C38" s="346">
        <v>51.338540000000009</v>
      </c>
      <c r="D38" s="347">
        <v>0</v>
      </c>
      <c r="E38" s="348">
        <v>1.2500000000000001E-2</v>
      </c>
      <c r="F38" s="52"/>
      <c r="L38" s="132"/>
      <c r="M38" s="132"/>
      <c r="N38" s="132"/>
      <c r="O38" s="132"/>
    </row>
    <row r="39" spans="1:15" ht="12.75" customHeight="1">
      <c r="A39" s="343" t="s">
        <v>121</v>
      </c>
      <c r="B39" s="346">
        <v>72.350470000000001</v>
      </c>
      <c r="C39" s="346">
        <v>416.83738</v>
      </c>
      <c r="D39" s="347">
        <v>0</v>
      </c>
      <c r="E39" s="348">
        <v>0</v>
      </c>
      <c r="F39" s="52"/>
      <c r="L39" s="132"/>
      <c r="M39" s="132"/>
      <c r="N39" s="132"/>
      <c r="O39" s="132"/>
    </row>
    <row r="40" spans="1:15" ht="12.75" customHeight="1">
      <c r="A40" s="343" t="s">
        <v>122</v>
      </c>
      <c r="B40" s="346">
        <v>3.0269699999999999</v>
      </c>
      <c r="C40" s="346">
        <v>17.266179999999999</v>
      </c>
      <c r="D40" s="347">
        <v>0</v>
      </c>
      <c r="E40" s="348">
        <v>0</v>
      </c>
      <c r="F40" s="52"/>
      <c r="L40" s="132"/>
      <c r="M40" s="132"/>
      <c r="N40" s="132"/>
      <c r="O40" s="132"/>
    </row>
    <row r="41" spans="1:15" ht="12.75" customHeight="1">
      <c r="A41" s="681" t="s">
        <v>232</v>
      </c>
      <c r="B41" s="683">
        <v>84.895030000000006</v>
      </c>
      <c r="C41" s="683">
        <v>485.44210000000004</v>
      </c>
      <c r="D41" s="684">
        <v>0</v>
      </c>
      <c r="E41" s="685">
        <v>1.2500000000000001E-2</v>
      </c>
      <c r="F41" s="52"/>
      <c r="L41" s="132"/>
      <c r="M41" s="132"/>
      <c r="N41" s="132"/>
      <c r="O41" s="132"/>
    </row>
    <row r="42" spans="1:15" ht="12.75" customHeight="1">
      <c r="A42" s="343" t="s">
        <v>123</v>
      </c>
      <c r="B42" s="346">
        <v>15.1996</v>
      </c>
      <c r="C42" s="346">
        <v>82.244080000000011</v>
      </c>
      <c r="D42" s="347">
        <v>0</v>
      </c>
      <c r="E42" s="348">
        <v>1.5390000000000001E-2</v>
      </c>
      <c r="F42" s="52"/>
      <c r="L42" s="132"/>
      <c r="M42" s="132"/>
      <c r="N42" s="132"/>
      <c r="O42" s="132"/>
    </row>
    <row r="43" spans="1:15" ht="12.75" customHeight="1">
      <c r="A43" s="343" t="s">
        <v>124</v>
      </c>
      <c r="B43" s="346">
        <v>83.558539999999994</v>
      </c>
      <c r="C43" s="346">
        <v>482.90386000000001</v>
      </c>
      <c r="D43" s="347">
        <v>0</v>
      </c>
      <c r="E43" s="348">
        <v>0.29605999999999999</v>
      </c>
      <c r="F43" s="52"/>
      <c r="L43" s="132"/>
      <c r="M43" s="132"/>
      <c r="N43" s="132"/>
      <c r="O43" s="132"/>
    </row>
    <row r="44" spans="1:15" ht="12.75" customHeight="1">
      <c r="A44" s="343" t="s">
        <v>125</v>
      </c>
      <c r="B44" s="346">
        <v>5.1271499999999994</v>
      </c>
      <c r="C44" s="346">
        <v>27.96125</v>
      </c>
      <c r="D44" s="347">
        <v>0</v>
      </c>
      <c r="E44" s="348">
        <v>0</v>
      </c>
      <c r="F44" s="52"/>
      <c r="L44" s="132"/>
      <c r="M44" s="132"/>
      <c r="N44" s="132"/>
      <c r="O44" s="132"/>
    </row>
    <row r="45" spans="1:15" ht="12.75" customHeight="1">
      <c r="A45" s="681" t="s">
        <v>233</v>
      </c>
      <c r="B45" s="683">
        <v>88.685689999999994</v>
      </c>
      <c r="C45" s="683">
        <v>593.10919000000001</v>
      </c>
      <c r="D45" s="684">
        <v>0</v>
      </c>
      <c r="E45" s="685">
        <v>0.31145</v>
      </c>
      <c r="F45" s="52"/>
      <c r="L45" s="132"/>
      <c r="M45" s="132"/>
      <c r="N45" s="132"/>
      <c r="O45" s="132"/>
    </row>
    <row r="46" spans="1:15" ht="12.75" customHeight="1">
      <c r="A46" s="343" t="s">
        <v>126</v>
      </c>
      <c r="B46" s="346">
        <v>8.9943999999999988</v>
      </c>
      <c r="C46" s="346">
        <v>47.869450000000008</v>
      </c>
      <c r="D46" s="347">
        <v>6.8999999999999997E-4</v>
      </c>
      <c r="E46" s="348">
        <v>1.529E-2</v>
      </c>
      <c r="F46" s="52"/>
      <c r="L46" s="132"/>
      <c r="M46" s="132"/>
      <c r="N46" s="132"/>
      <c r="O46" s="132"/>
    </row>
    <row r="47" spans="1:15" ht="12.75" customHeight="1">
      <c r="A47" s="343" t="s">
        <v>127</v>
      </c>
      <c r="B47" s="346">
        <v>131.68540999999999</v>
      </c>
      <c r="C47" s="346">
        <v>765.74350000000004</v>
      </c>
      <c r="D47" s="347">
        <v>0</v>
      </c>
      <c r="E47" s="348">
        <v>6.0099999999999997E-3</v>
      </c>
      <c r="F47" s="52"/>
      <c r="L47" s="132"/>
      <c r="M47" s="132"/>
      <c r="N47" s="132"/>
      <c r="O47" s="132"/>
    </row>
    <row r="48" spans="1:15" ht="12.75" customHeight="1">
      <c r="A48" s="343" t="s">
        <v>128</v>
      </c>
      <c r="B48" s="346">
        <v>8.9212099999999985</v>
      </c>
      <c r="C48" s="346">
        <v>50.600799999999992</v>
      </c>
      <c r="D48" s="347">
        <v>0</v>
      </c>
      <c r="E48" s="348">
        <v>0</v>
      </c>
      <c r="F48" s="52"/>
      <c r="L48" s="132"/>
      <c r="M48" s="132"/>
      <c r="N48" s="132"/>
      <c r="O48" s="132"/>
    </row>
    <row r="49" spans="1:15" ht="12.75" customHeight="1">
      <c r="A49" s="681" t="s">
        <v>234</v>
      </c>
      <c r="B49" s="683">
        <v>149.60101999999998</v>
      </c>
      <c r="C49" s="683">
        <v>864.21375000000012</v>
      </c>
      <c r="D49" s="684">
        <v>6.8999999999999997E-4</v>
      </c>
      <c r="E49" s="685">
        <v>2.1299999999999999E-2</v>
      </c>
      <c r="F49" s="52"/>
      <c r="L49" s="132"/>
      <c r="M49" s="132"/>
      <c r="N49" s="132"/>
      <c r="O49" s="132"/>
    </row>
    <row r="50" spans="1:15" ht="12.75" customHeight="1">
      <c r="A50" s="344" t="s">
        <v>235</v>
      </c>
      <c r="B50" s="349">
        <v>44.409030000000001</v>
      </c>
      <c r="C50" s="349">
        <v>235.92181000000002</v>
      </c>
      <c r="D50" s="350">
        <v>0.15031999999999998</v>
      </c>
      <c r="E50" s="351">
        <v>0.20548000000000002</v>
      </c>
      <c r="F50" s="52"/>
      <c r="L50" s="132"/>
      <c r="M50" s="132"/>
      <c r="N50" s="132"/>
      <c r="O50" s="132"/>
    </row>
    <row r="51" spans="1:15" ht="12.75" customHeight="1">
      <c r="A51" s="344" t="s">
        <v>236</v>
      </c>
      <c r="B51" s="349">
        <v>447.28353999999996</v>
      </c>
      <c r="C51" s="349">
        <v>2598.9829600000003</v>
      </c>
      <c r="D51" s="350">
        <v>0</v>
      </c>
      <c r="E51" s="351">
        <v>0.30741000000000002</v>
      </c>
      <c r="F51" s="52"/>
      <c r="L51" s="132"/>
      <c r="M51" s="132"/>
      <c r="N51" s="132"/>
      <c r="O51" s="132"/>
    </row>
    <row r="52" spans="1:15" ht="12.75" customHeight="1">
      <c r="A52" s="344" t="s">
        <v>237</v>
      </c>
      <c r="B52" s="349">
        <v>28.381069999999998</v>
      </c>
      <c r="C52" s="349">
        <v>159.79019</v>
      </c>
      <c r="D52" s="350">
        <v>0</v>
      </c>
      <c r="E52" s="351">
        <v>0</v>
      </c>
      <c r="F52" s="43"/>
      <c r="L52" s="132"/>
      <c r="M52" s="132"/>
      <c r="N52" s="132"/>
      <c r="O52" s="132"/>
    </row>
    <row r="53" spans="1:15" ht="12.75" customHeight="1">
      <c r="A53" s="966" t="s">
        <v>578</v>
      </c>
      <c r="B53" s="970">
        <v>520.07363999999995</v>
      </c>
      <c r="C53" s="970">
        <v>2994.6949600000003</v>
      </c>
      <c r="D53" s="971">
        <v>0.15031999999999998</v>
      </c>
      <c r="E53" s="972">
        <v>0.51289000000000007</v>
      </c>
      <c r="L53" s="132"/>
      <c r="M53" s="132"/>
      <c r="N53" s="132"/>
      <c r="O53" s="132"/>
    </row>
    <row r="54" spans="1:15" ht="24.75" customHeight="1">
      <c r="A54" s="1135" t="s">
        <v>25</v>
      </c>
      <c r="B54" s="1135"/>
      <c r="C54" s="1135"/>
      <c r="D54" s="1135"/>
      <c r="E54" s="1135"/>
      <c r="F54" s="760"/>
    </row>
    <row r="55" spans="1:15">
      <c r="A55" s="555" t="s">
        <v>26</v>
      </c>
      <c r="B55" s="174"/>
      <c r="C55" s="174"/>
      <c r="D55" s="174"/>
      <c r="E55" s="174"/>
      <c r="F55" s="174"/>
    </row>
    <row r="56" spans="1:15" ht="12.75" customHeight="1">
      <c r="A56" s="16" t="s">
        <v>581</v>
      </c>
    </row>
    <row r="57" spans="1:15" ht="12.75" customHeight="1"/>
    <row r="58" spans="1:15" ht="12.75" customHeight="1">
      <c r="A58" s="306" t="s">
        <v>642</v>
      </c>
      <c r="D58" s="137" t="str">
        <f t="shared" ref="D58:D59" si="0">E1</f>
        <v>Lipanj 2023.</v>
      </c>
    </row>
    <row r="59" spans="1:15" ht="12.75" customHeight="1">
      <c r="A59" s="556" t="s">
        <v>643</v>
      </c>
      <c r="D59" s="529" t="str">
        <f t="shared" si="0"/>
        <v>June 2023</v>
      </c>
    </row>
    <row r="60" spans="1:15" ht="12.75" customHeight="1">
      <c r="D60" s="13" t="s">
        <v>1511</v>
      </c>
    </row>
    <row r="61" spans="1:15" ht="42.75" customHeight="1">
      <c r="A61" s="1130" t="s">
        <v>579</v>
      </c>
      <c r="B61" s="1131" t="s">
        <v>582</v>
      </c>
      <c r="C61" s="1131"/>
      <c r="D61" s="1131"/>
      <c r="E61" s="756"/>
    </row>
    <row r="62" spans="1:15" ht="60">
      <c r="A62" s="1130"/>
      <c r="B62" s="680" t="s">
        <v>575</v>
      </c>
      <c r="C62" s="680" t="s">
        <v>580</v>
      </c>
      <c r="D62" s="680" t="s">
        <v>583</v>
      </c>
    </row>
    <row r="63" spans="1:15" ht="12.75" customHeight="1">
      <c r="A63" s="341" t="s">
        <v>117</v>
      </c>
      <c r="B63" s="342">
        <v>0</v>
      </c>
      <c r="C63" s="342">
        <v>3.48753</v>
      </c>
      <c r="D63" s="342">
        <v>600.69669052823656</v>
      </c>
      <c r="M63" s="132"/>
      <c r="N63" s="132"/>
      <c r="O63" s="132"/>
    </row>
    <row r="64" spans="1:15" ht="12.75" customHeight="1">
      <c r="A64" s="343" t="s">
        <v>118</v>
      </c>
      <c r="B64" s="342">
        <v>1735.6761999999999</v>
      </c>
      <c r="C64" s="342">
        <v>10407.135099999998</v>
      </c>
      <c r="D64" s="342">
        <v>421088.9291938353</v>
      </c>
      <c r="M64" s="132"/>
      <c r="N64" s="132"/>
      <c r="O64" s="132"/>
    </row>
    <row r="65" spans="1:15" ht="12.75" customHeight="1">
      <c r="A65" s="343" t="s">
        <v>119</v>
      </c>
      <c r="B65" s="342">
        <v>9458.5957600000002</v>
      </c>
      <c r="C65" s="342">
        <v>29959.175520000004</v>
      </c>
      <c r="D65" s="342">
        <v>341908.27359950112</v>
      </c>
      <c r="M65" s="132"/>
      <c r="N65" s="132"/>
      <c r="O65" s="132"/>
    </row>
    <row r="66" spans="1:15" ht="12.75" customHeight="1">
      <c r="A66" s="681" t="s">
        <v>231</v>
      </c>
      <c r="B66" s="682">
        <v>11194.27196</v>
      </c>
      <c r="C66" s="682">
        <v>40369.798150000002</v>
      </c>
      <c r="D66" s="682">
        <v>763597.89948386466</v>
      </c>
      <c r="M66" s="132"/>
      <c r="N66" s="132"/>
      <c r="O66" s="132"/>
    </row>
    <row r="67" spans="1:15" ht="12.75" customHeight="1">
      <c r="A67" s="343" t="s">
        <v>120</v>
      </c>
      <c r="B67" s="342">
        <v>0.41896</v>
      </c>
      <c r="C67" s="342">
        <v>2.0726100000000001</v>
      </c>
      <c r="D67" s="342">
        <v>100.9836021029929</v>
      </c>
      <c r="M67" s="132"/>
      <c r="N67" s="132"/>
      <c r="O67" s="132"/>
    </row>
    <row r="68" spans="1:15" ht="12.75" customHeight="1">
      <c r="A68" s="343" t="s">
        <v>121</v>
      </c>
      <c r="B68" s="342">
        <v>608.57672000000002</v>
      </c>
      <c r="C68" s="342">
        <v>3790.9363900000008</v>
      </c>
      <c r="D68" s="342">
        <v>163937.7389329689</v>
      </c>
      <c r="M68" s="132"/>
      <c r="N68" s="132"/>
      <c r="O68" s="132"/>
    </row>
    <row r="69" spans="1:15" ht="12.75" customHeight="1">
      <c r="A69" s="343" t="s">
        <v>122</v>
      </c>
      <c r="B69" s="342">
        <v>3424.1270299999996</v>
      </c>
      <c r="C69" s="342">
        <v>10371.18693</v>
      </c>
      <c r="D69" s="342">
        <v>106914.14609517351</v>
      </c>
      <c r="M69" s="132"/>
      <c r="N69" s="132"/>
      <c r="O69" s="132"/>
    </row>
    <row r="70" spans="1:15" ht="12.75" customHeight="1">
      <c r="A70" s="681" t="s">
        <v>232</v>
      </c>
      <c r="B70" s="682">
        <v>4033.1227099999996</v>
      </c>
      <c r="C70" s="682">
        <v>14164.195930000002</v>
      </c>
      <c r="D70" s="682">
        <v>270952.86863024539</v>
      </c>
      <c r="M70" s="132"/>
      <c r="N70" s="132"/>
      <c r="O70" s="132"/>
    </row>
    <row r="71" spans="1:15">
      <c r="A71" s="343" t="s">
        <v>123</v>
      </c>
      <c r="B71" s="342">
        <v>0.40148</v>
      </c>
      <c r="C71" s="342">
        <v>8.9004899999999996</v>
      </c>
      <c r="D71" s="342">
        <v>418.6822220326498</v>
      </c>
      <c r="M71" s="132"/>
      <c r="N71" s="132"/>
      <c r="O71" s="132"/>
    </row>
    <row r="72" spans="1:15">
      <c r="A72" s="343" t="s">
        <v>124</v>
      </c>
      <c r="B72" s="342">
        <v>908.89667000000009</v>
      </c>
      <c r="C72" s="342">
        <v>5758.9247000000005</v>
      </c>
      <c r="D72" s="342">
        <v>243673.56014760764</v>
      </c>
      <c r="M72" s="132"/>
      <c r="N72" s="132"/>
      <c r="O72" s="132"/>
    </row>
    <row r="73" spans="1:15">
      <c r="A73" s="343" t="s">
        <v>125</v>
      </c>
      <c r="B73" s="342">
        <v>4416.8049299999993</v>
      </c>
      <c r="C73" s="342">
        <v>14525.494419999999</v>
      </c>
      <c r="D73" s="342">
        <v>157175.41778850483</v>
      </c>
      <c r="M73" s="132"/>
      <c r="N73" s="132"/>
      <c r="O73" s="132"/>
    </row>
    <row r="74" spans="1:15">
      <c r="A74" s="681" t="s">
        <v>233</v>
      </c>
      <c r="B74" s="682">
        <v>5326.103079999999</v>
      </c>
      <c r="C74" s="682">
        <v>20293.319609999999</v>
      </c>
      <c r="D74" s="682">
        <v>401267.66015814513</v>
      </c>
      <c r="M74" s="132"/>
      <c r="N74" s="132"/>
      <c r="O74" s="132"/>
    </row>
    <row r="75" spans="1:15">
      <c r="A75" s="343" t="s">
        <v>126</v>
      </c>
      <c r="B75" s="342">
        <v>0</v>
      </c>
      <c r="C75" s="342">
        <v>0</v>
      </c>
      <c r="D75" s="342">
        <v>475.50737673369179</v>
      </c>
      <c r="M75" s="132"/>
      <c r="N75" s="132"/>
      <c r="O75" s="132"/>
    </row>
    <row r="76" spans="1:15">
      <c r="A76" s="343" t="s">
        <v>127</v>
      </c>
      <c r="B76" s="342">
        <v>1730.99162</v>
      </c>
      <c r="C76" s="342">
        <v>8349.3949599999996</v>
      </c>
      <c r="D76" s="342">
        <v>329451.28708024707</v>
      </c>
      <c r="M76" s="132"/>
      <c r="N76" s="132"/>
      <c r="O76" s="132"/>
    </row>
    <row r="77" spans="1:15">
      <c r="A77" s="343" t="s">
        <v>128</v>
      </c>
      <c r="B77" s="342">
        <v>8614.127269999999</v>
      </c>
      <c r="C77" s="342">
        <v>26558.973109999999</v>
      </c>
      <c r="D77" s="342">
        <v>304844.22117025609</v>
      </c>
      <c r="M77" s="132"/>
      <c r="N77" s="132"/>
      <c r="O77" s="132"/>
    </row>
    <row r="78" spans="1:15">
      <c r="A78" s="681" t="s">
        <v>234</v>
      </c>
      <c r="B78" s="682">
        <v>10345.11889</v>
      </c>
      <c r="C78" s="682">
        <v>34908.368069999997</v>
      </c>
      <c r="D78" s="682">
        <v>634771.0156272368</v>
      </c>
      <c r="M78" s="132"/>
      <c r="N78" s="132"/>
      <c r="O78" s="132"/>
    </row>
    <row r="79" spans="1:15">
      <c r="A79" s="344" t="s">
        <v>235</v>
      </c>
      <c r="B79" s="345">
        <v>0.82044000000000006</v>
      </c>
      <c r="C79" s="345">
        <v>14.46063</v>
      </c>
      <c r="D79" s="345">
        <v>1595.8698913975709</v>
      </c>
      <c r="M79" s="132"/>
      <c r="N79" s="132"/>
      <c r="O79" s="132"/>
    </row>
    <row r="80" spans="1:15">
      <c r="A80" s="344" t="s">
        <v>236</v>
      </c>
      <c r="B80" s="345">
        <v>4984.1412099999998</v>
      </c>
      <c r="C80" s="345">
        <v>28306.391149999996</v>
      </c>
      <c r="D80" s="345">
        <v>1158151.5153546589</v>
      </c>
      <c r="M80" s="132"/>
      <c r="N80" s="132"/>
      <c r="O80" s="132"/>
    </row>
    <row r="81" spans="1:15">
      <c r="A81" s="344" t="s">
        <v>237</v>
      </c>
      <c r="B81" s="345">
        <v>25913.654989999995</v>
      </c>
      <c r="C81" s="345">
        <v>81414.82998000001</v>
      </c>
      <c r="D81" s="345">
        <v>910842.05865343544</v>
      </c>
      <c r="M81" s="132"/>
      <c r="N81" s="132"/>
      <c r="O81" s="132"/>
    </row>
    <row r="82" spans="1:15">
      <c r="A82" s="966" t="s">
        <v>584</v>
      </c>
      <c r="B82" s="969">
        <v>30898.616639999997</v>
      </c>
      <c r="C82" s="969">
        <v>109735.68176000001</v>
      </c>
      <c r="D82" s="969">
        <v>2070589.443899492</v>
      </c>
      <c r="M82" s="132"/>
      <c r="N82" s="132"/>
      <c r="O82" s="132"/>
    </row>
    <row r="83" spans="1:15">
      <c r="A83" s="16" t="s">
        <v>581</v>
      </c>
    </row>
    <row r="85" spans="1:15">
      <c r="A85" s="612" t="s">
        <v>81</v>
      </c>
      <c r="E85" s="13" t="s">
        <v>798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644</v>
      </c>
      <c r="E1" s="137" t="str">
        <f>Naslovnica!A20</f>
        <v>Lipanj 2023.</v>
      </c>
    </row>
    <row r="2" spans="1:13" ht="12.75" customHeight="1">
      <c r="A2" s="527" t="s">
        <v>917</v>
      </c>
      <c r="E2" s="529" t="str">
        <f>Naslovnica!A24</f>
        <v>June 2023</v>
      </c>
    </row>
    <row r="3" spans="1:13" ht="12.75" customHeight="1">
      <c r="E3" s="13" t="s">
        <v>1511</v>
      </c>
      <c r="F3" s="307"/>
      <c r="G3" s="307"/>
    </row>
    <row r="4" spans="1:13" ht="16.5" customHeight="1">
      <c r="A4" s="1136" t="s">
        <v>564</v>
      </c>
      <c r="B4" s="1141" t="s">
        <v>563</v>
      </c>
      <c r="C4" s="1141"/>
      <c r="D4" s="1141"/>
      <c r="E4" s="1141"/>
      <c r="F4" s="261"/>
      <c r="G4" s="261"/>
    </row>
    <row r="5" spans="1:13" ht="12.75" customHeight="1">
      <c r="A5" s="1136"/>
      <c r="B5" s="1139" t="str">
        <f>Naslovnica!A20</f>
        <v>Lipanj 2023.</v>
      </c>
      <c r="C5" s="1139"/>
      <c r="D5" s="1140" t="s">
        <v>17</v>
      </c>
      <c r="E5" s="1140"/>
    </row>
    <row r="6" spans="1:13" ht="12.75" customHeight="1">
      <c r="A6" s="1136"/>
      <c r="B6" s="1137" t="str">
        <f>Naslovnica!A24</f>
        <v>June 2023</v>
      </c>
      <c r="C6" s="1137"/>
      <c r="D6" s="1138" t="s">
        <v>45</v>
      </c>
      <c r="E6" s="1138"/>
    </row>
    <row r="7" spans="1:13" ht="12.75" customHeight="1">
      <c r="A7" s="1136"/>
      <c r="B7" s="732" t="s">
        <v>27</v>
      </c>
      <c r="C7" s="686" t="s">
        <v>28</v>
      </c>
      <c r="D7" s="686" t="s">
        <v>145</v>
      </c>
      <c r="E7" s="686" t="s">
        <v>143</v>
      </c>
    </row>
    <row r="8" spans="1:13" ht="12.75" customHeight="1">
      <c r="A8" s="1136"/>
      <c r="B8" s="731" t="s">
        <v>29</v>
      </c>
      <c r="C8" s="687" t="s">
        <v>30</v>
      </c>
      <c r="D8" s="687" t="s">
        <v>29</v>
      </c>
      <c r="E8" s="687" t="s">
        <v>144</v>
      </c>
    </row>
    <row r="9" spans="1:13" ht="12.75" customHeight="1">
      <c r="A9" s="352" t="s">
        <v>117</v>
      </c>
      <c r="B9" s="353">
        <v>96530.755449999997</v>
      </c>
      <c r="C9" s="354">
        <v>5.1121775397785551E-3</v>
      </c>
      <c r="D9" s="353">
        <v>4256.9641200000042</v>
      </c>
      <c r="E9" s="354">
        <v>4.6134054520159173E-2</v>
      </c>
      <c r="G9" s="132"/>
      <c r="H9" s="810"/>
      <c r="I9" s="810"/>
      <c r="J9" s="810"/>
      <c r="K9" s="810"/>
      <c r="L9" s="797"/>
      <c r="M9" s="76"/>
    </row>
    <row r="10" spans="1:13" ht="12.75" customHeight="1">
      <c r="A10" s="352" t="s">
        <v>118</v>
      </c>
      <c r="B10" s="353">
        <v>6272720.2410900006</v>
      </c>
      <c r="C10" s="354">
        <v>0.33219733317454964</v>
      </c>
      <c r="D10" s="353">
        <v>93525.654880000278</v>
      </c>
      <c r="E10" s="354">
        <v>1.5135573669863067E-2</v>
      </c>
      <c r="G10" s="132"/>
      <c r="H10" s="810"/>
      <c r="I10" s="810"/>
      <c r="J10" s="810"/>
      <c r="K10" s="810"/>
      <c r="L10" s="797"/>
      <c r="M10" s="76"/>
    </row>
    <row r="11" spans="1:13" ht="12.75" customHeight="1">
      <c r="A11" s="352" t="s">
        <v>119</v>
      </c>
      <c r="B11" s="353">
        <v>662397.90740999999</v>
      </c>
      <c r="C11" s="354">
        <v>3.5079966885908351E-2</v>
      </c>
      <c r="D11" s="353">
        <v>23226.948659999995</v>
      </c>
      <c r="E11" s="354">
        <v>3.6339180217799694E-2</v>
      </c>
      <c r="G11" s="132"/>
      <c r="H11" s="810"/>
      <c r="I11" s="810"/>
      <c r="J11" s="810"/>
      <c r="K11" s="810"/>
      <c r="L11" s="797"/>
      <c r="M11" s="76"/>
    </row>
    <row r="12" spans="1:13" ht="12.75" customHeight="1">
      <c r="A12" s="688" t="s">
        <v>565</v>
      </c>
      <c r="B12" s="689">
        <v>7031648.9039500002</v>
      </c>
      <c r="C12" s="690">
        <v>0.37238947760023655</v>
      </c>
      <c r="D12" s="689">
        <v>121009.56765999924</v>
      </c>
      <c r="E12" s="690">
        <v>1.7510618304812819E-2</v>
      </c>
      <c r="G12" s="132"/>
      <c r="H12" s="810"/>
      <c r="I12" s="810"/>
      <c r="J12" s="810"/>
      <c r="K12" s="810"/>
      <c r="L12" s="797"/>
      <c r="M12" s="76"/>
    </row>
    <row r="13" spans="1:13" ht="12.75" customHeight="1">
      <c r="A13" s="352" t="s">
        <v>120</v>
      </c>
      <c r="B13" s="353">
        <v>65214.496100000004</v>
      </c>
      <c r="C13" s="354">
        <v>3.4536980538091935E-3</v>
      </c>
      <c r="D13" s="353">
        <v>3508.2815800000026</v>
      </c>
      <c r="E13" s="354">
        <v>5.6854590859125143E-2</v>
      </c>
      <c r="G13" s="132"/>
      <c r="H13" s="810"/>
      <c r="I13" s="810"/>
      <c r="J13" s="810"/>
      <c r="K13" s="810"/>
      <c r="L13" s="797"/>
      <c r="M13" s="76"/>
    </row>
    <row r="14" spans="1:13" ht="12.75" customHeight="1">
      <c r="A14" s="352" t="s">
        <v>121</v>
      </c>
      <c r="B14" s="353">
        <v>2608108.5885300003</v>
      </c>
      <c r="C14" s="354">
        <v>0.13812296490824383</v>
      </c>
      <c r="D14" s="353">
        <v>65726.724460000172</v>
      </c>
      <c r="E14" s="354">
        <v>2.5852420279139698E-2</v>
      </c>
      <c r="G14" s="132"/>
      <c r="H14" s="810"/>
      <c r="I14" s="810"/>
      <c r="J14" s="810"/>
      <c r="K14" s="810"/>
      <c r="L14" s="797"/>
      <c r="M14" s="76"/>
    </row>
    <row r="15" spans="1:13" ht="12.75" customHeight="1">
      <c r="A15" s="352" t="s">
        <v>122</v>
      </c>
      <c r="B15" s="353">
        <v>188919.36121999999</v>
      </c>
      <c r="C15" s="354">
        <v>1.000499074886496E-2</v>
      </c>
      <c r="D15" s="353">
        <v>6567.6241599999776</v>
      </c>
      <c r="E15" s="809">
        <v>3.6016241281205952E-2</v>
      </c>
      <c r="G15" s="132"/>
      <c r="H15" s="810"/>
      <c r="I15" s="810"/>
      <c r="J15" s="810"/>
      <c r="K15" s="810"/>
      <c r="L15" s="797"/>
      <c r="M15" s="76"/>
    </row>
    <row r="16" spans="1:13" ht="12.75" customHeight="1">
      <c r="A16" s="691" t="s">
        <v>566</v>
      </c>
      <c r="B16" s="689">
        <v>2862242.4458500003</v>
      </c>
      <c r="C16" s="690">
        <v>0.15158165371091797</v>
      </c>
      <c r="D16" s="689">
        <v>75802.630200000014</v>
      </c>
      <c r="E16" s="690">
        <v>2.7204115364076964E-2</v>
      </c>
      <c r="G16" s="132"/>
      <c r="H16" s="810"/>
      <c r="I16" s="810"/>
      <c r="J16" s="810"/>
      <c r="K16" s="810"/>
      <c r="L16" s="797"/>
      <c r="M16" s="76"/>
    </row>
    <row r="17" spans="1:13" ht="12.75" customHeight="1">
      <c r="A17" s="352" t="s">
        <v>123</v>
      </c>
      <c r="B17" s="353">
        <v>92395.98861</v>
      </c>
      <c r="C17" s="354">
        <v>4.8932041973124042E-3</v>
      </c>
      <c r="D17" s="353">
        <v>5279.6039400000009</v>
      </c>
      <c r="E17" s="354">
        <v>6.0604029425685324E-2</v>
      </c>
      <c r="G17" s="132"/>
      <c r="H17" s="810"/>
      <c r="I17" s="810"/>
      <c r="J17" s="810"/>
      <c r="K17" s="810"/>
      <c r="L17" s="797"/>
      <c r="M17" s="76"/>
    </row>
    <row r="18" spans="1:13" ht="12.75" customHeight="1">
      <c r="A18" s="352" t="s">
        <v>124</v>
      </c>
      <c r="B18" s="353">
        <v>2967941.6670100004</v>
      </c>
      <c r="C18" s="354">
        <v>0.15717938452600649</v>
      </c>
      <c r="D18" s="353">
        <v>59607.751290000509</v>
      </c>
      <c r="E18" s="354">
        <v>2.0495497772044402E-2</v>
      </c>
      <c r="G18" s="132"/>
      <c r="H18" s="810"/>
      <c r="I18" s="810"/>
      <c r="J18" s="810"/>
      <c r="K18" s="810"/>
      <c r="L18" s="797"/>
      <c r="M18" s="76"/>
    </row>
    <row r="19" spans="1:13" ht="12.75" customHeight="1">
      <c r="A19" s="352" t="s">
        <v>125</v>
      </c>
      <c r="B19" s="353">
        <v>286919.29173</v>
      </c>
      <c r="C19" s="354">
        <v>1.5194974410730947E-2</v>
      </c>
      <c r="D19" s="353">
        <v>10968.295559999999</v>
      </c>
      <c r="E19" s="354">
        <v>3.9747258434403188E-2</v>
      </c>
      <c r="G19" s="132"/>
      <c r="H19" s="810"/>
      <c r="I19" s="810"/>
      <c r="J19" s="810"/>
      <c r="K19" s="810"/>
      <c r="L19" s="797"/>
      <c r="M19" s="76"/>
    </row>
    <row r="20" spans="1:13" ht="12.75" customHeight="1">
      <c r="A20" s="688" t="s">
        <v>567</v>
      </c>
      <c r="B20" s="689">
        <v>3347256.9473500005</v>
      </c>
      <c r="C20" s="690">
        <v>0.17726756313404987</v>
      </c>
      <c r="D20" s="689">
        <v>75855.650790000334</v>
      </c>
      <c r="E20" s="690">
        <v>2.3187510156508662E-2</v>
      </c>
      <c r="G20" s="132"/>
      <c r="H20" s="810"/>
      <c r="I20" s="810"/>
      <c r="J20" s="810"/>
      <c r="K20" s="810"/>
      <c r="L20" s="797"/>
      <c r="M20" s="76"/>
    </row>
    <row r="21" spans="1:13" ht="12.75" customHeight="1">
      <c r="A21" s="352" t="s">
        <v>126</v>
      </c>
      <c r="B21" s="353">
        <v>72997.101219999997</v>
      </c>
      <c r="C21" s="354">
        <v>3.8658574625899268E-3</v>
      </c>
      <c r="D21" s="353">
        <v>2453.3257999999914</v>
      </c>
      <c r="E21" s="354">
        <v>3.4777353287281487E-2</v>
      </c>
      <c r="G21" s="132"/>
      <c r="H21" s="810"/>
      <c r="I21" s="810"/>
      <c r="J21" s="810"/>
      <c r="K21" s="810"/>
      <c r="L21" s="797"/>
      <c r="M21" s="76"/>
    </row>
    <row r="22" spans="1:13" ht="12.75" customHeight="1">
      <c r="A22" s="352" t="s">
        <v>127</v>
      </c>
      <c r="B22" s="353">
        <v>5038279.2261600001</v>
      </c>
      <c r="C22" s="354">
        <v>0.26682250417535741</v>
      </c>
      <c r="D22" s="353">
        <v>41018.515370000154</v>
      </c>
      <c r="E22" s="354">
        <v>8.2082000007390743E-3</v>
      </c>
      <c r="G22" s="132"/>
      <c r="H22" s="810"/>
      <c r="I22" s="810"/>
      <c r="J22" s="810"/>
      <c r="K22" s="810"/>
      <c r="L22" s="797"/>
      <c r="M22" s="76"/>
    </row>
    <row r="23" spans="1:13" ht="12.75" customHeight="1">
      <c r="A23" s="352" t="s">
        <v>128</v>
      </c>
      <c r="B23" s="353">
        <v>530087.70976999996</v>
      </c>
      <c r="C23" s="354">
        <v>2.8072943916848288E-2</v>
      </c>
      <c r="D23" s="353">
        <v>16842.151449999947</v>
      </c>
      <c r="E23" s="354">
        <v>3.2814996987268863E-2</v>
      </c>
      <c r="G23" s="132"/>
      <c r="H23" s="810"/>
      <c r="I23" s="810"/>
      <c r="J23" s="810"/>
      <c r="K23" s="810"/>
      <c r="L23" s="797"/>
      <c r="M23" s="76"/>
    </row>
    <row r="24" spans="1:13" ht="12.75" customHeight="1">
      <c r="A24" s="688" t="s">
        <v>568</v>
      </c>
      <c r="B24" s="689">
        <v>5641364.0371499993</v>
      </c>
      <c r="C24" s="690">
        <v>0.29876130555479563</v>
      </c>
      <c r="D24" s="689">
        <v>60313.992619999684</v>
      </c>
      <c r="E24" s="690">
        <v>1.0806925603384254E-2</v>
      </c>
      <c r="G24" s="132"/>
      <c r="H24" s="810"/>
      <c r="I24" s="810"/>
      <c r="J24" s="810"/>
      <c r="K24" s="810"/>
      <c r="L24" s="797"/>
      <c r="M24" s="76"/>
    </row>
    <row r="25" spans="1:13" ht="12.75" customHeight="1">
      <c r="A25" s="355" t="s">
        <v>569</v>
      </c>
      <c r="B25" s="356">
        <v>327138.34138</v>
      </c>
      <c r="C25" s="357">
        <v>1.7324937253490078E-2</v>
      </c>
      <c r="D25" s="356">
        <v>15498.175440000021</v>
      </c>
      <c r="E25" s="357">
        <v>4.9730994697852582E-2</v>
      </c>
      <c r="G25" s="132"/>
      <c r="H25" s="810"/>
      <c r="I25" s="810"/>
      <c r="J25" s="810"/>
      <c r="K25" s="810"/>
      <c r="L25" s="797"/>
      <c r="M25" s="76"/>
    </row>
    <row r="26" spans="1:13" ht="12.75" customHeight="1">
      <c r="A26" s="355" t="s">
        <v>570</v>
      </c>
      <c r="B26" s="356">
        <v>16887049.722789999</v>
      </c>
      <c r="C26" s="357">
        <v>0.89432218678415731</v>
      </c>
      <c r="D26" s="356">
        <v>259878.64599999785</v>
      </c>
      <c r="E26" s="357">
        <v>1.5629757148692969E-2</v>
      </c>
      <c r="G26" s="132"/>
      <c r="H26" s="810"/>
      <c r="I26" s="810"/>
      <c r="J26" s="810"/>
      <c r="K26" s="810"/>
      <c r="L26" s="797"/>
      <c r="M26" s="76"/>
    </row>
    <row r="27" spans="1:13" ht="12.75" customHeight="1">
      <c r="A27" s="355" t="s">
        <v>571</v>
      </c>
      <c r="B27" s="356">
        <v>1668324.2701300001</v>
      </c>
      <c r="C27" s="357">
        <v>8.8352875962352556E-2</v>
      </c>
      <c r="D27" s="356">
        <v>57605.019830000121</v>
      </c>
      <c r="E27" s="357">
        <v>3.5763538443630782E-2</v>
      </c>
      <c r="G27" s="132"/>
      <c r="H27" s="810"/>
      <c r="I27" s="810"/>
      <c r="J27" s="810"/>
      <c r="K27" s="810"/>
      <c r="L27" s="797"/>
      <c r="M27" s="76"/>
    </row>
    <row r="28" spans="1:13" ht="18.75" customHeight="1">
      <c r="A28" s="966" t="s">
        <v>572</v>
      </c>
      <c r="B28" s="967">
        <v>18882512.3343</v>
      </c>
      <c r="C28" s="968">
        <v>1</v>
      </c>
      <c r="D28" s="967">
        <v>332981.84126999974</v>
      </c>
      <c r="E28" s="968">
        <v>1.7950957917512778E-2</v>
      </c>
      <c r="G28" s="811"/>
      <c r="H28" s="76"/>
      <c r="I28" s="76"/>
      <c r="J28" s="76"/>
      <c r="K28" s="76"/>
      <c r="L28" s="797"/>
      <c r="M28" s="76"/>
    </row>
    <row r="29" spans="1:13" ht="12.75" customHeight="1">
      <c r="A29" s="19" t="s">
        <v>573</v>
      </c>
    </row>
    <row r="30" spans="1:13" ht="12.75" customHeight="1">
      <c r="C30" s="76"/>
    </row>
    <row r="31" spans="1:13" ht="12.75" customHeight="1"/>
    <row r="32" spans="1:13" s="261" customFormat="1" ht="12.75" customHeight="1">
      <c r="A32" s="151" t="s">
        <v>646</v>
      </c>
      <c r="L32" s="137" t="str">
        <f>Naslovnica!A20</f>
        <v>Lipanj 2023.</v>
      </c>
    </row>
    <row r="33" spans="1:12" s="261" customFormat="1" ht="12.75" customHeight="1">
      <c r="A33" s="554" t="s">
        <v>918</v>
      </c>
      <c r="L33" s="529" t="str">
        <f>Naslovnica!A24</f>
        <v>June 2023</v>
      </c>
    </row>
    <row r="34" spans="1:12" s="261" customFormat="1" ht="12.75" customHeight="1"/>
    <row r="35" spans="1:12" s="261" customFormat="1" ht="22.5" customHeight="1">
      <c r="A35" s="712"/>
      <c r="B35" s="1144" t="s">
        <v>1539</v>
      </c>
      <c r="C35" s="1144"/>
      <c r="D35" s="1144"/>
      <c r="E35" s="1144"/>
      <c r="F35" s="1144" t="s">
        <v>927</v>
      </c>
      <c r="G35" s="1144"/>
      <c r="H35" s="1144"/>
      <c r="I35" s="1144"/>
      <c r="J35" s="1144"/>
      <c r="K35" s="1144"/>
      <c r="L35" s="1144"/>
    </row>
    <row r="36" spans="1:12" s="261" customFormat="1" ht="45">
      <c r="A36" s="1136" t="s">
        <v>544</v>
      </c>
      <c r="B36" s="781" t="s">
        <v>67</v>
      </c>
      <c r="C36" s="780" t="s">
        <v>97</v>
      </c>
      <c r="D36" s="780" t="s">
        <v>99</v>
      </c>
      <c r="E36" s="780" t="s">
        <v>101</v>
      </c>
      <c r="F36" s="780" t="s">
        <v>631</v>
      </c>
      <c r="G36" s="778" t="s">
        <v>59</v>
      </c>
      <c r="H36" s="778" t="s">
        <v>50</v>
      </c>
      <c r="I36" s="965" t="s">
        <v>1435</v>
      </c>
      <c r="J36" s="965" t="s">
        <v>1436</v>
      </c>
      <c r="K36" s="965" t="s">
        <v>1437</v>
      </c>
      <c r="L36" s="778" t="s">
        <v>1441</v>
      </c>
    </row>
    <row r="37" spans="1:12" s="261" customFormat="1" ht="34.5" customHeight="1">
      <c r="A37" s="1136"/>
      <c r="B37" s="701" t="s">
        <v>628</v>
      </c>
      <c r="C37" s="779" t="s">
        <v>98</v>
      </c>
      <c r="D37" s="779" t="s">
        <v>100</v>
      </c>
      <c r="E37" s="779" t="s">
        <v>102</v>
      </c>
      <c r="F37" s="779" t="s">
        <v>240</v>
      </c>
      <c r="G37" s="779" t="s">
        <v>51</v>
      </c>
      <c r="H37" s="779" t="s">
        <v>52</v>
      </c>
      <c r="I37" s="701" t="s">
        <v>1438</v>
      </c>
      <c r="J37" s="701" t="s">
        <v>1439</v>
      </c>
      <c r="K37" s="701" t="s">
        <v>1440</v>
      </c>
      <c r="L37" s="782" t="s">
        <v>1442</v>
      </c>
    </row>
    <row r="38" spans="1:12" s="261" customFormat="1">
      <c r="A38" s="358" t="s">
        <v>117</v>
      </c>
      <c r="B38" s="359">
        <v>23.0258</v>
      </c>
      <c r="C38" s="360">
        <v>22.602499999999999</v>
      </c>
      <c r="D38" s="359">
        <v>23.0258</v>
      </c>
      <c r="E38" s="783">
        <v>0.42330000000000112</v>
      </c>
      <c r="F38" s="784">
        <v>2.2505439850792675E-2</v>
      </c>
      <c r="G38" s="728">
        <v>7.0645240541716392E-2</v>
      </c>
      <c r="H38" s="728">
        <v>8.6228726901158348E-2</v>
      </c>
      <c r="I38" s="728">
        <v>6.6030723315429807E-2</v>
      </c>
      <c r="J38" s="728">
        <v>5.1305161104287622E-2</v>
      </c>
      <c r="K38" s="728" t="s">
        <v>139</v>
      </c>
      <c r="L38" s="728">
        <v>6.4134114952050236E-2</v>
      </c>
    </row>
    <row r="39" spans="1:12" s="261" customFormat="1">
      <c r="A39" s="358" t="s">
        <v>120</v>
      </c>
      <c r="B39" s="359">
        <v>24.467500000000001</v>
      </c>
      <c r="C39" s="360">
        <v>23.979800000000001</v>
      </c>
      <c r="D39" s="359">
        <v>24.467500000000001</v>
      </c>
      <c r="E39" s="783">
        <v>0.48770000000000024</v>
      </c>
      <c r="F39" s="784">
        <v>2.5456724825126509E-2</v>
      </c>
      <c r="G39" s="728">
        <v>9.2359300144877476E-2</v>
      </c>
      <c r="H39" s="728">
        <v>0.11471860140139234</v>
      </c>
      <c r="I39" s="728">
        <v>8.4161600954221871E-2</v>
      </c>
      <c r="J39" s="728">
        <v>6.4406158016715453E-2</v>
      </c>
      <c r="K39" s="728" t="s">
        <v>139</v>
      </c>
      <c r="L39" s="728">
        <v>7.1450721666308059E-2</v>
      </c>
    </row>
    <row r="40" spans="1:12" s="261" customFormat="1">
      <c r="A40" s="358" t="s">
        <v>123</v>
      </c>
      <c r="B40" s="359">
        <v>25.8127</v>
      </c>
      <c r="C40" s="360">
        <v>25.327999999999999</v>
      </c>
      <c r="D40" s="359">
        <v>25.837800000000001</v>
      </c>
      <c r="E40" s="783">
        <v>0.50980000000000203</v>
      </c>
      <c r="F40" s="784">
        <v>2.2633451393345938E-2</v>
      </c>
      <c r="G40" s="728">
        <v>0.1065588066612313</v>
      </c>
      <c r="H40" s="728">
        <v>0.10540470516219091</v>
      </c>
      <c r="I40" s="728">
        <v>8.4734098684884795E-2</v>
      </c>
      <c r="J40" s="728">
        <v>6.8954144489252966E-2</v>
      </c>
      <c r="K40" s="728" t="s">
        <v>139</v>
      </c>
      <c r="L40" s="728">
        <v>7.7940445763570398E-2</v>
      </c>
    </row>
    <row r="41" spans="1:12" s="261" customFormat="1">
      <c r="A41" s="358" t="s">
        <v>126</v>
      </c>
      <c r="B41" s="359">
        <v>22.430499999999999</v>
      </c>
      <c r="C41" s="360">
        <v>22.227</v>
      </c>
      <c r="D41" s="359">
        <v>22.445</v>
      </c>
      <c r="E41" s="783">
        <v>0.21799999999999997</v>
      </c>
      <c r="F41" s="784">
        <v>1.1754676385549834E-2</v>
      </c>
      <c r="G41" s="728">
        <v>5.454011371386458E-2</v>
      </c>
      <c r="H41" s="728">
        <v>5.5910554194555706E-2</v>
      </c>
      <c r="I41" s="728">
        <v>5.7381362227130417E-2</v>
      </c>
      <c r="J41" s="728">
        <v>4.3877037424645104E-2</v>
      </c>
      <c r="K41" s="728" t="s">
        <v>139</v>
      </c>
      <c r="L41" s="728">
        <v>6.0993823375504741E-2</v>
      </c>
    </row>
    <row r="42" spans="1:12" s="261" customFormat="1">
      <c r="A42" s="692" t="s">
        <v>129</v>
      </c>
      <c r="B42" s="693">
        <v>180.58305434086776</v>
      </c>
      <c r="C42" s="694">
        <v>177.46495838716339</v>
      </c>
      <c r="D42" s="693">
        <v>180.58305434086776</v>
      </c>
      <c r="E42" s="785">
        <v>3.1180959537043691</v>
      </c>
      <c r="F42" s="786">
        <v>2.1347212854045727E-2</v>
      </c>
      <c r="G42" s="767">
        <v>8.4398876391604372E-2</v>
      </c>
      <c r="H42" s="767">
        <v>9.5487456793245773E-2</v>
      </c>
      <c r="I42" s="767">
        <v>7.6235346676159166E-2</v>
      </c>
      <c r="J42" s="767">
        <v>5.8328252871240327E-2</v>
      </c>
      <c r="K42" s="767" t="s">
        <v>139</v>
      </c>
      <c r="L42" s="767">
        <v>6.8957563669092448E-2</v>
      </c>
    </row>
    <row r="43" spans="1:12" s="261" customFormat="1">
      <c r="A43" s="358" t="s">
        <v>118</v>
      </c>
      <c r="B43" s="359">
        <v>36.9345</v>
      </c>
      <c r="C43" s="360">
        <v>36.502899999999997</v>
      </c>
      <c r="D43" s="359">
        <v>36.9345</v>
      </c>
      <c r="E43" s="783">
        <v>0.43160000000000309</v>
      </c>
      <c r="F43" s="784">
        <v>1.4882023691434432E-2</v>
      </c>
      <c r="G43" s="729">
        <v>5.166945346503371E-2</v>
      </c>
      <c r="H43" s="729">
        <v>5.2389312736050409E-2</v>
      </c>
      <c r="I43" s="729">
        <v>2.6549791018371627E-2</v>
      </c>
      <c r="J43" s="729">
        <v>3.1041650903606444E-2</v>
      </c>
      <c r="K43" s="729">
        <v>4.2393910493118581E-2</v>
      </c>
      <c r="L43" s="729">
        <v>4.9506990956102781E-2</v>
      </c>
    </row>
    <row r="44" spans="1:12" s="261" customFormat="1">
      <c r="A44" s="358" t="s">
        <v>121</v>
      </c>
      <c r="B44" s="359">
        <v>41.982199999999999</v>
      </c>
      <c r="C44" s="360">
        <v>41.147799999999997</v>
      </c>
      <c r="D44" s="359">
        <v>41.982199999999999</v>
      </c>
      <c r="E44" s="783">
        <v>0.83440000000000225</v>
      </c>
      <c r="F44" s="784">
        <v>2.3644010972264429E-2</v>
      </c>
      <c r="G44" s="729">
        <v>7.416294757088604E-2</v>
      </c>
      <c r="H44" s="729">
        <v>7.6012599606421816E-2</v>
      </c>
      <c r="I44" s="729">
        <v>5.3705512467391969E-2</v>
      </c>
      <c r="J44" s="729">
        <v>4.3583401291046542E-2</v>
      </c>
      <c r="K44" s="729">
        <v>5.5835191708220266E-2</v>
      </c>
      <c r="L44" s="729">
        <v>5.5873544597827562E-2</v>
      </c>
    </row>
    <row r="45" spans="1:12" s="261" customFormat="1">
      <c r="A45" s="358" t="s">
        <v>124</v>
      </c>
      <c r="B45" s="359">
        <v>36.846499999999999</v>
      </c>
      <c r="C45" s="360">
        <v>36.226300000000002</v>
      </c>
      <c r="D45" s="359">
        <v>36.857799999999997</v>
      </c>
      <c r="E45" s="783">
        <v>0.63149999999999551</v>
      </c>
      <c r="F45" s="784">
        <v>1.996384805108864E-2</v>
      </c>
      <c r="G45" s="729">
        <v>7.272753152842637E-2</v>
      </c>
      <c r="H45" s="729">
        <v>6.9011163548107435E-2</v>
      </c>
      <c r="I45" s="729">
        <v>4.0886887647934689E-2</v>
      </c>
      <c r="J45" s="729">
        <v>4.2980818378347996E-2</v>
      </c>
      <c r="K45" s="729">
        <v>5.4388970794914782E-2</v>
      </c>
      <c r="L45" s="729">
        <v>4.938879941155272E-2</v>
      </c>
    </row>
    <row r="46" spans="1:12" s="261" customFormat="1">
      <c r="A46" s="358" t="s">
        <v>127</v>
      </c>
      <c r="B46" s="359">
        <v>38.267600000000002</v>
      </c>
      <c r="C46" s="360">
        <v>38.073399999999999</v>
      </c>
      <c r="D46" s="359">
        <v>38.320999999999998</v>
      </c>
      <c r="E46" s="783">
        <v>0.24759999999999849</v>
      </c>
      <c r="F46" s="784">
        <v>7.7236446754780363E-3</v>
      </c>
      <c r="G46" s="729">
        <v>2.8099561842032328E-2</v>
      </c>
      <c r="H46" s="729">
        <v>2.5902506836925188E-2</v>
      </c>
      <c r="I46" s="729">
        <v>2.6704537841645948E-2</v>
      </c>
      <c r="J46" s="729">
        <v>2.9771627421623537E-2</v>
      </c>
      <c r="K46" s="729">
        <v>5.050266330875619E-2</v>
      </c>
      <c r="L46" s="729">
        <v>5.12653774685079E-2</v>
      </c>
    </row>
    <row r="47" spans="1:12" s="261" customFormat="1">
      <c r="A47" s="692" t="s">
        <v>130</v>
      </c>
      <c r="B47" s="693">
        <v>287.03698573752558</v>
      </c>
      <c r="C47" s="694">
        <v>283.58139024440976</v>
      </c>
      <c r="D47" s="693">
        <v>287.03698573752558</v>
      </c>
      <c r="E47" s="785">
        <v>3.4555954931158226</v>
      </c>
      <c r="F47" s="786">
        <v>1.5151844402141235E-2</v>
      </c>
      <c r="G47" s="767">
        <v>5.1676690190260111E-2</v>
      </c>
      <c r="H47" s="767">
        <v>5.1035823711137462E-2</v>
      </c>
      <c r="I47" s="767">
        <v>3.352626182262175E-2</v>
      </c>
      <c r="J47" s="767">
        <v>3.471013787034094E-2</v>
      </c>
      <c r="K47" s="767">
        <v>4.8854196468071986E-2</v>
      </c>
      <c r="L47" s="767">
        <v>5.1042798500547937E-2</v>
      </c>
    </row>
    <row r="48" spans="1:12" s="261" customFormat="1">
      <c r="A48" s="358" t="s">
        <v>119</v>
      </c>
      <c r="B48" s="359">
        <v>16.9758</v>
      </c>
      <c r="C48" s="360">
        <v>16.9436</v>
      </c>
      <c r="D48" s="359">
        <v>16.9861</v>
      </c>
      <c r="E48" s="783">
        <v>4.2500000000000426E-2</v>
      </c>
      <c r="F48" s="784">
        <v>2.2139175714208648E-3</v>
      </c>
      <c r="G48" s="729">
        <v>1.0109972043214732E-2</v>
      </c>
      <c r="H48" s="729">
        <v>5.84032981680771E-3</v>
      </c>
      <c r="I48" s="729">
        <v>-7.9123027798573276E-3</v>
      </c>
      <c r="J48" s="729">
        <v>5.2165114487714437E-3</v>
      </c>
      <c r="K48" s="729" t="s">
        <v>139</v>
      </c>
      <c r="L48" s="729">
        <v>2.8157463376737635E-2</v>
      </c>
    </row>
    <row r="49" spans="1:12" s="261" customFormat="1">
      <c r="A49" s="358" t="s">
        <v>122</v>
      </c>
      <c r="B49" s="359">
        <v>18.0183</v>
      </c>
      <c r="C49" s="360">
        <v>17.954499999999999</v>
      </c>
      <c r="D49" s="359">
        <v>18.025600000000001</v>
      </c>
      <c r="E49" s="783">
        <v>7.1100000000001273E-2</v>
      </c>
      <c r="F49" s="784">
        <v>4.2190095080980594E-3</v>
      </c>
      <c r="G49" s="729">
        <v>1.8432469404014329E-2</v>
      </c>
      <c r="H49" s="729">
        <v>1.5974499772870798E-2</v>
      </c>
      <c r="I49" s="729">
        <v>-8.1114191441451489E-3</v>
      </c>
      <c r="J49" s="729">
        <v>1.077076092178153E-2</v>
      </c>
      <c r="K49" s="729" t="s">
        <v>139</v>
      </c>
      <c r="L49" s="729">
        <v>3.5094579883357957E-2</v>
      </c>
    </row>
    <row r="50" spans="1:12" s="261" customFormat="1">
      <c r="A50" s="358" t="s">
        <v>125</v>
      </c>
      <c r="B50" s="359">
        <v>17.269100000000002</v>
      </c>
      <c r="C50" s="360">
        <v>17.23</v>
      </c>
      <c r="D50" s="359">
        <v>17.279</v>
      </c>
      <c r="E50" s="783">
        <v>4.8999999999999488E-2</v>
      </c>
      <c r="F50" s="784">
        <v>2.8222177056416164E-3</v>
      </c>
      <c r="G50" s="729">
        <v>1.0398244612696672E-2</v>
      </c>
      <c r="H50" s="729">
        <v>5.7706452547974241E-3</v>
      </c>
      <c r="I50" s="729">
        <v>-1.2869817217310175E-2</v>
      </c>
      <c r="J50" s="729">
        <v>7.7435708494053568E-3</v>
      </c>
      <c r="K50" s="729" t="s">
        <v>139</v>
      </c>
      <c r="L50" s="729">
        <v>3.0146554807424675E-2</v>
      </c>
    </row>
    <row r="51" spans="1:12" s="261" customFormat="1">
      <c r="A51" s="358" t="s">
        <v>128</v>
      </c>
      <c r="B51" s="359">
        <v>18.253499999999999</v>
      </c>
      <c r="C51" s="360">
        <v>18.2239</v>
      </c>
      <c r="D51" s="359">
        <v>18.273299999999999</v>
      </c>
      <c r="E51" s="783">
        <v>4.9399999999998556E-2</v>
      </c>
      <c r="F51" s="956">
        <v>1.4923489682492352E-3</v>
      </c>
      <c r="G51" s="729">
        <v>8.890139019403831E-3</v>
      </c>
      <c r="H51" s="729">
        <v>4.5167190601889118E-3</v>
      </c>
      <c r="I51" s="729">
        <v>-3.1689189088318637E-3</v>
      </c>
      <c r="J51" s="729">
        <v>1.03548596819798E-2</v>
      </c>
      <c r="K51" s="729" t="s">
        <v>139</v>
      </c>
      <c r="L51" s="729">
        <v>3.6610305842192492E-2</v>
      </c>
    </row>
    <row r="52" spans="1:12" s="261" customFormat="1">
      <c r="A52" s="692" t="s">
        <v>131</v>
      </c>
      <c r="B52" s="693">
        <v>132.23247628186152</v>
      </c>
      <c r="C52" s="694">
        <v>131.97295815249939</v>
      </c>
      <c r="D52" s="693">
        <v>132.33016752520425</v>
      </c>
      <c r="E52" s="785">
        <v>0.3572093727048582</v>
      </c>
      <c r="F52" s="786">
        <v>2.2561775915015403E-3</v>
      </c>
      <c r="G52" s="767">
        <v>1.0458071301245209E-2</v>
      </c>
      <c r="H52" s="767">
        <v>6.1679745052058976E-3</v>
      </c>
      <c r="I52" s="767">
        <v>-7.3388401327686426E-3</v>
      </c>
      <c r="J52" s="767">
        <v>7.817166634663808E-3</v>
      </c>
      <c r="K52" s="767" t="s">
        <v>139</v>
      </c>
      <c r="L52" s="767">
        <v>3.2025413561820093E-2</v>
      </c>
    </row>
    <row r="53" spans="1:12" s="261" customFormat="1" ht="12.75" customHeight="1">
      <c r="A53" s="22" t="s">
        <v>543</v>
      </c>
      <c r="G53" s="726"/>
      <c r="H53" s="726"/>
      <c r="I53" s="726"/>
      <c r="J53" s="726"/>
      <c r="K53" s="726"/>
      <c r="L53" s="726"/>
    </row>
    <row r="54" spans="1:12" s="261" customFormat="1" ht="25.5" customHeight="1">
      <c r="A54" s="1146" t="s">
        <v>1536</v>
      </c>
      <c r="B54" s="1146"/>
      <c r="C54" s="1146"/>
      <c r="D54" s="1146"/>
      <c r="E54" s="1146"/>
      <c r="F54" s="1146"/>
      <c r="G54" s="1146"/>
      <c r="H54" s="1146"/>
      <c r="I54" s="1146"/>
      <c r="J54" s="1146"/>
      <c r="K54" s="1146"/>
      <c r="L54" s="1146"/>
    </row>
    <row r="55" spans="1:12" s="261" customFormat="1" ht="20.25" customHeight="1">
      <c r="A55" s="1145" t="s">
        <v>171</v>
      </c>
      <c r="B55" s="1145"/>
      <c r="C55" s="1145"/>
      <c r="D55" s="1145"/>
      <c r="E55" s="1145"/>
      <c r="F55" s="1145"/>
      <c r="G55" s="1145"/>
      <c r="H55" s="1145"/>
      <c r="I55" s="1145"/>
      <c r="J55" s="1145"/>
      <c r="K55" s="1145"/>
      <c r="L55" s="1145"/>
    </row>
    <row r="56" spans="1:12" s="261" customFormat="1" ht="24" customHeight="1">
      <c r="A56" s="1142" t="s">
        <v>1535</v>
      </c>
      <c r="B56" s="1142"/>
      <c r="C56" s="1142"/>
      <c r="D56" s="1142"/>
      <c r="E56" s="1142"/>
      <c r="F56" s="1142"/>
      <c r="G56" s="1142"/>
      <c r="H56" s="1142"/>
      <c r="I56" s="1142"/>
      <c r="J56" s="1142"/>
      <c r="K56" s="1142"/>
      <c r="L56" s="1142"/>
    </row>
    <row r="57" spans="1:12" s="261" customFormat="1" ht="21" customHeight="1">
      <c r="A57" s="1143" t="s">
        <v>1443</v>
      </c>
      <c r="B57" s="1143"/>
      <c r="C57" s="1143"/>
      <c r="D57" s="1143"/>
      <c r="E57" s="1143"/>
      <c r="F57" s="1143"/>
      <c r="G57" s="1143"/>
      <c r="H57" s="1143"/>
      <c r="I57" s="1143"/>
      <c r="J57" s="1143"/>
      <c r="K57" s="1143"/>
      <c r="L57" s="1143"/>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799</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647</v>
      </c>
      <c r="AG1" s="137" t="str">
        <f>Naslovnica!A20</f>
        <v>Lipanj 2023.</v>
      </c>
    </row>
    <row r="2" spans="1:35" ht="12.75" customHeight="1">
      <c r="A2" s="551" t="s">
        <v>919</v>
      </c>
      <c r="AG2" s="529" t="str">
        <f>Naslovnica!A24</f>
        <v>June 2023</v>
      </c>
    </row>
    <row r="3" spans="1:35" ht="12.75" customHeight="1">
      <c r="A3" s="66"/>
      <c r="AG3" s="65"/>
    </row>
    <row r="4" spans="1:35" ht="12.75" customHeight="1">
      <c r="I4" s="177"/>
      <c r="J4" s="177"/>
      <c r="K4" s="177"/>
      <c r="AG4" s="13" t="s">
        <v>1511</v>
      </c>
    </row>
    <row r="5" spans="1:35" ht="15" customHeight="1">
      <c r="A5" s="695" t="s">
        <v>132</v>
      </c>
      <c r="B5" s="1149" t="s">
        <v>559</v>
      </c>
      <c r="C5" s="1149"/>
      <c r="D5" s="1149"/>
      <c r="E5" s="1149"/>
      <c r="F5" s="1149"/>
      <c r="G5" s="1149"/>
      <c r="H5" s="1149"/>
      <c r="I5" s="1149"/>
      <c r="J5" s="1147" t="s">
        <v>553</v>
      </c>
      <c r="K5" s="1147"/>
      <c r="L5" s="1149" t="s">
        <v>558</v>
      </c>
      <c r="M5" s="1149"/>
      <c r="N5" s="1149"/>
      <c r="O5" s="1149"/>
      <c r="P5" s="1149"/>
      <c r="Q5" s="1149"/>
      <c r="R5" s="1149"/>
      <c r="S5" s="1149"/>
      <c r="T5" s="1147" t="s">
        <v>554</v>
      </c>
      <c r="U5" s="1147"/>
      <c r="V5" s="1149" t="s">
        <v>557</v>
      </c>
      <c r="W5" s="1149"/>
      <c r="X5" s="1149"/>
      <c r="Y5" s="1149"/>
      <c r="Z5" s="1149"/>
      <c r="AA5" s="1149"/>
      <c r="AB5" s="1149"/>
      <c r="AC5" s="1149"/>
      <c r="AD5" s="1147" t="s">
        <v>555</v>
      </c>
      <c r="AE5" s="1147"/>
      <c r="AF5" s="1148" t="s">
        <v>556</v>
      </c>
      <c r="AG5" s="1148"/>
    </row>
    <row r="6" spans="1:35" ht="22.5" customHeight="1">
      <c r="A6" s="1150" t="s">
        <v>560</v>
      </c>
      <c r="B6" s="1144" t="s">
        <v>133</v>
      </c>
      <c r="C6" s="1144"/>
      <c r="D6" s="1144" t="s">
        <v>134</v>
      </c>
      <c r="E6" s="1144"/>
      <c r="F6" s="1144" t="s">
        <v>135</v>
      </c>
      <c r="G6" s="1144"/>
      <c r="H6" s="1144" t="s">
        <v>136</v>
      </c>
      <c r="I6" s="1144"/>
      <c r="J6" s="1147"/>
      <c r="K6" s="1147"/>
      <c r="L6" s="1144" t="s">
        <v>133</v>
      </c>
      <c r="M6" s="1144"/>
      <c r="N6" s="1144" t="s">
        <v>134</v>
      </c>
      <c r="O6" s="1144"/>
      <c r="P6" s="1144" t="s">
        <v>135</v>
      </c>
      <c r="Q6" s="1144"/>
      <c r="R6" s="1144" t="s">
        <v>136</v>
      </c>
      <c r="S6" s="1144"/>
      <c r="T6" s="1147"/>
      <c r="U6" s="1147"/>
      <c r="V6" s="1144" t="s">
        <v>133</v>
      </c>
      <c r="W6" s="1144"/>
      <c r="X6" s="1144" t="s">
        <v>134</v>
      </c>
      <c r="Y6" s="1144"/>
      <c r="Z6" s="1144" t="s">
        <v>135</v>
      </c>
      <c r="AA6" s="1144"/>
      <c r="AB6" s="1144" t="s">
        <v>136</v>
      </c>
      <c r="AC6" s="1144"/>
      <c r="AD6" s="1147"/>
      <c r="AE6" s="1147"/>
      <c r="AF6" s="1148"/>
      <c r="AG6" s="1148"/>
    </row>
    <row r="7" spans="1:35">
      <c r="A7" s="1150"/>
      <c r="B7" s="695" t="s">
        <v>31</v>
      </c>
      <c r="C7" s="695" t="s">
        <v>32</v>
      </c>
      <c r="D7" s="695" t="s">
        <v>31</v>
      </c>
      <c r="E7" s="695" t="s">
        <v>32</v>
      </c>
      <c r="F7" s="695" t="s">
        <v>31</v>
      </c>
      <c r="G7" s="695" t="s">
        <v>32</v>
      </c>
      <c r="H7" s="695" t="s">
        <v>31</v>
      </c>
      <c r="I7" s="695" t="s">
        <v>32</v>
      </c>
      <c r="J7" s="695" t="s">
        <v>31</v>
      </c>
      <c r="K7" s="695" t="s">
        <v>32</v>
      </c>
      <c r="L7" s="695" t="s">
        <v>31</v>
      </c>
      <c r="M7" s="695" t="s">
        <v>32</v>
      </c>
      <c r="N7" s="695" t="s">
        <v>31</v>
      </c>
      <c r="O7" s="695" t="s">
        <v>32</v>
      </c>
      <c r="P7" s="695" t="s">
        <v>31</v>
      </c>
      <c r="Q7" s="695" t="s">
        <v>32</v>
      </c>
      <c r="R7" s="695" t="s">
        <v>31</v>
      </c>
      <c r="S7" s="695" t="s">
        <v>32</v>
      </c>
      <c r="T7" s="695" t="s">
        <v>31</v>
      </c>
      <c r="U7" s="695" t="s">
        <v>32</v>
      </c>
      <c r="V7" s="695" t="s">
        <v>31</v>
      </c>
      <c r="W7" s="695" t="s">
        <v>32</v>
      </c>
      <c r="X7" s="695" t="s">
        <v>31</v>
      </c>
      <c r="Y7" s="695" t="s">
        <v>32</v>
      </c>
      <c r="Z7" s="695" t="s">
        <v>31</v>
      </c>
      <c r="AA7" s="695" t="s">
        <v>32</v>
      </c>
      <c r="AB7" s="695" t="s">
        <v>31</v>
      </c>
      <c r="AC7" s="695" t="s">
        <v>32</v>
      </c>
      <c r="AD7" s="695" t="s">
        <v>31</v>
      </c>
      <c r="AE7" s="695" t="s">
        <v>32</v>
      </c>
      <c r="AF7" s="695" t="s">
        <v>31</v>
      </c>
      <c r="AG7" s="695" t="s">
        <v>32</v>
      </c>
    </row>
    <row r="8" spans="1:35">
      <c r="A8" s="1150"/>
      <c r="B8" s="696" t="s">
        <v>29</v>
      </c>
      <c r="C8" s="696" t="s">
        <v>30</v>
      </c>
      <c r="D8" s="696" t="s">
        <v>29</v>
      </c>
      <c r="E8" s="696" t="s">
        <v>30</v>
      </c>
      <c r="F8" s="696" t="s">
        <v>29</v>
      </c>
      <c r="G8" s="696" t="s">
        <v>30</v>
      </c>
      <c r="H8" s="696" t="s">
        <v>29</v>
      </c>
      <c r="I8" s="696" t="s">
        <v>30</v>
      </c>
      <c r="J8" s="696" t="s">
        <v>29</v>
      </c>
      <c r="K8" s="696" t="s">
        <v>30</v>
      </c>
      <c r="L8" s="696" t="s">
        <v>29</v>
      </c>
      <c r="M8" s="696" t="s">
        <v>30</v>
      </c>
      <c r="N8" s="696" t="s">
        <v>29</v>
      </c>
      <c r="O8" s="696" t="s">
        <v>30</v>
      </c>
      <c r="P8" s="696" t="s">
        <v>29</v>
      </c>
      <c r="Q8" s="696" t="s">
        <v>30</v>
      </c>
      <c r="R8" s="696" t="s">
        <v>29</v>
      </c>
      <c r="S8" s="696" t="s">
        <v>30</v>
      </c>
      <c r="T8" s="696" t="s">
        <v>29</v>
      </c>
      <c r="U8" s="696" t="s">
        <v>30</v>
      </c>
      <c r="V8" s="696" t="s">
        <v>29</v>
      </c>
      <c r="W8" s="696" t="s">
        <v>30</v>
      </c>
      <c r="X8" s="696" t="s">
        <v>29</v>
      </c>
      <c r="Y8" s="696" t="s">
        <v>30</v>
      </c>
      <c r="Z8" s="696" t="s">
        <v>29</v>
      </c>
      <c r="AA8" s="696" t="s">
        <v>30</v>
      </c>
      <c r="AB8" s="696" t="s">
        <v>29</v>
      </c>
      <c r="AC8" s="696" t="s">
        <v>30</v>
      </c>
      <c r="AD8" s="696" t="s">
        <v>29</v>
      </c>
      <c r="AE8" s="696" t="s">
        <v>30</v>
      </c>
      <c r="AF8" s="696" t="s">
        <v>29</v>
      </c>
      <c r="AG8" s="696" t="s">
        <v>30</v>
      </c>
    </row>
    <row r="9" spans="1:35" ht="18">
      <c r="A9" s="361" t="s">
        <v>423</v>
      </c>
      <c r="B9" s="362">
        <v>536.14445999999998</v>
      </c>
      <c r="C9" s="363">
        <v>5.5541309865507734E-3</v>
      </c>
      <c r="D9" s="362">
        <v>1771.97577</v>
      </c>
      <c r="E9" s="363">
        <v>2.7171501368083099E-2</v>
      </c>
      <c r="F9" s="362">
        <v>1121.8098300000001</v>
      </c>
      <c r="G9" s="363">
        <v>1.2141326121149234E-2</v>
      </c>
      <c r="H9" s="362">
        <v>4951.6772899999996</v>
      </c>
      <c r="I9" s="363">
        <v>6.7833889390710791E-2</v>
      </c>
      <c r="J9" s="362">
        <v>8381.6073500000002</v>
      </c>
      <c r="K9" s="363">
        <v>2.5620987483897597E-2</v>
      </c>
      <c r="L9" s="362">
        <v>13705.155439999999</v>
      </c>
      <c r="M9" s="363">
        <v>2.1848823019753353E-3</v>
      </c>
      <c r="N9" s="362">
        <v>14338.902529999999</v>
      </c>
      <c r="O9" s="363">
        <v>5.4978165376472262E-3</v>
      </c>
      <c r="P9" s="362">
        <v>35802.510060000001</v>
      </c>
      <c r="Q9" s="363">
        <v>1.2063077404101612E-2</v>
      </c>
      <c r="R9" s="362">
        <v>110372.20973999999</v>
      </c>
      <c r="S9" s="363">
        <v>2.190672743323157E-2</v>
      </c>
      <c r="T9" s="362">
        <v>174218.77776999999</v>
      </c>
      <c r="U9" s="363">
        <v>1.0316708994756034E-2</v>
      </c>
      <c r="V9" s="362">
        <v>7117.0977199999998</v>
      </c>
      <c r="W9" s="363">
        <v>1.0744444751989197E-2</v>
      </c>
      <c r="X9" s="362">
        <v>4813.1279800000002</v>
      </c>
      <c r="Y9" s="363">
        <v>2.5477155697107328E-2</v>
      </c>
      <c r="Z9" s="362">
        <v>661.63351999999998</v>
      </c>
      <c r="AA9" s="363">
        <v>2.3059917512365039E-3</v>
      </c>
      <c r="AB9" s="362">
        <v>17487.831320000001</v>
      </c>
      <c r="AC9" s="363">
        <v>3.2990448557254429E-2</v>
      </c>
      <c r="AD9" s="362">
        <v>30079.69054</v>
      </c>
      <c r="AE9" s="363">
        <v>1.8029882486608022E-2</v>
      </c>
      <c r="AF9" s="362">
        <v>212680.07566</v>
      </c>
      <c r="AG9" s="363">
        <v>1.1263335720092051E-2</v>
      </c>
    </row>
    <row r="10" spans="1:35" ht="18">
      <c r="A10" s="361" t="s">
        <v>424</v>
      </c>
      <c r="B10" s="364">
        <v>4080.30735</v>
      </c>
      <c r="C10" s="365">
        <v>4.2269506034410716E-2</v>
      </c>
      <c r="D10" s="364">
        <v>2340.5866000000001</v>
      </c>
      <c r="E10" s="365">
        <v>3.5890587828984237E-2</v>
      </c>
      <c r="F10" s="364">
        <v>457.75776999999999</v>
      </c>
      <c r="G10" s="365">
        <v>4.9543035026355783E-3</v>
      </c>
      <c r="H10" s="364">
        <v>457.06412</v>
      </c>
      <c r="I10" s="365">
        <v>6.2614009647108011E-3</v>
      </c>
      <c r="J10" s="364">
        <v>7335.7158399999998</v>
      </c>
      <c r="K10" s="365">
        <v>2.2423895068535916E-2</v>
      </c>
      <c r="L10" s="364">
        <v>111565.88283</v>
      </c>
      <c r="M10" s="365">
        <v>1.7785885316417904E-2</v>
      </c>
      <c r="N10" s="364">
        <v>57732.389029999998</v>
      </c>
      <c r="O10" s="365">
        <v>2.2135730576516955E-2</v>
      </c>
      <c r="P10" s="364">
        <v>8355.0758100000003</v>
      </c>
      <c r="Q10" s="365">
        <v>2.815107824682138E-3</v>
      </c>
      <c r="R10" s="364">
        <v>21126.275180000001</v>
      </c>
      <c r="S10" s="365">
        <v>4.1931529063151405E-3</v>
      </c>
      <c r="T10" s="364">
        <v>198779.62285000001</v>
      </c>
      <c r="U10" s="363">
        <v>1.1771127942007301E-2</v>
      </c>
      <c r="V10" s="364">
        <v>749.18051000000003</v>
      </c>
      <c r="W10" s="365">
        <v>1.1310127970200316E-3</v>
      </c>
      <c r="X10" s="364">
        <v>2.05362</v>
      </c>
      <c r="Y10" s="365">
        <v>1.0870352232498407E-5</v>
      </c>
      <c r="Z10" s="364">
        <v>6.5973699999999997</v>
      </c>
      <c r="AA10" s="365">
        <v>2.2993818088078686E-5</v>
      </c>
      <c r="AB10" s="364">
        <v>668.31393999999989</v>
      </c>
      <c r="AC10" s="365">
        <v>1.2607610545997661E-3</v>
      </c>
      <c r="AD10" s="364">
        <v>1426.1454399999998</v>
      </c>
      <c r="AE10" s="365">
        <v>8.5483707546187709E-4</v>
      </c>
      <c r="AF10" s="364">
        <v>207541.48413</v>
      </c>
      <c r="AG10" s="363">
        <v>1.09912007711496E-2</v>
      </c>
    </row>
    <row r="11" spans="1:35" ht="27">
      <c r="A11" s="361" t="s">
        <v>425</v>
      </c>
      <c r="B11" s="364">
        <v>93857.866170000008</v>
      </c>
      <c r="C11" s="365">
        <v>0.97231049039718254</v>
      </c>
      <c r="D11" s="364">
        <v>62148.267549999997</v>
      </c>
      <c r="E11" s="365">
        <v>0.9529824083084496</v>
      </c>
      <c r="F11" s="364">
        <v>90839.967980000001</v>
      </c>
      <c r="G11" s="365">
        <v>0.98315921877769064</v>
      </c>
      <c r="H11" s="364">
        <v>68053.537629999992</v>
      </c>
      <c r="I11" s="365">
        <v>0.93227726159836122</v>
      </c>
      <c r="J11" s="364">
        <v>314899.63932999998</v>
      </c>
      <c r="K11" s="365">
        <v>0.96258860395766421</v>
      </c>
      <c r="L11" s="364">
        <v>6201184.3668</v>
      </c>
      <c r="M11" s="365">
        <v>0.988595717401615</v>
      </c>
      <c r="N11" s="364">
        <v>2560641.6212399998</v>
      </c>
      <c r="O11" s="365">
        <v>0.98180023351069368</v>
      </c>
      <c r="P11" s="364">
        <v>2924919.1142800003</v>
      </c>
      <c r="Q11" s="365">
        <v>0.9855042458521962</v>
      </c>
      <c r="R11" s="364">
        <v>4927411.1726799998</v>
      </c>
      <c r="S11" s="365">
        <v>0.97799485727104107</v>
      </c>
      <c r="T11" s="364">
        <v>16614156.275</v>
      </c>
      <c r="U11" s="365">
        <v>0.98384007554488839</v>
      </c>
      <c r="V11" s="364">
        <v>657056.00029</v>
      </c>
      <c r="W11" s="365">
        <v>0.99193550121423679</v>
      </c>
      <c r="X11" s="364">
        <v>184581.74978000001</v>
      </c>
      <c r="Y11" s="365">
        <v>0.97703987875044329</v>
      </c>
      <c r="Z11" s="364">
        <v>287682.37513</v>
      </c>
      <c r="AA11" s="365">
        <v>1.0026595750860769</v>
      </c>
      <c r="AB11" s="364">
        <v>514272.80877999996</v>
      </c>
      <c r="AC11" s="365">
        <v>0.97016550148491099</v>
      </c>
      <c r="AD11" s="364">
        <v>1643592.9339800002</v>
      </c>
      <c r="AE11" s="365">
        <v>0.98517594175617118</v>
      </c>
      <c r="AF11" s="364">
        <v>18572648.848310001</v>
      </c>
      <c r="AG11" s="365">
        <v>0.98358992275476309</v>
      </c>
    </row>
    <row r="12" spans="1:35" ht="18.75">
      <c r="A12" s="361" t="s">
        <v>426</v>
      </c>
      <c r="B12" s="366">
        <v>60625.568670000001</v>
      </c>
      <c r="C12" s="367">
        <v>0.62804407141931262</v>
      </c>
      <c r="D12" s="366">
        <v>29927.460870000003</v>
      </c>
      <c r="E12" s="367">
        <v>0.45890810570872448</v>
      </c>
      <c r="F12" s="366">
        <v>63929.446969999997</v>
      </c>
      <c r="G12" s="367">
        <v>0.69190716969157395</v>
      </c>
      <c r="H12" s="366">
        <v>34828.190700000006</v>
      </c>
      <c r="I12" s="367">
        <v>0.47711744874682305</v>
      </c>
      <c r="J12" s="366">
        <v>189310.66721000001</v>
      </c>
      <c r="K12" s="367">
        <v>0.57868688338826957</v>
      </c>
      <c r="L12" s="366">
        <v>4522487.24957</v>
      </c>
      <c r="M12" s="367">
        <v>0.7209770363972321</v>
      </c>
      <c r="N12" s="366">
        <v>1711089.1961400001</v>
      </c>
      <c r="O12" s="367">
        <v>0.65606516678985971</v>
      </c>
      <c r="P12" s="366">
        <v>2175486.13497</v>
      </c>
      <c r="Q12" s="367">
        <v>0.73299490995780059</v>
      </c>
      <c r="R12" s="366">
        <v>3231661.16952</v>
      </c>
      <c r="S12" s="367">
        <v>0.6414216093344749</v>
      </c>
      <c r="T12" s="366">
        <v>11640723.7502</v>
      </c>
      <c r="U12" s="367">
        <v>0.6893284464301781</v>
      </c>
      <c r="V12" s="366">
        <v>564432.51442999998</v>
      </c>
      <c r="W12" s="367">
        <v>0.8521049177781248</v>
      </c>
      <c r="X12" s="366">
        <v>143014.3535</v>
      </c>
      <c r="Y12" s="367">
        <v>0.75701268825198498</v>
      </c>
      <c r="Z12" s="366">
        <v>269223.68964</v>
      </c>
      <c r="AA12" s="367">
        <v>0.93832550616132093</v>
      </c>
      <c r="AB12" s="366">
        <v>400683.79576000001</v>
      </c>
      <c r="AC12" s="367">
        <v>0.75588207078759262</v>
      </c>
      <c r="AD12" s="366">
        <v>1377354.3533299998</v>
      </c>
      <c r="AE12" s="367">
        <v>0.82559150999024489</v>
      </c>
      <c r="AF12" s="366">
        <v>13207388.770739999</v>
      </c>
      <c r="AG12" s="367">
        <v>0.69945082184582152</v>
      </c>
    </row>
    <row r="13" spans="1:35" ht="19.5">
      <c r="A13" s="368" t="s">
        <v>427</v>
      </c>
      <c r="B13" s="366">
        <v>21490.312819999999</v>
      </c>
      <c r="C13" s="367">
        <v>0.22262658900593946</v>
      </c>
      <c r="D13" s="366">
        <v>12397.18871</v>
      </c>
      <c r="E13" s="367">
        <v>0.19009866596209121</v>
      </c>
      <c r="F13" s="366">
        <v>21553.07907</v>
      </c>
      <c r="G13" s="367">
        <v>0.23326855845414174</v>
      </c>
      <c r="H13" s="366">
        <v>12786.065420000001</v>
      </c>
      <c r="I13" s="367">
        <v>0.17515853652140409</v>
      </c>
      <c r="J13" s="366">
        <v>68226.64602</v>
      </c>
      <c r="K13" s="367">
        <v>0.20855594526827029</v>
      </c>
      <c r="L13" s="366">
        <v>877624.87211</v>
      </c>
      <c r="M13" s="367">
        <v>0.13991136833443357</v>
      </c>
      <c r="N13" s="366">
        <v>474828.36676999996</v>
      </c>
      <c r="O13" s="367">
        <v>0.18205851123615446</v>
      </c>
      <c r="P13" s="366">
        <v>558541.00999000005</v>
      </c>
      <c r="Q13" s="367">
        <v>0.188191370537512</v>
      </c>
      <c r="R13" s="366">
        <v>481954.20512</v>
      </c>
      <c r="S13" s="367">
        <v>9.5658494395779781E-2</v>
      </c>
      <c r="T13" s="366">
        <v>2392948.4539900003</v>
      </c>
      <c r="U13" s="367">
        <v>0.14170316859792181</v>
      </c>
      <c r="V13" s="366">
        <v>0</v>
      </c>
      <c r="W13" s="367">
        <v>0</v>
      </c>
      <c r="X13" s="366">
        <v>0</v>
      </c>
      <c r="Y13" s="367">
        <v>0</v>
      </c>
      <c r="Z13" s="366">
        <v>0</v>
      </c>
      <c r="AA13" s="367">
        <v>0</v>
      </c>
      <c r="AB13" s="366">
        <v>0</v>
      </c>
      <c r="AC13" s="367">
        <v>0</v>
      </c>
      <c r="AD13" s="366">
        <v>0</v>
      </c>
      <c r="AE13" s="367">
        <v>0</v>
      </c>
      <c r="AF13" s="366">
        <v>2461175.1000100002</v>
      </c>
      <c r="AG13" s="367">
        <v>0.13034150628035265</v>
      </c>
      <c r="AH13" s="132"/>
      <c r="AI13" s="76"/>
    </row>
    <row r="14" spans="1:35" ht="19.5">
      <c r="A14" s="368" t="s">
        <v>428</v>
      </c>
      <c r="B14" s="366">
        <v>30284.48602</v>
      </c>
      <c r="C14" s="367">
        <v>0.31372888235280044</v>
      </c>
      <c r="D14" s="366">
        <v>14573.867340000001</v>
      </c>
      <c r="E14" s="367">
        <v>0.22347588667483392</v>
      </c>
      <c r="F14" s="366">
        <v>32347.596120000002</v>
      </c>
      <c r="G14" s="367">
        <v>0.35009740797880295</v>
      </c>
      <c r="H14" s="366">
        <v>17645.664239999998</v>
      </c>
      <c r="I14" s="367">
        <v>0.2417310269187152</v>
      </c>
      <c r="J14" s="366">
        <v>94851.613720000008</v>
      </c>
      <c r="K14" s="367">
        <v>0.28994343286047752</v>
      </c>
      <c r="L14" s="366">
        <v>3543230.32112</v>
      </c>
      <c r="M14" s="367">
        <v>0.56486343802004135</v>
      </c>
      <c r="N14" s="366">
        <v>1138835.6316300002</v>
      </c>
      <c r="O14" s="367">
        <v>0.43665192340472231</v>
      </c>
      <c r="P14" s="366">
        <v>1536938.6637500001</v>
      </c>
      <c r="Q14" s="367">
        <v>0.51784665474856229</v>
      </c>
      <c r="R14" s="366">
        <v>2682038.44105</v>
      </c>
      <c r="S14" s="367">
        <v>0.53233223500678351</v>
      </c>
      <c r="T14" s="366">
        <v>8901043.05755</v>
      </c>
      <c r="U14" s="367">
        <v>0.52709284354966712</v>
      </c>
      <c r="V14" s="366">
        <v>508391.04025999998</v>
      </c>
      <c r="W14" s="367">
        <v>0.76750097573198495</v>
      </c>
      <c r="X14" s="366">
        <v>131641.47852999999</v>
      </c>
      <c r="Y14" s="367">
        <v>0.696813061826422</v>
      </c>
      <c r="Z14" s="366">
        <v>257191.35831000001</v>
      </c>
      <c r="AA14" s="367">
        <v>0.89638921370273372</v>
      </c>
      <c r="AB14" s="366">
        <v>383023.57816000003</v>
      </c>
      <c r="AC14" s="367">
        <v>0.72256641891620221</v>
      </c>
      <c r="AD14" s="366">
        <v>1280247.4552600002</v>
      </c>
      <c r="AE14" s="367">
        <v>0.7673852608763162</v>
      </c>
      <c r="AF14" s="366">
        <v>10276142.126529999</v>
      </c>
      <c r="AG14" s="367">
        <v>0.54421477103252991</v>
      </c>
      <c r="AH14" s="132"/>
      <c r="AI14" s="76"/>
    </row>
    <row r="15" spans="1:35" ht="19.5">
      <c r="A15" s="368" t="s">
        <v>429</v>
      </c>
      <c r="B15" s="366">
        <v>0</v>
      </c>
      <c r="C15" s="367">
        <v>0</v>
      </c>
      <c r="D15" s="366">
        <v>0</v>
      </c>
      <c r="E15" s="367">
        <v>0</v>
      </c>
      <c r="F15" s="366">
        <v>145.85442</v>
      </c>
      <c r="G15" s="367">
        <v>1.5785795703279505E-3</v>
      </c>
      <c r="H15" s="366">
        <v>0</v>
      </c>
      <c r="I15" s="367">
        <v>0</v>
      </c>
      <c r="J15" s="366">
        <v>145.85442</v>
      </c>
      <c r="K15" s="367">
        <v>4.4584935958508529E-4</v>
      </c>
      <c r="L15" s="366">
        <v>0</v>
      </c>
      <c r="M15" s="367">
        <v>0</v>
      </c>
      <c r="N15" s="366">
        <v>0</v>
      </c>
      <c r="O15" s="367">
        <v>0</v>
      </c>
      <c r="P15" s="366">
        <v>0</v>
      </c>
      <c r="Q15" s="367">
        <v>0</v>
      </c>
      <c r="R15" s="366">
        <v>0</v>
      </c>
      <c r="S15" s="367">
        <v>0</v>
      </c>
      <c r="T15" s="366">
        <v>0</v>
      </c>
      <c r="U15" s="367">
        <v>0</v>
      </c>
      <c r="V15" s="366">
        <v>0</v>
      </c>
      <c r="W15" s="367">
        <v>0</v>
      </c>
      <c r="X15" s="366">
        <v>0</v>
      </c>
      <c r="Y15" s="367">
        <v>0</v>
      </c>
      <c r="Z15" s="366">
        <v>167.45251999999999</v>
      </c>
      <c r="AA15" s="367">
        <v>5.8362238032281925E-4</v>
      </c>
      <c r="AB15" s="366">
        <v>0</v>
      </c>
      <c r="AC15" s="367">
        <v>0</v>
      </c>
      <c r="AD15" s="366">
        <v>167.45251999999999</v>
      </c>
      <c r="AE15" s="367">
        <v>1.0037168612727288E-4</v>
      </c>
      <c r="AF15" s="366">
        <v>313.30694</v>
      </c>
      <c r="AG15" s="367">
        <v>1.6592439313855459E-5</v>
      </c>
      <c r="AI15" s="76"/>
    </row>
    <row r="16" spans="1:35" ht="19.5">
      <c r="A16" s="368" t="s">
        <v>430</v>
      </c>
      <c r="B16" s="366">
        <v>532.46636000000001</v>
      </c>
      <c r="C16" s="367">
        <v>5.5160281043879471E-3</v>
      </c>
      <c r="D16" s="366">
        <v>1830.1928400000002</v>
      </c>
      <c r="E16" s="367">
        <v>2.8064202737894037E-2</v>
      </c>
      <c r="F16" s="366">
        <v>752.12166999999999</v>
      </c>
      <c r="G16" s="367">
        <v>8.1401983063861937E-3</v>
      </c>
      <c r="H16" s="366">
        <v>484.38029999999998</v>
      </c>
      <c r="I16" s="367">
        <v>6.6356100708734418E-3</v>
      </c>
      <c r="J16" s="366">
        <v>3599.1611699999999</v>
      </c>
      <c r="K16" s="367">
        <v>1.100195457009809E-2</v>
      </c>
      <c r="L16" s="366">
        <v>16936.92973</v>
      </c>
      <c r="M16" s="367">
        <v>2.7000932735774135E-3</v>
      </c>
      <c r="N16" s="366">
        <v>57095.82692</v>
      </c>
      <c r="O16" s="367">
        <v>2.1891660175154263E-2</v>
      </c>
      <c r="P16" s="366">
        <v>31281.476579999999</v>
      </c>
      <c r="Q16" s="367">
        <v>1.0539788206657701E-2</v>
      </c>
      <c r="R16" s="366">
        <v>12302.715310000001</v>
      </c>
      <c r="S16" s="367">
        <v>2.4418486466810416E-3</v>
      </c>
      <c r="T16" s="366">
        <v>117616.94854</v>
      </c>
      <c r="U16" s="367">
        <v>6.9649198925061185E-3</v>
      </c>
      <c r="V16" s="366">
        <v>8999.8384700000006</v>
      </c>
      <c r="W16" s="367">
        <v>1.3586755588026687E-2</v>
      </c>
      <c r="X16" s="366">
        <v>11372.874970000001</v>
      </c>
      <c r="Y16" s="367">
        <v>6.0199626425563035E-2</v>
      </c>
      <c r="Z16" s="366">
        <v>8858.2011000000002</v>
      </c>
      <c r="AA16" s="367">
        <v>3.0873494238009769E-2</v>
      </c>
      <c r="AB16" s="366">
        <v>17660.2176</v>
      </c>
      <c r="AC16" s="367">
        <v>3.3315651871390496E-2</v>
      </c>
      <c r="AD16" s="366">
        <v>46891.132140000002</v>
      </c>
      <c r="AE16" s="367">
        <v>2.8106725400779624E-2</v>
      </c>
      <c r="AF16" s="366">
        <v>168107.24184999999</v>
      </c>
      <c r="AG16" s="367">
        <v>8.9028005846782336E-3</v>
      </c>
      <c r="AI16" s="76"/>
    </row>
    <row r="17" spans="1:35" ht="19.5">
      <c r="A17" s="369" t="s">
        <v>431</v>
      </c>
      <c r="B17" s="366">
        <v>0</v>
      </c>
      <c r="C17" s="367">
        <v>0</v>
      </c>
      <c r="D17" s="366">
        <v>723.35990000000004</v>
      </c>
      <c r="E17" s="367">
        <v>1.109201087578441E-2</v>
      </c>
      <c r="F17" s="366">
        <v>562.18167000000005</v>
      </c>
      <c r="G17" s="367">
        <v>6.0844813552777465E-3</v>
      </c>
      <c r="H17" s="366">
        <v>0</v>
      </c>
      <c r="I17" s="367">
        <v>0</v>
      </c>
      <c r="J17" s="366">
        <v>1285.5415700000001</v>
      </c>
      <c r="K17" s="367">
        <v>3.9296572959839349E-3</v>
      </c>
      <c r="L17" s="366">
        <v>2845.0812299999998</v>
      </c>
      <c r="M17" s="367">
        <v>4.5356418278676733E-4</v>
      </c>
      <c r="N17" s="366">
        <v>8321.3578200000011</v>
      </c>
      <c r="O17" s="367">
        <v>3.1905718406801996E-3</v>
      </c>
      <c r="P17" s="366">
        <v>6883.7390300000006</v>
      </c>
      <c r="Q17" s="367">
        <v>2.3193646649177242E-3</v>
      </c>
      <c r="R17" s="366">
        <v>5123.7982099999999</v>
      </c>
      <c r="S17" s="367">
        <v>1.0169738476176477E-3</v>
      </c>
      <c r="T17" s="366">
        <v>23173.976290000002</v>
      </c>
      <c r="U17" s="367">
        <v>1.3722927728888872E-3</v>
      </c>
      <c r="V17" s="366">
        <v>0</v>
      </c>
      <c r="W17" s="367">
        <v>0</v>
      </c>
      <c r="X17" s="366">
        <v>0</v>
      </c>
      <c r="Y17" s="367">
        <v>0</v>
      </c>
      <c r="Z17" s="366">
        <v>0</v>
      </c>
      <c r="AA17" s="367">
        <v>0</v>
      </c>
      <c r="AB17" s="366">
        <v>0</v>
      </c>
      <c r="AC17" s="367">
        <v>0</v>
      </c>
      <c r="AD17" s="366">
        <v>0</v>
      </c>
      <c r="AE17" s="367">
        <v>0</v>
      </c>
      <c r="AF17" s="366">
        <v>24459.517860000004</v>
      </c>
      <c r="AG17" s="367">
        <v>1.2953529396387256E-3</v>
      </c>
      <c r="AH17" s="132"/>
      <c r="AI17" s="76"/>
    </row>
    <row r="18" spans="1:35" ht="19.5">
      <c r="A18" s="369" t="s">
        <v>432</v>
      </c>
      <c r="B18" s="366">
        <v>307.99813</v>
      </c>
      <c r="C18" s="367">
        <v>3.1906735688972585E-3</v>
      </c>
      <c r="D18" s="366">
        <v>402.85208</v>
      </c>
      <c r="E18" s="367">
        <v>6.1773394581208767E-3</v>
      </c>
      <c r="F18" s="366">
        <v>226.44626</v>
      </c>
      <c r="G18" s="367">
        <v>2.4508234979315085E-3</v>
      </c>
      <c r="H18" s="366">
        <v>1401.46522</v>
      </c>
      <c r="I18" s="367">
        <v>1.9198916074437512E-2</v>
      </c>
      <c r="J18" s="366">
        <v>2338.7616900000003</v>
      </c>
      <c r="K18" s="367">
        <v>7.1491518852060277E-3</v>
      </c>
      <c r="L18" s="366">
        <v>2322.0341100000001</v>
      </c>
      <c r="M18" s="367">
        <v>3.7017976583577142E-4</v>
      </c>
      <c r="N18" s="366">
        <v>4852.4948899999999</v>
      </c>
      <c r="O18" s="367">
        <v>1.8605417394584002E-3</v>
      </c>
      <c r="P18" s="366">
        <v>7625.7731800000001</v>
      </c>
      <c r="Q18" s="367">
        <v>2.5693810847982226E-3</v>
      </c>
      <c r="R18" s="366">
        <v>4249.2212800000007</v>
      </c>
      <c r="S18" s="367">
        <v>8.4338741249928855E-4</v>
      </c>
      <c r="T18" s="366">
        <v>19049.52346</v>
      </c>
      <c r="U18" s="367">
        <v>1.1280551530734005E-3</v>
      </c>
      <c r="V18" s="366">
        <v>0</v>
      </c>
      <c r="W18" s="367">
        <v>0</v>
      </c>
      <c r="X18" s="366">
        <v>0</v>
      </c>
      <c r="Y18" s="367">
        <v>0</v>
      </c>
      <c r="Z18" s="366">
        <v>0</v>
      </c>
      <c r="AA18" s="367">
        <v>0</v>
      </c>
      <c r="AB18" s="366">
        <v>0</v>
      </c>
      <c r="AC18" s="367">
        <v>0</v>
      </c>
      <c r="AD18" s="366">
        <v>0</v>
      </c>
      <c r="AE18" s="367">
        <v>0</v>
      </c>
      <c r="AF18" s="366">
        <v>21388.28515</v>
      </c>
      <c r="AG18" s="367">
        <v>1.1327033591366057E-3</v>
      </c>
    </row>
    <row r="19" spans="1:35" ht="19.5">
      <c r="A19" s="370" t="s">
        <v>433</v>
      </c>
      <c r="B19" s="366">
        <v>0</v>
      </c>
      <c r="C19" s="367">
        <v>0</v>
      </c>
      <c r="D19" s="366">
        <v>0</v>
      </c>
      <c r="E19" s="367">
        <v>0</v>
      </c>
      <c r="F19" s="366">
        <v>0</v>
      </c>
      <c r="G19" s="367">
        <v>0</v>
      </c>
      <c r="H19" s="366">
        <v>0</v>
      </c>
      <c r="I19" s="367">
        <v>0</v>
      </c>
      <c r="J19" s="366">
        <v>0</v>
      </c>
      <c r="K19" s="367">
        <v>0</v>
      </c>
      <c r="L19" s="366">
        <v>39524.120000000003</v>
      </c>
      <c r="M19" s="367">
        <v>6.300953729945393E-3</v>
      </c>
      <c r="N19" s="366">
        <v>0</v>
      </c>
      <c r="O19" s="367">
        <v>0</v>
      </c>
      <c r="P19" s="366">
        <v>0</v>
      </c>
      <c r="Q19" s="367">
        <v>0</v>
      </c>
      <c r="R19" s="366">
        <v>0</v>
      </c>
      <c r="S19" s="367">
        <v>0</v>
      </c>
      <c r="T19" s="366">
        <v>39524.120000000003</v>
      </c>
      <c r="U19" s="367">
        <v>2.3404988229921552E-3</v>
      </c>
      <c r="V19" s="366">
        <v>4987.6750000000002</v>
      </c>
      <c r="W19" s="367">
        <v>7.5297263838015301E-3</v>
      </c>
      <c r="X19" s="366">
        <v>0</v>
      </c>
      <c r="Y19" s="367">
        <v>0</v>
      </c>
      <c r="Z19" s="366">
        <v>0</v>
      </c>
      <c r="AA19" s="367">
        <v>0</v>
      </c>
      <c r="AB19" s="366">
        <v>0</v>
      </c>
      <c r="AC19" s="367">
        <v>0</v>
      </c>
      <c r="AD19" s="366">
        <v>4987.6750000000002</v>
      </c>
      <c r="AE19" s="367">
        <v>2.9896316257578314E-3</v>
      </c>
      <c r="AF19" s="366">
        <v>44511.795000000006</v>
      </c>
      <c r="AG19" s="367">
        <v>2.3573025777477987E-3</v>
      </c>
    </row>
    <row r="20" spans="1:35" ht="17.25" customHeight="1">
      <c r="A20" s="361" t="s">
        <v>434</v>
      </c>
      <c r="B20" s="366">
        <v>8010.3053399999999</v>
      </c>
      <c r="C20" s="367">
        <v>8.2981898387287506E-2</v>
      </c>
      <c r="D20" s="366">
        <v>0</v>
      </c>
      <c r="E20" s="367">
        <v>0</v>
      </c>
      <c r="F20" s="366">
        <v>8342.1677600000003</v>
      </c>
      <c r="G20" s="367">
        <v>9.0287120528705814E-2</v>
      </c>
      <c r="H20" s="366">
        <v>2510.6155199999998</v>
      </c>
      <c r="I20" s="367">
        <v>3.4393359161392738E-2</v>
      </c>
      <c r="J20" s="366">
        <v>18863.088619999999</v>
      </c>
      <c r="K20" s="367">
        <v>5.7660892148648703E-2</v>
      </c>
      <c r="L20" s="366">
        <v>40003.89127</v>
      </c>
      <c r="M20" s="367">
        <v>6.3774390906119211E-3</v>
      </c>
      <c r="N20" s="366">
        <v>27155.518110000001</v>
      </c>
      <c r="O20" s="367">
        <v>1.0411958393690033E-2</v>
      </c>
      <c r="P20" s="366">
        <v>34215.472439999998</v>
      </c>
      <c r="Q20" s="367">
        <v>1.1528350715352759E-2</v>
      </c>
      <c r="R20" s="366">
        <v>45992.788549999997</v>
      </c>
      <c r="S20" s="367">
        <v>9.1286700251137307E-3</v>
      </c>
      <c r="T20" s="366">
        <v>147367.67037000001</v>
      </c>
      <c r="U20" s="367">
        <v>8.7266676411285292E-3</v>
      </c>
      <c r="V20" s="366">
        <v>42053.960700000003</v>
      </c>
      <c r="W20" s="367">
        <v>6.3487460074311719E-2</v>
      </c>
      <c r="X20" s="366">
        <v>0</v>
      </c>
      <c r="Y20" s="367">
        <v>0</v>
      </c>
      <c r="Z20" s="366">
        <v>3006.6777099999999</v>
      </c>
      <c r="AA20" s="367">
        <v>1.0479175840254677E-2</v>
      </c>
      <c r="AB20" s="366">
        <v>0</v>
      </c>
      <c r="AC20" s="367">
        <v>0</v>
      </c>
      <c r="AD20" s="366">
        <v>45060.63841</v>
      </c>
      <c r="AE20" s="367">
        <v>2.7009520401263937E-2</v>
      </c>
      <c r="AF20" s="366">
        <v>211291.39740000002</v>
      </c>
      <c r="AG20" s="367">
        <v>1.1189792632423709E-2</v>
      </c>
    </row>
    <row r="21" spans="1:35" ht="19.5">
      <c r="A21" s="368" t="s">
        <v>435</v>
      </c>
      <c r="B21" s="366">
        <v>33232.297500000001</v>
      </c>
      <c r="C21" s="367">
        <v>0.34426641897786991</v>
      </c>
      <c r="D21" s="366">
        <v>32220.806680000002</v>
      </c>
      <c r="E21" s="367">
        <v>0.49407430259972518</v>
      </c>
      <c r="F21" s="366">
        <v>26910.52101</v>
      </c>
      <c r="G21" s="367">
        <v>0.29125204908611674</v>
      </c>
      <c r="H21" s="366">
        <v>33225.34693</v>
      </c>
      <c r="I21" s="367">
        <v>0.45515981285153834</v>
      </c>
      <c r="J21" s="366">
        <v>125588.97212000001</v>
      </c>
      <c r="K21" s="367">
        <v>0.3839017205693947</v>
      </c>
      <c r="L21" s="366">
        <v>1678697.11723</v>
      </c>
      <c r="M21" s="367">
        <v>0.2676186810043828</v>
      </c>
      <c r="N21" s="366">
        <v>849552.42509999999</v>
      </c>
      <c r="O21" s="367">
        <v>0.32573506672083408</v>
      </c>
      <c r="P21" s="366">
        <v>749432.97930999997</v>
      </c>
      <c r="Q21" s="367">
        <v>0.25250933589439539</v>
      </c>
      <c r="R21" s="366">
        <v>1695750.0031600001</v>
      </c>
      <c r="S21" s="367">
        <v>0.33657324793656612</v>
      </c>
      <c r="T21" s="366">
        <v>4973432.5247999998</v>
      </c>
      <c r="U21" s="367">
        <v>0.29451162911471029</v>
      </c>
      <c r="V21" s="366">
        <v>92623.485860000001</v>
      </c>
      <c r="W21" s="367">
        <v>0.13983058343611202</v>
      </c>
      <c r="X21" s="366">
        <v>41567.396280000001</v>
      </c>
      <c r="Y21" s="367">
        <v>0.22002719049845834</v>
      </c>
      <c r="Z21" s="366">
        <v>18458.68549</v>
      </c>
      <c r="AA21" s="367">
        <v>6.4334068924756016E-2</v>
      </c>
      <c r="AB21" s="366">
        <v>113589.01302</v>
      </c>
      <c r="AC21" s="367">
        <v>0.21428343069731837</v>
      </c>
      <c r="AD21" s="366">
        <v>266238.58065000002</v>
      </c>
      <c r="AE21" s="367">
        <v>0.1595844317659264</v>
      </c>
      <c r="AF21" s="366">
        <v>5365260.0775699997</v>
      </c>
      <c r="AG21" s="367">
        <v>0.2841391009089414</v>
      </c>
    </row>
    <row r="22" spans="1:35" ht="19.5">
      <c r="A22" s="368" t="s">
        <v>436</v>
      </c>
      <c r="B22" s="366">
        <v>9647.9391799999994</v>
      </c>
      <c r="C22" s="367">
        <v>9.9946790378091871E-2</v>
      </c>
      <c r="D22" s="366">
        <v>9798.2019999999993</v>
      </c>
      <c r="E22" s="367">
        <v>0.15024576721371002</v>
      </c>
      <c r="F22" s="366">
        <v>10183.080550000001</v>
      </c>
      <c r="G22" s="367">
        <v>0.11021128409570248</v>
      </c>
      <c r="H22" s="366">
        <v>8965.6607499999991</v>
      </c>
      <c r="I22" s="367">
        <v>0.12282214773130685</v>
      </c>
      <c r="J22" s="366">
        <v>38594.88248</v>
      </c>
      <c r="K22" s="367">
        <v>0.11797725181704902</v>
      </c>
      <c r="L22" s="366">
        <v>512546.26780999999</v>
      </c>
      <c r="M22" s="367">
        <v>8.1710366174553906E-2</v>
      </c>
      <c r="N22" s="366">
        <v>324026.25997000001</v>
      </c>
      <c r="O22" s="367">
        <v>0.12423802497910177</v>
      </c>
      <c r="P22" s="366">
        <v>403085.63304000004</v>
      </c>
      <c r="Q22" s="367">
        <v>0.13581319253018925</v>
      </c>
      <c r="R22" s="366">
        <v>381988.01630999998</v>
      </c>
      <c r="S22" s="367">
        <v>7.5817158828082237E-2</v>
      </c>
      <c r="T22" s="366">
        <v>1621646.1771300002</v>
      </c>
      <c r="U22" s="367">
        <v>9.602898100912792E-2</v>
      </c>
      <c r="V22" s="366">
        <v>0</v>
      </c>
      <c r="W22" s="367">
        <v>0</v>
      </c>
      <c r="X22" s="366">
        <v>0</v>
      </c>
      <c r="Y22" s="367">
        <v>0</v>
      </c>
      <c r="Z22" s="366">
        <v>0</v>
      </c>
      <c r="AA22" s="367">
        <v>0</v>
      </c>
      <c r="AB22" s="366">
        <v>0</v>
      </c>
      <c r="AC22" s="367">
        <v>0</v>
      </c>
      <c r="AD22" s="366">
        <v>0</v>
      </c>
      <c r="AE22" s="367">
        <v>0</v>
      </c>
      <c r="AF22" s="366">
        <v>1660241.0596100001</v>
      </c>
      <c r="AG22" s="367">
        <v>8.7924796775807168E-2</v>
      </c>
    </row>
    <row r="23" spans="1:35" ht="19.5">
      <c r="A23" s="368" t="s">
        <v>437</v>
      </c>
      <c r="B23" s="366">
        <v>5846.2446100000006</v>
      </c>
      <c r="C23" s="367">
        <v>6.0563543533316458E-2</v>
      </c>
      <c r="D23" s="366">
        <v>5633.5393800000002</v>
      </c>
      <c r="E23" s="367">
        <v>8.6384772050703607E-2</v>
      </c>
      <c r="F23" s="366">
        <v>7203.7197200000001</v>
      </c>
      <c r="G23" s="367">
        <v>7.7965719382111165E-2</v>
      </c>
      <c r="H23" s="366">
        <v>5789.8237900000004</v>
      </c>
      <c r="I23" s="367">
        <v>7.9315804233794474E-2</v>
      </c>
      <c r="J23" s="366">
        <v>24473.327499999999</v>
      </c>
      <c r="K23" s="367">
        <v>7.4810330689951368E-2</v>
      </c>
      <c r="L23" s="366">
        <v>537580.57869000011</v>
      </c>
      <c r="M23" s="367">
        <v>8.5701347745198594E-2</v>
      </c>
      <c r="N23" s="366">
        <v>135233.32334</v>
      </c>
      <c r="O23" s="367">
        <v>5.1851109242434239E-2</v>
      </c>
      <c r="P23" s="366">
        <v>48885.721669999999</v>
      </c>
      <c r="Q23" s="367">
        <v>1.6471254207381054E-2</v>
      </c>
      <c r="R23" s="366">
        <v>365367.83124000003</v>
      </c>
      <c r="S23" s="367">
        <v>7.2518376778904853E-2</v>
      </c>
      <c r="T23" s="366">
        <v>1087067.4549400001</v>
      </c>
      <c r="U23" s="367">
        <v>6.4372846221500898E-2</v>
      </c>
      <c r="V23" s="366">
        <v>46814.456409999999</v>
      </c>
      <c r="W23" s="367">
        <v>7.0674221470665918E-2</v>
      </c>
      <c r="X23" s="366">
        <v>13042.995349999999</v>
      </c>
      <c r="Y23" s="367">
        <v>6.9040014034406974E-2</v>
      </c>
      <c r="Z23" s="366">
        <v>10547.63344</v>
      </c>
      <c r="AA23" s="367">
        <v>3.6761673906283203E-2</v>
      </c>
      <c r="AB23" s="366">
        <v>49894.675259999996</v>
      </c>
      <c r="AC23" s="367">
        <v>9.4125319905358343E-2</v>
      </c>
      <c r="AD23" s="366">
        <v>120299.76045999999</v>
      </c>
      <c r="AE23" s="367">
        <v>7.2108140254188074E-2</v>
      </c>
      <c r="AF23" s="366">
        <v>1231840.5429</v>
      </c>
      <c r="AG23" s="367">
        <v>6.5237110459203412E-2</v>
      </c>
    </row>
    <row r="24" spans="1:35" ht="19.5">
      <c r="A24" s="368" t="s">
        <v>429</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438</v>
      </c>
      <c r="B25" s="366">
        <v>0</v>
      </c>
      <c r="C25" s="367">
        <v>0</v>
      </c>
      <c r="D25" s="366">
        <v>3392.5301300000001</v>
      </c>
      <c r="E25" s="367">
        <v>5.2021104706504048E-2</v>
      </c>
      <c r="F25" s="366">
        <v>1017.33402</v>
      </c>
      <c r="G25" s="367">
        <v>1.1010586447579762E-2</v>
      </c>
      <c r="H25" s="366">
        <v>0</v>
      </c>
      <c r="I25" s="367">
        <v>0</v>
      </c>
      <c r="J25" s="366">
        <v>4409.8641500000003</v>
      </c>
      <c r="K25" s="367">
        <v>1.3480120157721149E-2</v>
      </c>
      <c r="L25" s="366">
        <v>0</v>
      </c>
      <c r="M25" s="367">
        <v>0</v>
      </c>
      <c r="N25" s="366">
        <v>51408.806340000003</v>
      </c>
      <c r="O25" s="367">
        <v>1.9711144914014253E-2</v>
      </c>
      <c r="P25" s="366">
        <v>15260.010249999999</v>
      </c>
      <c r="Q25" s="367">
        <v>5.1416139406046425E-3</v>
      </c>
      <c r="R25" s="366">
        <v>0</v>
      </c>
      <c r="S25" s="367">
        <v>0</v>
      </c>
      <c r="T25" s="366">
        <v>66668.816590000002</v>
      </c>
      <c r="U25" s="367">
        <v>3.9479256403222862E-3</v>
      </c>
      <c r="V25" s="366">
        <v>0</v>
      </c>
      <c r="W25" s="367">
        <v>0</v>
      </c>
      <c r="X25" s="366">
        <v>18194.45364</v>
      </c>
      <c r="Y25" s="367">
        <v>9.6308041285467993E-2</v>
      </c>
      <c r="Z25" s="366">
        <v>3052.0020499999996</v>
      </c>
      <c r="AA25" s="367">
        <v>1.0637144792870982E-2</v>
      </c>
      <c r="AB25" s="366">
        <v>0</v>
      </c>
      <c r="AC25" s="367">
        <v>0</v>
      </c>
      <c r="AD25" s="366">
        <v>21246.455689999999</v>
      </c>
      <c r="AE25" s="367">
        <v>1.2735207459605213E-2</v>
      </c>
      <c r="AF25" s="366">
        <v>92325.136429999999</v>
      </c>
      <c r="AG25" s="367">
        <v>4.8894519328496235E-3</v>
      </c>
    </row>
    <row r="26" spans="1:35" ht="19.5">
      <c r="A26" s="369" t="s">
        <v>431</v>
      </c>
      <c r="B26" s="366">
        <v>1318.32987</v>
      </c>
      <c r="C26" s="367">
        <v>1.365709678593425E-2</v>
      </c>
      <c r="D26" s="366">
        <v>1164.5086699999999</v>
      </c>
      <c r="E26" s="367">
        <v>1.7856592316750262E-2</v>
      </c>
      <c r="F26" s="366">
        <v>1902.9403400000001</v>
      </c>
      <c r="G26" s="367">
        <v>2.0595486542519068E-2</v>
      </c>
      <c r="H26" s="366">
        <v>0</v>
      </c>
      <c r="I26" s="367">
        <v>0</v>
      </c>
      <c r="J26" s="366">
        <v>4385.7788799999998</v>
      </c>
      <c r="K26" s="367">
        <v>1.3406496045370394E-2</v>
      </c>
      <c r="L26" s="366">
        <v>62465.87053</v>
      </c>
      <c r="M26" s="367">
        <v>9.9583383490964381E-3</v>
      </c>
      <c r="N26" s="366">
        <v>78745.894310000003</v>
      </c>
      <c r="O26" s="367">
        <v>3.019272075415514E-2</v>
      </c>
      <c r="P26" s="366">
        <v>92897.879870000004</v>
      </c>
      <c r="Q26" s="367">
        <v>3.1300439932024783E-2</v>
      </c>
      <c r="R26" s="366">
        <v>57460.29262</v>
      </c>
      <c r="S26" s="367">
        <v>1.1404745557104468E-2</v>
      </c>
      <c r="T26" s="366">
        <v>291569.93733000004</v>
      </c>
      <c r="U26" s="367">
        <v>1.7265889667898018E-2</v>
      </c>
      <c r="V26" s="366">
        <v>0</v>
      </c>
      <c r="W26" s="367">
        <v>0</v>
      </c>
      <c r="X26" s="366">
        <v>0</v>
      </c>
      <c r="Y26" s="367">
        <v>0</v>
      </c>
      <c r="Z26" s="366">
        <v>0</v>
      </c>
      <c r="AA26" s="367">
        <v>0</v>
      </c>
      <c r="AB26" s="366">
        <v>0</v>
      </c>
      <c r="AC26" s="367">
        <v>0</v>
      </c>
      <c r="AD26" s="366">
        <v>0</v>
      </c>
      <c r="AE26" s="367">
        <v>0</v>
      </c>
      <c r="AF26" s="366">
        <v>295955.71621000004</v>
      </c>
      <c r="AG26" s="367">
        <v>1.5673534907343748E-2</v>
      </c>
    </row>
    <row r="27" spans="1:35" ht="39">
      <c r="A27" s="369" t="s">
        <v>439</v>
      </c>
      <c r="B27" s="366">
        <v>8991.1548399999992</v>
      </c>
      <c r="C27" s="367">
        <v>9.314290350350718E-2</v>
      </c>
      <c r="D27" s="366">
        <v>12232.0265</v>
      </c>
      <c r="E27" s="367">
        <v>0.18756606631205727</v>
      </c>
      <c r="F27" s="366">
        <v>6603.4463800000003</v>
      </c>
      <c r="G27" s="367">
        <v>7.146897261820423E-2</v>
      </c>
      <c r="H27" s="366">
        <v>13877.424489999999</v>
      </c>
      <c r="I27" s="367">
        <v>0.19010925445074819</v>
      </c>
      <c r="J27" s="366">
        <v>41704.052210000002</v>
      </c>
      <c r="K27" s="367">
        <v>0.12748139528395136</v>
      </c>
      <c r="L27" s="366">
        <v>468093.60019999999</v>
      </c>
      <c r="M27" s="367">
        <v>7.4623701075286625E-2</v>
      </c>
      <c r="N27" s="366">
        <v>260138.14113999999</v>
      </c>
      <c r="O27" s="367">
        <v>9.9742066831128684E-2</v>
      </c>
      <c r="P27" s="366">
        <v>189303.73447999998</v>
      </c>
      <c r="Q27" s="367">
        <v>6.3782835284195677E-2</v>
      </c>
      <c r="R27" s="366">
        <v>797322.11299000005</v>
      </c>
      <c r="S27" s="367">
        <v>0.15825286317004925</v>
      </c>
      <c r="T27" s="366">
        <v>1714857.5888100001</v>
      </c>
      <c r="U27" s="367">
        <v>0.10154867883735223</v>
      </c>
      <c r="V27" s="366">
        <v>4578.1094499999999</v>
      </c>
      <c r="W27" s="367">
        <v>6.9114189504320377E-3</v>
      </c>
      <c r="X27" s="366">
        <v>6322.5018799999998</v>
      </c>
      <c r="Y27" s="367">
        <v>3.3466669795888908E-2</v>
      </c>
      <c r="Z27" s="366">
        <v>0</v>
      </c>
      <c r="AA27" s="367">
        <v>0</v>
      </c>
      <c r="AB27" s="366">
        <v>37046.552759999999</v>
      </c>
      <c r="AC27" s="367">
        <v>6.9887590444370318E-2</v>
      </c>
      <c r="AD27" s="366">
        <v>47947.164089999998</v>
      </c>
      <c r="AE27" s="367">
        <v>2.8739715023305291E-2</v>
      </c>
      <c r="AF27" s="366">
        <v>1804508.8051100003</v>
      </c>
      <c r="AG27" s="367">
        <v>9.55650801737922E-2</v>
      </c>
    </row>
    <row r="28" spans="1:35" ht="19.5" customHeight="1">
      <c r="A28" s="370" t="s">
        <v>433</v>
      </c>
      <c r="B28" s="366">
        <v>7428.6289999999999</v>
      </c>
      <c r="C28" s="367">
        <v>7.6956084777020151E-2</v>
      </c>
      <c r="D28" s="366">
        <v>0</v>
      </c>
      <c r="E28" s="367">
        <v>0</v>
      </c>
      <c r="F28" s="366">
        <v>0</v>
      </c>
      <c r="G28" s="367">
        <v>0</v>
      </c>
      <c r="H28" s="366">
        <v>3090.99415</v>
      </c>
      <c r="I28" s="367">
        <v>4.2344067070338935E-2</v>
      </c>
      <c r="J28" s="366">
        <v>10519.623149999999</v>
      </c>
      <c r="K28" s="367">
        <v>3.2156497173715666E-2</v>
      </c>
      <c r="L28" s="366">
        <v>98010.8</v>
      </c>
      <c r="M28" s="367">
        <v>1.562492766024726E-2</v>
      </c>
      <c r="N28" s="366">
        <v>0</v>
      </c>
      <c r="O28" s="367">
        <v>0</v>
      </c>
      <c r="P28" s="366">
        <v>0</v>
      </c>
      <c r="Q28" s="367">
        <v>0</v>
      </c>
      <c r="R28" s="366">
        <v>93611.75</v>
      </c>
      <c r="S28" s="367">
        <v>1.8580103602425308E-2</v>
      </c>
      <c r="T28" s="366">
        <v>191622.55</v>
      </c>
      <c r="U28" s="367">
        <v>1.1347307738508927E-2</v>
      </c>
      <c r="V28" s="366">
        <v>41230.92</v>
      </c>
      <c r="W28" s="367">
        <v>6.224494301501405E-2</v>
      </c>
      <c r="X28" s="366">
        <v>0</v>
      </c>
      <c r="Y28" s="367">
        <v>0</v>
      </c>
      <c r="Z28" s="366">
        <v>4859.05</v>
      </c>
      <c r="AA28" s="367">
        <v>1.6935250225601831E-2</v>
      </c>
      <c r="AB28" s="366">
        <v>26647.785</v>
      </c>
      <c r="AC28" s="367">
        <v>5.0270520347589685E-2</v>
      </c>
      <c r="AD28" s="366">
        <v>72737.755000000005</v>
      </c>
      <c r="AE28" s="367">
        <v>4.3599290798743875E-2</v>
      </c>
      <c r="AF28" s="366">
        <v>274879.92814999999</v>
      </c>
      <c r="AG28" s="367">
        <v>1.4557381098630702E-2</v>
      </c>
    </row>
    <row r="29" spans="1:35" ht="19.5">
      <c r="A29" s="368" t="s">
        <v>434</v>
      </c>
      <c r="B29" s="366">
        <v>0</v>
      </c>
      <c r="C29" s="367">
        <v>0</v>
      </c>
      <c r="D29" s="366">
        <v>0</v>
      </c>
      <c r="E29" s="367">
        <v>0</v>
      </c>
      <c r="F29" s="366">
        <v>0</v>
      </c>
      <c r="G29" s="367">
        <v>0</v>
      </c>
      <c r="H29" s="366">
        <v>1501.4437499999999</v>
      </c>
      <c r="I29" s="367">
        <v>2.0568539365349883E-2</v>
      </c>
      <c r="J29" s="366">
        <v>1501.4437499999999</v>
      </c>
      <c r="K29" s="367">
        <v>4.5896294016357468E-3</v>
      </c>
      <c r="L29" s="366">
        <v>0</v>
      </c>
      <c r="M29" s="367">
        <v>0</v>
      </c>
      <c r="N29" s="366">
        <v>0</v>
      </c>
      <c r="O29" s="367">
        <v>0</v>
      </c>
      <c r="P29" s="366">
        <v>0</v>
      </c>
      <c r="Q29" s="367">
        <v>0</v>
      </c>
      <c r="R29" s="366">
        <v>0</v>
      </c>
      <c r="S29" s="367">
        <v>0</v>
      </c>
      <c r="T29" s="366">
        <v>0</v>
      </c>
      <c r="U29" s="367">
        <v>0</v>
      </c>
      <c r="V29" s="366">
        <v>0</v>
      </c>
      <c r="W29" s="367">
        <v>0</v>
      </c>
      <c r="X29" s="366">
        <v>4007.4454100000003</v>
      </c>
      <c r="Y29" s="367">
        <v>2.1212465382694459E-2</v>
      </c>
      <c r="Z29" s="366">
        <v>0</v>
      </c>
      <c r="AA29" s="367">
        <v>0</v>
      </c>
      <c r="AB29" s="366">
        <v>0</v>
      </c>
      <c r="AC29" s="367">
        <v>0</v>
      </c>
      <c r="AD29" s="366">
        <v>4007.4454100000003</v>
      </c>
      <c r="AE29" s="367">
        <v>2.402078230083969E-3</v>
      </c>
      <c r="AF29" s="366">
        <v>5508.8891600000006</v>
      </c>
      <c r="AG29" s="367">
        <v>2.9174556131458877E-4</v>
      </c>
    </row>
    <row r="30" spans="1:35" ht="19.5">
      <c r="A30" s="368" t="s">
        <v>440</v>
      </c>
      <c r="B30" s="366">
        <v>0</v>
      </c>
      <c r="C30" s="367">
        <v>0</v>
      </c>
      <c r="D30" s="366">
        <v>0</v>
      </c>
      <c r="E30" s="367">
        <v>0</v>
      </c>
      <c r="F30" s="366">
        <v>0</v>
      </c>
      <c r="G30" s="367">
        <v>0</v>
      </c>
      <c r="H30" s="366">
        <v>0</v>
      </c>
      <c r="I30" s="367">
        <v>0</v>
      </c>
      <c r="J30" s="366">
        <v>0</v>
      </c>
      <c r="K30" s="367">
        <v>0</v>
      </c>
      <c r="L30" s="366">
        <v>2.5299999999999997E-3</v>
      </c>
      <c r="M30" s="367">
        <v>4.0333378546471984E-10</v>
      </c>
      <c r="N30" s="366">
        <v>0</v>
      </c>
      <c r="O30" s="367">
        <v>0</v>
      </c>
      <c r="P30" s="366">
        <v>0</v>
      </c>
      <c r="Q30" s="367">
        <v>0</v>
      </c>
      <c r="R30" s="366">
        <v>0</v>
      </c>
      <c r="S30" s="367">
        <v>0</v>
      </c>
      <c r="T30" s="366">
        <v>2.5299999999999997E-3</v>
      </c>
      <c r="U30" s="367">
        <v>1.4981894656149592E-10</v>
      </c>
      <c r="V30" s="366">
        <v>0</v>
      </c>
      <c r="W30" s="367">
        <v>0</v>
      </c>
      <c r="X30" s="366">
        <v>0</v>
      </c>
      <c r="Y30" s="367">
        <v>0</v>
      </c>
      <c r="Z30" s="366">
        <v>0</v>
      </c>
      <c r="AA30" s="367">
        <v>0</v>
      </c>
      <c r="AB30" s="366">
        <v>0</v>
      </c>
      <c r="AC30" s="367">
        <v>0</v>
      </c>
      <c r="AD30" s="366">
        <v>0</v>
      </c>
      <c r="AE30" s="367">
        <v>0</v>
      </c>
      <c r="AF30" s="366">
        <v>2.5299999999999997E-3</v>
      </c>
      <c r="AG30" s="367">
        <v>1.3398640791057585E-10</v>
      </c>
    </row>
    <row r="31" spans="1:35" ht="18">
      <c r="A31" s="361" t="s">
        <v>441</v>
      </c>
      <c r="B31" s="364">
        <v>98474.317980000007</v>
      </c>
      <c r="C31" s="365">
        <v>1.0201341274181441</v>
      </c>
      <c r="D31" s="364">
        <v>66260.829920000004</v>
      </c>
      <c r="E31" s="365">
        <v>1.016044497505517</v>
      </c>
      <c r="F31" s="364">
        <v>92419.535579999996</v>
      </c>
      <c r="G31" s="365">
        <v>1.0002548484014755</v>
      </c>
      <c r="H31" s="364">
        <v>73462.279040000009</v>
      </c>
      <c r="I31" s="365">
        <v>1.0063725519537829</v>
      </c>
      <c r="J31" s="364">
        <v>330616.96252</v>
      </c>
      <c r="K31" s="365">
        <v>1.0106334865100979</v>
      </c>
      <c r="L31" s="364">
        <v>6326455.4076000005</v>
      </c>
      <c r="M31" s="365">
        <v>1.008566485423342</v>
      </c>
      <c r="N31" s="364">
        <v>2632712.9128</v>
      </c>
      <c r="O31" s="365">
        <v>1.0094337806248579</v>
      </c>
      <c r="P31" s="364">
        <v>2969076.7001499999</v>
      </c>
      <c r="Q31" s="365">
        <v>1.0003824310809799</v>
      </c>
      <c r="R31" s="364">
        <v>5058909.6576000005</v>
      </c>
      <c r="S31" s="365">
        <v>1.0040947376105878</v>
      </c>
      <c r="T31" s="364">
        <v>16987154.678149998</v>
      </c>
      <c r="U31" s="365">
        <v>1.0059279126314706</v>
      </c>
      <c r="V31" s="364">
        <v>664922.27851999993</v>
      </c>
      <c r="W31" s="365">
        <v>1.003810958763246</v>
      </c>
      <c r="X31" s="364">
        <v>189396.93137999999</v>
      </c>
      <c r="Y31" s="365">
        <v>1.002527904799783</v>
      </c>
      <c r="Z31" s="364">
        <v>288350.60602000001</v>
      </c>
      <c r="AA31" s="365">
        <v>1.0049885606554017</v>
      </c>
      <c r="AB31" s="364">
        <v>532428.95403999998</v>
      </c>
      <c r="AC31" s="365">
        <v>1.0044167110967652</v>
      </c>
      <c r="AD31" s="364">
        <v>1675098.7699599999</v>
      </c>
      <c r="AE31" s="365">
        <v>1.0040606613182412</v>
      </c>
      <c r="AF31" s="364">
        <v>18992870.410629999</v>
      </c>
      <c r="AG31" s="365">
        <v>1.0058444593799911</v>
      </c>
    </row>
    <row r="32" spans="1:35" ht="18">
      <c r="A32" s="361" t="s">
        <v>561</v>
      </c>
      <c r="B32" s="364">
        <v>1943.5625299999999</v>
      </c>
      <c r="C32" s="365">
        <v>2.0134127418144018E-2</v>
      </c>
      <c r="D32" s="364">
        <v>1046.3338200000001</v>
      </c>
      <c r="E32" s="365">
        <v>1.6044497505517029E-2</v>
      </c>
      <c r="F32" s="364">
        <v>23.546970000000002</v>
      </c>
      <c r="G32" s="365">
        <v>2.548484014754242E-4</v>
      </c>
      <c r="H32" s="364">
        <v>465.17782</v>
      </c>
      <c r="I32" s="365">
        <v>6.3725519537829126E-3</v>
      </c>
      <c r="J32" s="364">
        <v>3478.6211399999997</v>
      </c>
      <c r="K32" s="365">
        <v>1.0633486510097804E-2</v>
      </c>
      <c r="L32" s="364">
        <v>53735.166509999995</v>
      </c>
      <c r="M32" s="365">
        <v>8.566485423342032E-3</v>
      </c>
      <c r="N32" s="364">
        <v>24604.324270000001</v>
      </c>
      <c r="O32" s="365">
        <v>9.4337806248579754E-3</v>
      </c>
      <c r="P32" s="364">
        <v>1135.03314</v>
      </c>
      <c r="Q32" s="365">
        <v>3.8243108097992667E-4</v>
      </c>
      <c r="R32" s="364">
        <v>20630.43144</v>
      </c>
      <c r="S32" s="365">
        <v>4.0947376105876917E-3</v>
      </c>
      <c r="T32" s="364">
        <v>100104.95535999999</v>
      </c>
      <c r="U32" s="365">
        <v>5.9279126314706627E-3</v>
      </c>
      <c r="V32" s="364">
        <v>2524.37111</v>
      </c>
      <c r="W32" s="365">
        <v>3.8109587632460724E-3</v>
      </c>
      <c r="X32" s="364">
        <v>477.57015999999999</v>
      </c>
      <c r="Y32" s="365">
        <v>2.5279047997831252E-3</v>
      </c>
      <c r="Z32" s="364">
        <v>1431.31429</v>
      </c>
      <c r="AA32" s="365">
        <v>4.9885606554016986E-3</v>
      </c>
      <c r="AB32" s="364">
        <v>2341.2442700000001</v>
      </c>
      <c r="AC32" s="365">
        <v>4.4167110967651821E-3</v>
      </c>
      <c r="AD32" s="364">
        <v>6774.4998300000007</v>
      </c>
      <c r="AE32" s="365">
        <v>4.0606613182412755E-3</v>
      </c>
      <c r="AF32" s="364">
        <v>110358.07633</v>
      </c>
      <c r="AG32" s="365">
        <v>5.8444593799912431E-3</v>
      </c>
    </row>
    <row r="33" spans="1:33" ht="22.5" customHeight="1">
      <c r="A33" s="912" t="s">
        <v>443</v>
      </c>
      <c r="B33" s="913">
        <v>96530.755449999997</v>
      </c>
      <c r="C33" s="914">
        <v>1</v>
      </c>
      <c r="D33" s="913">
        <v>65214.496100000004</v>
      </c>
      <c r="E33" s="914">
        <v>1</v>
      </c>
      <c r="F33" s="977">
        <v>92395.98861</v>
      </c>
      <c r="G33" s="914">
        <v>1</v>
      </c>
      <c r="H33" s="913">
        <v>72997.101219999997</v>
      </c>
      <c r="I33" s="914">
        <v>1</v>
      </c>
      <c r="J33" s="913">
        <v>327138.34138</v>
      </c>
      <c r="K33" s="914">
        <v>1</v>
      </c>
      <c r="L33" s="913">
        <v>6272720.2410900006</v>
      </c>
      <c r="M33" s="914">
        <v>1</v>
      </c>
      <c r="N33" s="913">
        <v>2608108.5885300003</v>
      </c>
      <c r="O33" s="914">
        <v>1</v>
      </c>
      <c r="P33" s="977">
        <v>2967941.6670100004</v>
      </c>
      <c r="Q33" s="914">
        <v>1</v>
      </c>
      <c r="R33" s="913">
        <v>5038279.2261600001</v>
      </c>
      <c r="S33" s="914">
        <v>1</v>
      </c>
      <c r="T33" s="913">
        <v>16887049.722789999</v>
      </c>
      <c r="U33" s="914">
        <v>1</v>
      </c>
      <c r="V33" s="913">
        <v>662397.90740999999</v>
      </c>
      <c r="W33" s="914">
        <v>1</v>
      </c>
      <c r="X33" s="913">
        <v>188919.36121999999</v>
      </c>
      <c r="Y33" s="914">
        <v>1</v>
      </c>
      <c r="Z33" s="977">
        <v>286919.29173</v>
      </c>
      <c r="AA33" s="914">
        <v>1</v>
      </c>
      <c r="AB33" s="913">
        <v>530087.70976999996</v>
      </c>
      <c r="AC33" s="914">
        <v>1</v>
      </c>
      <c r="AD33" s="913">
        <v>1668324.2701300001</v>
      </c>
      <c r="AE33" s="914">
        <v>1</v>
      </c>
      <c r="AF33" s="913">
        <v>18882512.3343</v>
      </c>
      <c r="AG33" s="914">
        <v>1</v>
      </c>
    </row>
    <row r="34" spans="1:33" ht="19.5">
      <c r="A34" s="370" t="s">
        <v>444</v>
      </c>
      <c r="B34" s="366">
        <v>103.58091</v>
      </c>
      <c r="C34" s="367">
        <v>1.0730353193356263E-3</v>
      </c>
      <c r="D34" s="366">
        <v>169.63145</v>
      </c>
      <c r="E34" s="367">
        <v>2.6011310390236997E-3</v>
      </c>
      <c r="F34" s="366">
        <v>0</v>
      </c>
      <c r="G34" s="367">
        <v>0</v>
      </c>
      <c r="H34" s="366">
        <v>80.893990000000002</v>
      </c>
      <c r="I34" s="367">
        <v>1.1081808544177695E-3</v>
      </c>
      <c r="J34" s="366">
        <v>354.10635000000002</v>
      </c>
      <c r="K34" s="367">
        <v>1.0824360987655502E-3</v>
      </c>
      <c r="L34" s="366">
        <v>4717.7851600000004</v>
      </c>
      <c r="M34" s="367">
        <v>7.5211152078738302E-4</v>
      </c>
      <c r="N34" s="366">
        <v>4494.1927100000003</v>
      </c>
      <c r="O34" s="367">
        <v>1.7231616542979322E-3</v>
      </c>
      <c r="P34" s="366">
        <v>0</v>
      </c>
      <c r="Q34" s="367">
        <v>0</v>
      </c>
      <c r="R34" s="366">
        <v>5719.5509800000009</v>
      </c>
      <c r="S34" s="367">
        <v>1.1352191340056478E-3</v>
      </c>
      <c r="T34" s="366">
        <v>14931.528850000002</v>
      </c>
      <c r="U34" s="363">
        <v>8.8419996950971742E-4</v>
      </c>
      <c r="V34" s="366">
        <v>679.14273000000003</v>
      </c>
      <c r="W34" s="367">
        <v>1.0252790994697929E-3</v>
      </c>
      <c r="X34" s="366">
        <v>0</v>
      </c>
      <c r="Y34" s="367">
        <v>0</v>
      </c>
      <c r="Z34" s="366">
        <v>6.5973699999999997</v>
      </c>
      <c r="AA34" s="367">
        <v>2.2993818088078686E-5</v>
      </c>
      <c r="AB34" s="366">
        <v>666.56876999999997</v>
      </c>
      <c r="AC34" s="367">
        <v>1.257468825846232E-3</v>
      </c>
      <c r="AD34" s="366">
        <v>1352.3088699999998</v>
      </c>
      <c r="AE34" s="367">
        <v>8.1057915071548097E-4</v>
      </c>
      <c r="AF34" s="366">
        <v>16637.944070000001</v>
      </c>
      <c r="AG34" s="367">
        <v>8.8112978693927538E-4</v>
      </c>
    </row>
    <row r="35" spans="1:33" ht="28.5">
      <c r="A35" s="370" t="s">
        <v>445</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562</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800</v>
      </c>
    </row>
    <row r="52" spans="16:33" ht="12.75" customHeight="1">
      <c r="P52" s="988"/>
      <c r="Q52" s="989"/>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648</v>
      </c>
      <c r="J1" s="137" t="str">
        <f>Naslovnica!A20</f>
        <v>Lipanj 2023.</v>
      </c>
    </row>
    <row r="2" spans="1:17" ht="12.75" customHeight="1">
      <c r="A2" s="527" t="s">
        <v>920</v>
      </c>
      <c r="I2" s="518"/>
      <c r="J2" s="529" t="str">
        <f>Naslovnica!A24</f>
        <v>June 2023</v>
      </c>
    </row>
    <row r="3" spans="1:17" ht="12.75" customHeight="1"/>
    <row r="4" spans="1:17" ht="33.75">
      <c r="A4" s="877" t="s">
        <v>546</v>
      </c>
      <c r="B4" s="878" t="s">
        <v>33</v>
      </c>
      <c r="C4" s="878" t="s">
        <v>34</v>
      </c>
      <c r="D4" s="878" t="s">
        <v>35</v>
      </c>
      <c r="E4" s="878" t="s">
        <v>218</v>
      </c>
      <c r="F4" s="878" t="s">
        <v>219</v>
      </c>
      <c r="G4" s="878" t="s">
        <v>36</v>
      </c>
      <c r="H4" s="878" t="s">
        <v>37</v>
      </c>
      <c r="I4" s="878" t="s">
        <v>38</v>
      </c>
      <c r="J4" s="878" t="s">
        <v>422</v>
      </c>
    </row>
    <row r="5" spans="1:17" ht="21.75">
      <c r="A5" s="697" t="s">
        <v>547</v>
      </c>
      <c r="B5" s="698">
        <v>55445</v>
      </c>
      <c r="C5" s="698">
        <v>108840</v>
      </c>
      <c r="D5" s="698">
        <v>36260</v>
      </c>
      <c r="E5" s="698">
        <v>4663</v>
      </c>
      <c r="F5" s="698">
        <v>2526</v>
      </c>
      <c r="G5" s="698">
        <v>30000</v>
      </c>
      <c r="H5" s="698">
        <v>45575</v>
      </c>
      <c r="I5" s="698">
        <v>97775</v>
      </c>
      <c r="J5" s="698">
        <v>381084</v>
      </c>
      <c r="K5" s="52"/>
    </row>
    <row r="6" spans="1:17" ht="22.5">
      <c r="A6" s="730" t="s">
        <v>548</v>
      </c>
      <c r="B6" s="371">
        <v>0.14549285721783123</v>
      </c>
      <c r="C6" s="371">
        <v>0.28560632301539818</v>
      </c>
      <c r="D6" s="371">
        <v>9.5149625804284627E-2</v>
      </c>
      <c r="E6" s="371">
        <v>1.2236147411069475E-2</v>
      </c>
      <c r="F6" s="371">
        <v>6.6284598671159118E-3</v>
      </c>
      <c r="G6" s="371">
        <v>7.872280127216047E-2</v>
      </c>
      <c r="H6" s="371">
        <v>0.11959305559929044</v>
      </c>
      <c r="I6" s="371">
        <v>0.25657072981284967</v>
      </c>
      <c r="J6" s="371">
        <v>1</v>
      </c>
      <c r="K6" s="52"/>
    </row>
    <row r="7" spans="1:17" ht="21.75">
      <c r="A7" s="818" t="s">
        <v>909</v>
      </c>
      <c r="B7" s="819">
        <v>332</v>
      </c>
      <c r="C7" s="819">
        <v>389</v>
      </c>
      <c r="D7" s="819">
        <v>274</v>
      </c>
      <c r="E7" s="819">
        <v>164</v>
      </c>
      <c r="F7" s="819">
        <v>57</v>
      </c>
      <c r="G7" s="819">
        <v>291</v>
      </c>
      <c r="H7" s="819">
        <v>374</v>
      </c>
      <c r="I7" s="819">
        <v>520</v>
      </c>
      <c r="J7" s="819">
        <v>2401</v>
      </c>
      <c r="K7" s="52"/>
    </row>
    <row r="8" spans="1:17" ht="22.5">
      <c r="A8" s="78" t="s">
        <v>549</v>
      </c>
      <c r="B8" s="217">
        <v>117</v>
      </c>
      <c r="C8" s="217">
        <v>19</v>
      </c>
      <c r="D8" s="217">
        <v>28</v>
      </c>
      <c r="E8" s="217">
        <v>3</v>
      </c>
      <c r="F8" s="217">
        <v>4</v>
      </c>
      <c r="G8" s="217">
        <v>5</v>
      </c>
      <c r="H8" s="217">
        <v>67</v>
      </c>
      <c r="I8" s="217">
        <v>79</v>
      </c>
      <c r="J8" s="217">
        <v>322</v>
      </c>
      <c r="K8" s="52"/>
    </row>
    <row r="9" spans="1:17" ht="22.5">
      <c r="A9" s="730" t="s">
        <v>632</v>
      </c>
      <c r="B9" s="218">
        <v>15</v>
      </c>
      <c r="C9" s="218">
        <v>10</v>
      </c>
      <c r="D9" s="218">
        <v>9</v>
      </c>
      <c r="E9" s="218">
        <v>0</v>
      </c>
      <c r="F9" s="218">
        <v>1</v>
      </c>
      <c r="G9" s="218">
        <v>1</v>
      </c>
      <c r="H9" s="218">
        <v>13</v>
      </c>
      <c r="I9" s="218">
        <v>17</v>
      </c>
      <c r="J9" s="218">
        <v>66</v>
      </c>
    </row>
    <row r="10" spans="1:17" ht="22.5">
      <c r="A10" s="730" t="s">
        <v>802</v>
      </c>
      <c r="B10" s="218">
        <v>14</v>
      </c>
      <c r="C10" s="218">
        <v>93</v>
      </c>
      <c r="D10" s="218">
        <v>1</v>
      </c>
      <c r="E10" s="218">
        <v>0</v>
      </c>
      <c r="F10" s="218">
        <v>0</v>
      </c>
      <c r="G10" s="218">
        <v>13</v>
      </c>
      <c r="H10" s="218">
        <v>9</v>
      </c>
      <c r="I10" s="218">
        <v>2</v>
      </c>
      <c r="J10" s="218">
        <v>132</v>
      </c>
    </row>
    <row r="11" spans="1:17" ht="32.25">
      <c r="A11" s="818" t="s">
        <v>910</v>
      </c>
      <c r="B11" s="819">
        <v>146</v>
      </c>
      <c r="C11" s="819">
        <v>122</v>
      </c>
      <c r="D11" s="819">
        <v>38</v>
      </c>
      <c r="E11" s="819">
        <v>3</v>
      </c>
      <c r="F11" s="819">
        <v>5</v>
      </c>
      <c r="G11" s="819">
        <v>19</v>
      </c>
      <c r="H11" s="819">
        <v>89</v>
      </c>
      <c r="I11" s="819">
        <v>98</v>
      </c>
      <c r="J11" s="819">
        <v>520</v>
      </c>
      <c r="M11" s="261"/>
      <c r="N11" s="261"/>
      <c r="O11" s="261"/>
      <c r="P11" s="261"/>
      <c r="Q11" s="261"/>
    </row>
    <row r="12" spans="1:17" ht="21.75">
      <c r="A12" s="697" t="s">
        <v>550</v>
      </c>
      <c r="B12" s="698">
        <v>55631</v>
      </c>
      <c r="C12" s="698">
        <v>109107</v>
      </c>
      <c r="D12" s="698">
        <v>36496</v>
      </c>
      <c r="E12" s="698">
        <v>4824</v>
      </c>
      <c r="F12" s="698">
        <v>2578</v>
      </c>
      <c r="G12" s="698">
        <v>30272</v>
      </c>
      <c r="H12" s="698">
        <v>45860</v>
      </c>
      <c r="I12" s="698">
        <v>98197</v>
      </c>
      <c r="J12" s="698">
        <v>382965</v>
      </c>
      <c r="M12" s="261"/>
      <c r="N12" s="261"/>
      <c r="O12" s="261"/>
      <c r="P12" s="261"/>
      <c r="Q12" s="261"/>
    </row>
    <row r="13" spans="1:17" s="261" customFormat="1" ht="22.5">
      <c r="A13" s="1070" t="s">
        <v>635</v>
      </c>
      <c r="B13" s="1071">
        <v>186</v>
      </c>
      <c r="C13" s="1071">
        <v>267</v>
      </c>
      <c r="D13" s="1071">
        <v>236</v>
      </c>
      <c r="E13" s="1071">
        <v>161</v>
      </c>
      <c r="F13" s="1071">
        <v>52</v>
      </c>
      <c r="G13" s="1071">
        <v>272</v>
      </c>
      <c r="H13" s="1071">
        <v>285</v>
      </c>
      <c r="I13" s="1071">
        <v>422</v>
      </c>
      <c r="J13" s="1071">
        <v>1881</v>
      </c>
    </row>
    <row r="14" spans="1:17" s="261" customFormat="1" ht="22.5">
      <c r="A14" s="902" t="s">
        <v>1337</v>
      </c>
      <c r="B14" s="1072">
        <v>3.3546758048517145E-3</v>
      </c>
      <c r="C14" s="1072">
        <v>2.4531422271223402E-3</v>
      </c>
      <c r="D14" s="1072">
        <v>6.5085493656922289E-3</v>
      </c>
      <c r="E14" s="1072">
        <v>3.4527128458074152E-2</v>
      </c>
      <c r="F14" s="1072">
        <v>2.0585906571654711E-2</v>
      </c>
      <c r="G14" s="1072">
        <v>9.0666666666665563E-3</v>
      </c>
      <c r="H14" s="1072">
        <v>6.2534284147011121E-3</v>
      </c>
      <c r="I14" s="1072">
        <v>4.3160317054462549E-3</v>
      </c>
      <c r="J14" s="1072">
        <v>4.9359196397644745E-3</v>
      </c>
    </row>
    <row r="15" spans="1:17" ht="21.75" customHeight="1">
      <c r="A15" s="730" t="s">
        <v>551</v>
      </c>
      <c r="B15" s="371">
        <v>0.14526392751295811</v>
      </c>
      <c r="C15" s="371">
        <v>0.28490070894207042</v>
      </c>
      <c r="D15" s="371">
        <v>9.5298525974958553E-2</v>
      </c>
      <c r="E15" s="371">
        <v>1.259645137284086E-2</v>
      </c>
      <c r="F15" s="371">
        <v>6.7316856631807085E-3</v>
      </c>
      <c r="G15" s="371">
        <v>7.9046388051127389E-2</v>
      </c>
      <c r="H15" s="371">
        <v>0.11974984659172509</v>
      </c>
      <c r="I15" s="371">
        <v>0.25641246589113886</v>
      </c>
      <c r="J15" s="371">
        <v>1</v>
      </c>
      <c r="M15" s="261"/>
      <c r="N15" s="261"/>
      <c r="O15" s="261"/>
      <c r="P15" s="261"/>
      <c r="Q15" s="261"/>
    </row>
    <row r="16" spans="1:17" ht="12.75" customHeight="1">
      <c r="A16" s="21" t="s">
        <v>928</v>
      </c>
      <c r="M16" s="261"/>
      <c r="N16" s="261"/>
      <c r="O16" s="261"/>
      <c r="P16" s="261"/>
      <c r="Q16" s="261"/>
    </row>
    <row r="17" spans="1:10" ht="12.75" customHeight="1">
      <c r="A17" s="28" t="s">
        <v>552</v>
      </c>
    </row>
    <row r="18" spans="1:10" ht="12.75" customHeight="1"/>
    <row r="19" spans="1:10" ht="12.75" customHeight="1"/>
    <row r="20" spans="1:10">
      <c r="A20" s="136" t="s">
        <v>650</v>
      </c>
      <c r="B20" s="261"/>
      <c r="C20" s="261"/>
      <c r="D20" s="261"/>
      <c r="E20" s="261"/>
      <c r="F20" s="261"/>
      <c r="G20" s="736"/>
      <c r="H20" s="736" t="s">
        <v>43</v>
      </c>
      <c r="I20" s="284"/>
      <c r="J20" s="699" t="s">
        <v>1567</v>
      </c>
    </row>
    <row r="21" spans="1:10">
      <c r="A21" s="527" t="s">
        <v>649</v>
      </c>
      <c r="B21" s="261"/>
      <c r="C21" s="261"/>
      <c r="D21" s="261"/>
      <c r="E21" s="261"/>
      <c r="F21" s="261"/>
      <c r="G21" s="541"/>
      <c r="H21" s="541" t="s">
        <v>44</v>
      </c>
      <c r="I21" s="700"/>
      <c r="J21" s="529" t="s">
        <v>1568</v>
      </c>
    </row>
    <row r="22" spans="1:10">
      <c r="A22" s="261"/>
      <c r="B22" s="261"/>
      <c r="C22" s="261"/>
      <c r="D22" s="261"/>
      <c r="E22" s="261"/>
      <c r="F22" s="261"/>
      <c r="G22" s="261"/>
      <c r="H22" s="261"/>
      <c r="I22" s="261"/>
      <c r="J22" s="261"/>
    </row>
    <row r="23" spans="1:10" ht="24" customHeight="1">
      <c r="A23" s="707"/>
      <c r="B23" s="708"/>
      <c r="C23" s="708" t="s">
        <v>1553</v>
      </c>
      <c r="D23" s="708"/>
      <c r="E23" s="1147" t="s">
        <v>623</v>
      </c>
      <c r="F23" s="1151"/>
      <c r="G23" s="1151"/>
      <c r="H23" s="1152"/>
      <c r="I23" s="1153"/>
      <c r="J23" s="1153"/>
    </row>
    <row r="24" spans="1:10" ht="23.25">
      <c r="A24" s="707"/>
      <c r="B24" s="709"/>
      <c r="C24" s="710" t="s">
        <v>1554</v>
      </c>
      <c r="D24" s="709"/>
      <c r="E24" s="1154" t="s">
        <v>533</v>
      </c>
      <c r="F24" s="1154"/>
      <c r="G24" s="1067" t="s">
        <v>534</v>
      </c>
      <c r="H24" s="1155"/>
      <c r="I24" s="1155"/>
      <c r="J24" s="308"/>
    </row>
    <row r="25" spans="1:10" ht="21.75">
      <c r="A25" s="727" t="s">
        <v>535</v>
      </c>
      <c r="B25" s="727" t="s">
        <v>536</v>
      </c>
      <c r="C25" s="727" t="s">
        <v>537</v>
      </c>
      <c r="D25" s="727" t="s">
        <v>538</v>
      </c>
      <c r="E25" s="727" t="s">
        <v>536</v>
      </c>
      <c r="F25" s="727" t="s">
        <v>537</v>
      </c>
      <c r="G25" s="1067" t="s">
        <v>538</v>
      </c>
      <c r="H25" s="309"/>
      <c r="I25" s="309"/>
      <c r="J25" s="309"/>
    </row>
    <row r="26" spans="1:10">
      <c r="A26" s="77" t="s">
        <v>6</v>
      </c>
      <c r="B26" s="372">
        <v>1006</v>
      </c>
      <c r="C26" s="372">
        <v>954</v>
      </c>
      <c r="D26" s="372">
        <v>1960</v>
      </c>
      <c r="E26" s="372">
        <v>-22</v>
      </c>
      <c r="F26" s="372">
        <v>-25</v>
      </c>
      <c r="G26" s="371">
        <v>-2.3418036870951675E-2</v>
      </c>
      <c r="H26" s="310"/>
      <c r="I26" s="310"/>
      <c r="J26" s="311"/>
    </row>
    <row r="27" spans="1:10">
      <c r="A27" s="77" t="s">
        <v>7</v>
      </c>
      <c r="B27" s="372">
        <v>6031</v>
      </c>
      <c r="C27" s="372">
        <v>3464</v>
      </c>
      <c r="D27" s="372">
        <v>9495</v>
      </c>
      <c r="E27" s="372">
        <v>-270</v>
      </c>
      <c r="F27" s="372">
        <v>-178</v>
      </c>
      <c r="G27" s="371">
        <v>-4.5056823896208353E-2</v>
      </c>
      <c r="H27" s="310"/>
      <c r="I27" s="310"/>
      <c r="J27" s="311"/>
    </row>
    <row r="28" spans="1:10">
      <c r="A28" s="77" t="s">
        <v>8</v>
      </c>
      <c r="B28" s="372">
        <v>12332</v>
      </c>
      <c r="C28" s="372">
        <v>8310</v>
      </c>
      <c r="D28" s="372">
        <v>20642</v>
      </c>
      <c r="E28" s="372">
        <v>-129</v>
      </c>
      <c r="F28" s="372">
        <v>0</v>
      </c>
      <c r="G28" s="371">
        <v>-6.210582061528136E-3</v>
      </c>
      <c r="H28" s="310"/>
      <c r="I28" s="310"/>
      <c r="J28" s="311"/>
    </row>
    <row r="29" spans="1:10">
      <c r="A29" s="77" t="s">
        <v>9</v>
      </c>
      <c r="B29" s="372">
        <v>18872</v>
      </c>
      <c r="C29" s="372">
        <v>13419</v>
      </c>
      <c r="D29" s="372">
        <v>32291</v>
      </c>
      <c r="E29" s="372">
        <v>-143</v>
      </c>
      <c r="F29" s="372">
        <v>-122</v>
      </c>
      <c r="G29" s="371">
        <v>-8.1398206167834219E-3</v>
      </c>
      <c r="H29" s="310"/>
      <c r="I29" s="310"/>
      <c r="J29" s="311"/>
    </row>
    <row r="30" spans="1:10">
      <c r="A30" s="77" t="s">
        <v>10</v>
      </c>
      <c r="B30" s="372">
        <v>26017</v>
      </c>
      <c r="C30" s="372">
        <v>20195</v>
      </c>
      <c r="D30" s="372">
        <v>46212</v>
      </c>
      <c r="E30" s="372">
        <v>15</v>
      </c>
      <c r="F30" s="372">
        <v>-115</v>
      </c>
      <c r="G30" s="371">
        <v>-2.1592675764380287E-3</v>
      </c>
      <c r="H30" s="310"/>
      <c r="I30" s="310"/>
      <c r="J30" s="311"/>
    </row>
    <row r="31" spans="1:10">
      <c r="A31" s="77" t="s">
        <v>11</v>
      </c>
      <c r="B31" s="372">
        <v>29572</v>
      </c>
      <c r="C31" s="372">
        <v>25786</v>
      </c>
      <c r="D31" s="372">
        <v>55358</v>
      </c>
      <c r="E31" s="372">
        <v>352</v>
      </c>
      <c r="F31" s="372">
        <v>288</v>
      </c>
      <c r="G31" s="371">
        <v>1.1696333930333758E-2</v>
      </c>
      <c r="H31" s="310"/>
      <c r="I31" s="310"/>
      <c r="J31" s="311"/>
    </row>
    <row r="32" spans="1:10">
      <c r="A32" s="77" t="s">
        <v>12</v>
      </c>
      <c r="B32" s="372">
        <v>27930</v>
      </c>
      <c r="C32" s="372">
        <v>26743</v>
      </c>
      <c r="D32" s="372">
        <v>54673</v>
      </c>
      <c r="E32" s="372">
        <v>575</v>
      </c>
      <c r="F32" s="372">
        <v>309</v>
      </c>
      <c r="G32" s="371">
        <v>1.643458699734146E-2</v>
      </c>
      <c r="H32" s="310"/>
      <c r="I32" s="310"/>
      <c r="J32" s="311"/>
    </row>
    <row r="33" spans="1:10">
      <c r="A33" s="77" t="s">
        <v>39</v>
      </c>
      <c r="B33" s="372">
        <v>44318</v>
      </c>
      <c r="C33" s="372">
        <v>48129</v>
      </c>
      <c r="D33" s="372">
        <v>92447</v>
      </c>
      <c r="E33" s="372">
        <v>650</v>
      </c>
      <c r="F33" s="372">
        <v>756</v>
      </c>
      <c r="G33" s="371">
        <v>1.5443591348952568E-2</v>
      </c>
      <c r="H33" s="310"/>
      <c r="I33" s="310"/>
      <c r="J33" s="311"/>
    </row>
    <row r="34" spans="1:10">
      <c r="A34" s="77" t="s">
        <v>40</v>
      </c>
      <c r="B34" s="372">
        <v>23332</v>
      </c>
      <c r="C34" s="372">
        <v>24865</v>
      </c>
      <c r="D34" s="372">
        <v>48197</v>
      </c>
      <c r="E34" s="372">
        <v>505</v>
      </c>
      <c r="F34" s="372">
        <v>594</v>
      </c>
      <c r="G34" s="371">
        <v>2.3334324175124266E-2</v>
      </c>
      <c r="H34" s="310"/>
      <c r="I34" s="310"/>
      <c r="J34" s="311"/>
    </row>
    <row r="35" spans="1:10">
      <c r="A35" s="77" t="s">
        <v>41</v>
      </c>
      <c r="B35" s="372">
        <v>6878</v>
      </c>
      <c r="C35" s="372">
        <v>8719</v>
      </c>
      <c r="D35" s="372">
        <v>15597</v>
      </c>
      <c r="E35" s="372">
        <v>182</v>
      </c>
      <c r="F35" s="372">
        <v>280</v>
      </c>
      <c r="G35" s="371">
        <v>3.0525272547076376E-2</v>
      </c>
      <c r="H35" s="310"/>
      <c r="I35" s="310"/>
      <c r="J35" s="311"/>
    </row>
    <row r="36" spans="1:10">
      <c r="A36" s="77" t="s">
        <v>42</v>
      </c>
      <c r="B36" s="372">
        <v>579</v>
      </c>
      <c r="C36" s="372">
        <v>799</v>
      </c>
      <c r="D36" s="372">
        <v>1378</v>
      </c>
      <c r="E36" s="372">
        <v>25</v>
      </c>
      <c r="F36" s="372">
        <v>21</v>
      </c>
      <c r="G36" s="371">
        <v>3.4534534534534478E-2</v>
      </c>
      <c r="H36" s="310"/>
      <c r="I36" s="310"/>
      <c r="J36" s="311"/>
    </row>
    <row r="37" spans="1:10" ht="24">
      <c r="A37" s="978" t="s">
        <v>539</v>
      </c>
      <c r="B37" s="906">
        <v>196867</v>
      </c>
      <c r="C37" s="906">
        <v>181383</v>
      </c>
      <c r="D37" s="906">
        <v>378250</v>
      </c>
      <c r="E37" s="906">
        <v>1740</v>
      </c>
      <c r="F37" s="906">
        <v>1808</v>
      </c>
      <c r="G37" s="1073">
        <v>9.4688579190931321E-3</v>
      </c>
      <c r="H37" s="312"/>
      <c r="I37" s="312"/>
      <c r="J37" s="313"/>
    </row>
    <row r="38" spans="1:10">
      <c r="A38" s="21" t="s">
        <v>928</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801</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651</v>
      </c>
      <c r="I1" s="137" t="str">
        <f>Naslovnica!A20</f>
        <v>Lipanj 2023.</v>
      </c>
    </row>
    <row r="2" spans="1:10">
      <c r="A2" s="553" t="s">
        <v>921</v>
      </c>
      <c r="I2" s="529" t="str">
        <f>Naslovnica!A24</f>
        <v>June 2023</v>
      </c>
    </row>
    <row r="3" spans="1:10" ht="12.75" customHeight="1"/>
    <row r="4" spans="1:10" ht="12.75" customHeight="1">
      <c r="F4" s="307"/>
      <c r="I4" s="13" t="s">
        <v>1511</v>
      </c>
    </row>
    <row r="5" spans="1:10" s="261" customFormat="1" ht="22.15" customHeight="1">
      <c r="A5" s="1157" t="s">
        <v>1115</v>
      </c>
      <c r="B5" s="1161" t="s">
        <v>1093</v>
      </c>
      <c r="C5" s="1161"/>
      <c r="D5" s="1161"/>
      <c r="E5" s="1161"/>
      <c r="F5" s="1159" t="s">
        <v>1095</v>
      </c>
      <c r="G5" s="1156" t="s">
        <v>1092</v>
      </c>
      <c r="H5" s="1157" t="s">
        <v>1094</v>
      </c>
      <c r="I5" s="1157" t="s">
        <v>1096</v>
      </c>
      <c r="J5" s="895"/>
    </row>
    <row r="6" spans="1:10" s="261" customFormat="1" ht="72">
      <c r="A6" s="1157"/>
      <c r="B6" s="896" t="s">
        <v>1088</v>
      </c>
      <c r="C6" s="896" t="s">
        <v>1089</v>
      </c>
      <c r="D6" s="896" t="s">
        <v>1090</v>
      </c>
      <c r="E6" s="896" t="s">
        <v>1091</v>
      </c>
      <c r="F6" s="1159"/>
      <c r="G6" s="1156"/>
      <c r="H6" s="1157"/>
      <c r="I6" s="1157"/>
      <c r="J6" s="895"/>
    </row>
    <row r="7" spans="1:10" s="261" customFormat="1">
      <c r="A7" s="893" t="s">
        <v>1048</v>
      </c>
      <c r="B7" s="899">
        <v>0</v>
      </c>
      <c r="C7" s="899">
        <v>1128.9016100000001</v>
      </c>
      <c r="D7" s="899">
        <v>0</v>
      </c>
      <c r="E7" s="899">
        <v>521.00991999999997</v>
      </c>
      <c r="F7" s="900">
        <v>1649.9115300000001</v>
      </c>
      <c r="G7" s="901">
        <v>3.9168479808478596E-2</v>
      </c>
      <c r="H7" s="900">
        <v>10202.078710000002</v>
      </c>
      <c r="I7" s="900">
        <v>203193.15331879951</v>
      </c>
    </row>
    <row r="8" spans="1:10" s="261" customFormat="1">
      <c r="A8" s="893" t="s">
        <v>1049</v>
      </c>
      <c r="B8" s="899">
        <v>0</v>
      </c>
      <c r="C8" s="899">
        <v>1736.4215200000001</v>
      </c>
      <c r="D8" s="899">
        <v>0</v>
      </c>
      <c r="E8" s="899">
        <v>91.262389999999996</v>
      </c>
      <c r="F8" s="900">
        <v>1827.6839100000002</v>
      </c>
      <c r="G8" s="901">
        <v>4.5399203759942441E-2</v>
      </c>
      <c r="H8" s="900">
        <v>11277.806370000064</v>
      </c>
      <c r="I8" s="900">
        <v>334946.5901871082</v>
      </c>
    </row>
    <row r="9" spans="1:10" s="261" customFormat="1">
      <c r="A9" s="893" t="s">
        <v>218</v>
      </c>
      <c r="B9" s="899">
        <v>0</v>
      </c>
      <c r="C9" s="899">
        <v>143.32945999999998</v>
      </c>
      <c r="D9" s="899">
        <v>0</v>
      </c>
      <c r="E9" s="899">
        <v>0</v>
      </c>
      <c r="F9" s="900">
        <v>143.32945999999998</v>
      </c>
      <c r="G9" s="901">
        <v>0.26341516518204022</v>
      </c>
      <c r="H9" s="900">
        <v>903.1265800000001</v>
      </c>
      <c r="I9" s="900">
        <v>8040.187505689164</v>
      </c>
    </row>
    <row r="10" spans="1:10" s="261" customFormat="1">
      <c r="A10" s="893" t="s">
        <v>219</v>
      </c>
      <c r="B10" s="899">
        <v>0</v>
      </c>
      <c r="C10" s="899">
        <v>59.295279999999998</v>
      </c>
      <c r="D10" s="899">
        <v>0</v>
      </c>
      <c r="E10" s="899">
        <v>0</v>
      </c>
      <c r="F10" s="900">
        <v>59.295279999999998</v>
      </c>
      <c r="G10" s="901">
        <v>-9.4781480716471189E-2</v>
      </c>
      <c r="H10" s="900">
        <v>457.97652000000107</v>
      </c>
      <c r="I10" s="900">
        <v>7433.6505965432361</v>
      </c>
    </row>
    <row r="11" spans="1:10" s="261" customFormat="1">
      <c r="A11" s="893" t="s">
        <v>46</v>
      </c>
      <c r="B11" s="899">
        <v>0</v>
      </c>
      <c r="C11" s="899">
        <v>413.03784000000002</v>
      </c>
      <c r="D11" s="899">
        <v>0</v>
      </c>
      <c r="E11" s="899">
        <v>0</v>
      </c>
      <c r="F11" s="900">
        <v>413.03784000000002</v>
      </c>
      <c r="G11" s="901">
        <v>-5.4799835930114948E-2</v>
      </c>
      <c r="H11" s="900">
        <v>2957.4200400000118</v>
      </c>
      <c r="I11" s="900">
        <v>73554.059116708479</v>
      </c>
    </row>
    <row r="12" spans="1:10" s="261" customFormat="1">
      <c r="A12" s="893" t="s">
        <v>36</v>
      </c>
      <c r="B12" s="899">
        <v>0</v>
      </c>
      <c r="C12" s="899">
        <v>561.25218999999993</v>
      </c>
      <c r="D12" s="899">
        <v>0</v>
      </c>
      <c r="E12" s="899">
        <v>22.697959999999998</v>
      </c>
      <c r="F12" s="900">
        <v>583.95014999999989</v>
      </c>
      <c r="G12" s="901">
        <v>6.3382923318392681E-2</v>
      </c>
      <c r="H12" s="900">
        <v>3391.9356200000038</v>
      </c>
      <c r="I12" s="900">
        <v>60677.276279632351</v>
      </c>
    </row>
    <row r="13" spans="1:10" s="261" customFormat="1">
      <c r="A13" s="893" t="s">
        <v>37</v>
      </c>
      <c r="B13" s="899">
        <v>0</v>
      </c>
      <c r="C13" s="899">
        <v>631.27989000000002</v>
      </c>
      <c r="D13" s="899">
        <v>0</v>
      </c>
      <c r="E13" s="899">
        <v>67.613100000000003</v>
      </c>
      <c r="F13" s="900">
        <v>698.89299000000005</v>
      </c>
      <c r="G13" s="901">
        <v>-3.738863298421391E-2</v>
      </c>
      <c r="H13" s="900">
        <v>4696.1537599999865</v>
      </c>
      <c r="I13" s="900">
        <v>80177.433479954881</v>
      </c>
    </row>
    <row r="14" spans="1:10" s="261" customFormat="1">
      <c r="A14" s="373" t="s">
        <v>38</v>
      </c>
      <c r="B14" s="899">
        <v>0</v>
      </c>
      <c r="C14" s="899">
        <v>2058.8953500000002</v>
      </c>
      <c r="D14" s="899">
        <v>0</v>
      </c>
      <c r="E14" s="899">
        <v>1.24037</v>
      </c>
      <c r="F14" s="900">
        <v>2060.1357200000002</v>
      </c>
      <c r="G14" s="901">
        <v>0.11084339272359256</v>
      </c>
      <c r="H14" s="900">
        <v>11658.297900000063</v>
      </c>
      <c r="I14" s="900">
        <v>316050.15004413703</v>
      </c>
    </row>
    <row r="15" spans="1:10" s="261" customFormat="1" ht="20.45" customHeight="1">
      <c r="A15" s="897" t="s">
        <v>1050</v>
      </c>
      <c r="B15" s="898">
        <v>0</v>
      </c>
      <c r="C15" s="898">
        <v>6732.4131400000006</v>
      </c>
      <c r="D15" s="898">
        <v>0</v>
      </c>
      <c r="E15" s="898">
        <v>703.82373999999993</v>
      </c>
      <c r="F15" s="898">
        <v>7436.2368800000004</v>
      </c>
      <c r="G15" s="947">
        <v>5.0060759457500215E-2</v>
      </c>
      <c r="H15" s="898">
        <v>45544.795500000131</v>
      </c>
      <c r="I15" s="898">
        <v>1084072.5005285728</v>
      </c>
    </row>
    <row r="16" spans="1:10">
      <c r="A16" s="21" t="s">
        <v>928</v>
      </c>
      <c r="B16" s="17"/>
      <c r="C16" s="18"/>
      <c r="D16" s="18"/>
      <c r="E16" s="18"/>
      <c r="F16" s="18"/>
      <c r="G16" s="18"/>
    </row>
    <row r="17" spans="1:14" ht="10.15" customHeight="1">
      <c r="A17" s="925" t="s">
        <v>47</v>
      </c>
      <c r="B17" s="757"/>
      <c r="C17" s="757"/>
      <c r="D17" s="757"/>
      <c r="E17" s="757"/>
      <c r="F17" s="757"/>
      <c r="G17" s="29"/>
    </row>
    <row r="18" spans="1:14" ht="10.15" customHeight="1">
      <c r="A18" s="922" t="s">
        <v>931</v>
      </c>
      <c r="B18" s="923"/>
      <c r="C18" s="923"/>
      <c r="D18" s="923"/>
      <c r="E18" s="923"/>
      <c r="F18" s="923"/>
      <c r="G18" s="30"/>
    </row>
    <row r="19" spans="1:14" ht="10.15" customHeight="1">
      <c r="A19" s="921" t="s">
        <v>48</v>
      </c>
      <c r="B19" s="920"/>
      <c r="C19" s="920"/>
      <c r="D19" s="920"/>
      <c r="E19" s="920"/>
      <c r="F19" s="920"/>
      <c r="G19" s="31"/>
    </row>
    <row r="20" spans="1:14" ht="10.15" customHeight="1">
      <c r="A20" s="922" t="s">
        <v>49</v>
      </c>
      <c r="B20" s="924"/>
      <c r="C20" s="924"/>
      <c r="D20" s="924"/>
      <c r="E20" s="924"/>
      <c r="F20" s="924"/>
      <c r="G20" s="30"/>
    </row>
    <row r="21" spans="1:14" ht="12.75" customHeight="1"/>
    <row r="22" spans="1:14" ht="12.75" customHeight="1">
      <c r="A22" s="150" t="s">
        <v>652</v>
      </c>
      <c r="L22" s="137" t="str">
        <f>Naslovnica!A20</f>
        <v>Lipanj 2023.</v>
      </c>
    </row>
    <row r="23" spans="1:14" ht="12.75" customHeight="1">
      <c r="A23" s="553" t="s">
        <v>922</v>
      </c>
      <c r="L23" s="529" t="str">
        <f>Naslovnica!A24</f>
        <v>June 2023</v>
      </c>
    </row>
    <row r="24" spans="1:14" ht="12.75" customHeight="1"/>
    <row r="25" spans="1:14" ht="12.75" customHeight="1">
      <c r="L25" s="13" t="s">
        <v>1511</v>
      </c>
    </row>
    <row r="26" spans="1:14" s="261" customFormat="1" ht="14.45" customHeight="1">
      <c r="A26" s="1157" t="s">
        <v>1115</v>
      </c>
      <c r="B26" s="1160" t="s">
        <v>1153</v>
      </c>
      <c r="C26" s="1160"/>
      <c r="D26" s="1160"/>
      <c r="E26" s="1160"/>
      <c r="F26" s="1158" t="s">
        <v>1098</v>
      </c>
      <c r="G26" s="1158"/>
      <c r="H26" s="1158"/>
      <c r="I26" s="1159" t="s">
        <v>1097</v>
      </c>
      <c r="J26" s="1156" t="s">
        <v>1092</v>
      </c>
      <c r="K26" s="1157" t="s">
        <v>1094</v>
      </c>
      <c r="L26" s="1157" t="s">
        <v>1096</v>
      </c>
    </row>
    <row r="27" spans="1:14" s="261" customFormat="1" ht="96">
      <c r="A27" s="1157"/>
      <c r="B27" s="896" t="s">
        <v>1100</v>
      </c>
      <c r="C27" s="896" t="s">
        <v>1101</v>
      </c>
      <c r="D27" s="896" t="s">
        <v>1102</v>
      </c>
      <c r="E27" s="896" t="s">
        <v>1103</v>
      </c>
      <c r="F27" s="896" t="s">
        <v>1099</v>
      </c>
      <c r="G27" s="896" t="s">
        <v>1104</v>
      </c>
      <c r="H27" s="896" t="s">
        <v>1051</v>
      </c>
      <c r="I27" s="1159"/>
      <c r="J27" s="1156"/>
      <c r="K27" s="1157"/>
      <c r="L27" s="1157"/>
      <c r="M27"/>
      <c r="N27"/>
    </row>
    <row r="28" spans="1:14" s="261" customFormat="1">
      <c r="A28" s="893" t="s">
        <v>1048</v>
      </c>
      <c r="B28" s="899">
        <v>90.723520000000008</v>
      </c>
      <c r="C28" s="899">
        <v>0</v>
      </c>
      <c r="D28" s="899">
        <v>490.86437999999998</v>
      </c>
      <c r="E28" s="899">
        <v>223.70001999999999</v>
      </c>
      <c r="F28" s="899">
        <v>25.892330000000001</v>
      </c>
      <c r="G28" s="899">
        <v>91.381429999999995</v>
      </c>
      <c r="H28" s="899">
        <v>0</v>
      </c>
      <c r="I28" s="900">
        <v>922.56168000000002</v>
      </c>
      <c r="J28" s="901">
        <v>-9.6259617211943982E-2</v>
      </c>
      <c r="K28" s="900">
        <v>6697.0740300000034</v>
      </c>
      <c r="L28" s="900">
        <v>83015.084011901577</v>
      </c>
      <c r="M28"/>
      <c r="N28"/>
    </row>
    <row r="29" spans="1:14" s="261" customFormat="1">
      <c r="A29" s="893" t="s">
        <v>1049</v>
      </c>
      <c r="B29" s="899">
        <v>116.24601</v>
      </c>
      <c r="C29" s="899">
        <v>0</v>
      </c>
      <c r="D29" s="899">
        <v>0</v>
      </c>
      <c r="E29" s="899">
        <v>6.2094199999999997</v>
      </c>
      <c r="F29" s="899">
        <v>36.33222</v>
      </c>
      <c r="G29" s="899">
        <v>481.03402</v>
      </c>
      <c r="H29" s="899">
        <v>0</v>
      </c>
      <c r="I29" s="900">
        <v>639.82167000000004</v>
      </c>
      <c r="J29" s="901">
        <v>-0.14819007104703585</v>
      </c>
      <c r="K29" s="900">
        <v>5447.9693100000004</v>
      </c>
      <c r="L29" s="900">
        <v>87693.753048801518</v>
      </c>
      <c r="M29"/>
      <c r="N29"/>
    </row>
    <row r="30" spans="1:14" s="261" customFormat="1">
      <c r="A30" s="893" t="s">
        <v>218</v>
      </c>
      <c r="B30" s="899">
        <v>8.6221499999999995</v>
      </c>
      <c r="C30" s="899">
        <v>0</v>
      </c>
      <c r="D30" s="899">
        <v>1.50651</v>
      </c>
      <c r="E30" s="899">
        <v>12.915370000000001</v>
      </c>
      <c r="F30" s="899">
        <v>0</v>
      </c>
      <c r="G30" s="899">
        <v>0</v>
      </c>
      <c r="H30" s="899">
        <v>0</v>
      </c>
      <c r="I30" s="900">
        <v>23.044029999999999</v>
      </c>
      <c r="J30" s="901">
        <v>3.4221811126825701</v>
      </c>
      <c r="K30" s="900">
        <v>104.59761000000003</v>
      </c>
      <c r="L30" s="900">
        <v>557.84112715442302</v>
      </c>
      <c r="M30"/>
      <c r="N30"/>
    </row>
    <row r="31" spans="1:14" s="261" customFormat="1">
      <c r="A31" s="893" t="s">
        <v>219</v>
      </c>
      <c r="B31" s="899">
        <v>0</v>
      </c>
      <c r="C31" s="899">
        <v>0</v>
      </c>
      <c r="D31" s="899">
        <v>7.1959099999999996</v>
      </c>
      <c r="E31" s="899">
        <v>0.53695000000000004</v>
      </c>
      <c r="F31" s="899">
        <v>1.64767</v>
      </c>
      <c r="G31" s="899">
        <v>0</v>
      </c>
      <c r="H31" s="899">
        <v>0</v>
      </c>
      <c r="I31" s="900">
        <v>9.3805300000000003</v>
      </c>
      <c r="J31" s="901">
        <v>-0.17154497249826017</v>
      </c>
      <c r="K31" s="900">
        <v>68.387870000000021</v>
      </c>
      <c r="L31" s="900">
        <v>3230.2878009841402</v>
      </c>
      <c r="M31"/>
      <c r="N31"/>
    </row>
    <row r="32" spans="1:14" s="261" customFormat="1">
      <c r="A32" s="893" t="s">
        <v>46</v>
      </c>
      <c r="B32" s="899">
        <v>2.2491699999999999</v>
      </c>
      <c r="C32" s="899">
        <v>0</v>
      </c>
      <c r="D32" s="899">
        <v>83.742500000000007</v>
      </c>
      <c r="E32" s="899">
        <v>52.797930000000001</v>
      </c>
      <c r="F32" s="899">
        <v>18.355409999999999</v>
      </c>
      <c r="G32" s="899">
        <v>0</v>
      </c>
      <c r="H32" s="899">
        <v>0.67352000000000001</v>
      </c>
      <c r="I32" s="900">
        <v>157.81853000000001</v>
      </c>
      <c r="J32" s="901">
        <v>4.9187068565831549E-2</v>
      </c>
      <c r="K32" s="900">
        <v>1202.8430600000029</v>
      </c>
      <c r="L32" s="900">
        <v>19391.755900317199</v>
      </c>
      <c r="M32"/>
      <c r="N32"/>
    </row>
    <row r="33" spans="1:14" s="261" customFormat="1">
      <c r="A33" s="893" t="s">
        <v>36</v>
      </c>
      <c r="B33" s="899">
        <v>0</v>
      </c>
      <c r="C33" s="899">
        <v>0</v>
      </c>
      <c r="D33" s="899">
        <v>0</v>
      </c>
      <c r="E33" s="899">
        <v>15.145580000000001</v>
      </c>
      <c r="F33" s="899">
        <v>0.38374999999999998</v>
      </c>
      <c r="G33" s="899">
        <v>31.517119999999998</v>
      </c>
      <c r="H33" s="899">
        <v>0.13422999999999999</v>
      </c>
      <c r="I33" s="900">
        <v>47.180680000000002</v>
      </c>
      <c r="J33" s="901">
        <v>-0.61376954751847235</v>
      </c>
      <c r="K33" s="900">
        <v>937.69355999999971</v>
      </c>
      <c r="L33" s="900">
        <v>15662.648732871459</v>
      </c>
      <c r="M33"/>
      <c r="N33"/>
    </row>
    <row r="34" spans="1:14" s="261" customFormat="1">
      <c r="A34" s="893" t="s">
        <v>37</v>
      </c>
      <c r="B34" s="899">
        <v>0</v>
      </c>
      <c r="C34" s="899">
        <v>0</v>
      </c>
      <c r="D34" s="899">
        <v>123.73523</v>
      </c>
      <c r="E34" s="899">
        <v>62.609989999999996</v>
      </c>
      <c r="F34" s="899">
        <v>28.535619999999998</v>
      </c>
      <c r="G34" s="899">
        <v>19.925720000000002</v>
      </c>
      <c r="H34" s="899">
        <v>0</v>
      </c>
      <c r="I34" s="900">
        <v>234.80655999999999</v>
      </c>
      <c r="J34" s="901">
        <v>-0.12872724930327972</v>
      </c>
      <c r="K34" s="900">
        <v>1615.4213699999964</v>
      </c>
      <c r="L34" s="900">
        <v>24887.308953781278</v>
      </c>
      <c r="M34"/>
      <c r="N34"/>
    </row>
    <row r="35" spans="1:14" s="261" customFormat="1">
      <c r="A35" s="373" t="s">
        <v>38</v>
      </c>
      <c r="B35" s="899">
        <v>291.71111999999999</v>
      </c>
      <c r="C35" s="899">
        <v>0</v>
      </c>
      <c r="D35" s="899">
        <v>277.70382000000001</v>
      </c>
      <c r="E35" s="899">
        <v>270.91289</v>
      </c>
      <c r="F35" s="899">
        <v>81.31674000000001</v>
      </c>
      <c r="G35" s="899">
        <v>0.24972999999999998</v>
      </c>
      <c r="H35" s="899">
        <v>1.8916900000000001</v>
      </c>
      <c r="I35" s="900">
        <v>923.78598999999997</v>
      </c>
      <c r="J35" s="901">
        <v>0.18611271546623387</v>
      </c>
      <c r="K35" s="900">
        <v>6006.6701099999918</v>
      </c>
      <c r="L35" s="900">
        <v>105893.62914643239</v>
      </c>
      <c r="M35"/>
      <c r="N35"/>
    </row>
    <row r="36" spans="1:14" s="261" customFormat="1" ht="19.899999999999999" customHeight="1">
      <c r="A36" s="897" t="s">
        <v>1050</v>
      </c>
      <c r="B36" s="898">
        <v>509.55196999999998</v>
      </c>
      <c r="C36" s="898">
        <v>0</v>
      </c>
      <c r="D36" s="898">
        <v>984.74835000000007</v>
      </c>
      <c r="E36" s="898">
        <v>644.82814999999994</v>
      </c>
      <c r="F36" s="898">
        <v>192.46374000000003</v>
      </c>
      <c r="G36" s="898">
        <v>624.1080199999999</v>
      </c>
      <c r="H36" s="898">
        <v>2.6994400000000001</v>
      </c>
      <c r="I36" s="898">
        <v>2958.3996699999998</v>
      </c>
      <c r="J36" s="947">
        <v>-4.8563074405907236E-2</v>
      </c>
      <c r="K36" s="898">
        <v>22080.656919999994</v>
      </c>
      <c r="L36" s="898">
        <v>340332.30872224394</v>
      </c>
      <c r="M36"/>
      <c r="N36"/>
    </row>
    <row r="37" spans="1:14" ht="12.75" customHeight="1">
      <c r="A37" s="21" t="s">
        <v>928</v>
      </c>
      <c r="G37" s="132"/>
      <c r="H37" s="132"/>
    </row>
    <row r="38" spans="1:14" ht="12.75" customHeight="1">
      <c r="A38" s="16" t="s">
        <v>911</v>
      </c>
    </row>
    <row r="39" spans="1:14" ht="12.75" customHeight="1">
      <c r="A39" s="820" t="s">
        <v>930</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2023-08-11T11:04:26Z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