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 sheetId="85" r:id="rId37"/>
    <sheet name="38 Tablica 53,54,55,56" sheetId="82" r:id="rId38"/>
  </sheets>
  <externalReferences>
    <externalReference r:id="rId39"/>
    <externalReference r:id="rId40"/>
    <externalReference r:id="rId41"/>
    <externalReference r:id="rId42"/>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28'!$F$1</definedName>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7'!$A$1:$J$74</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11'!$A$1:$J$73</definedName>
    <definedName name="_xlnm.Print_Area" localSheetId="1">'2 Sadržaj'!$A$1:$A$194</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26'!$A$1:$P$49</definedName>
    <definedName name="_xlnm.Print_Area" localSheetId="23">'24 Tablica 27 - Graf 17'!$A$1:$F$97</definedName>
    <definedName name="_xlnm.Print_Area" localSheetId="24">'25 Graf 18'!$A$1:$Q$104</definedName>
    <definedName name="_xlnm.Print_Area" localSheetId="25">'26 Tablica 28'!$A$1:$G$54</definedName>
    <definedName name="_xlnm.Print_Area" localSheetId="26">'27 Tabl. 29,30,31,32,33'!$A$1:$K$89</definedName>
    <definedName name="_xlnm.Print_Area" localSheetId="27">'28 Tablica 34'!$A$1:$L$128</definedName>
    <definedName name="_xlnm.Print_Area" localSheetId="28">'29 Tablice 35, 36'!$A$1:$M$71</definedName>
    <definedName name="_xlnm.Print_Area" localSheetId="2">'3 Tablica 1 - Graf 1'!$A$1:$Q$51</definedName>
    <definedName name="_xlnm.Print_Area" localSheetId="29">'30 Tablica 37,37.1,38,39'!$A$1:$I$87</definedName>
    <definedName name="_xlnm.Print_Area" localSheetId="30">'31 Tablica 40.41.42.43 '!$A$1:$F$54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50'!$A$1:$E$64</definedName>
    <definedName name="_xlnm.Print_Area" localSheetId="35">'36 Tablica 51'!$A$1:$E$58</definedName>
    <definedName name="_xlnm.Print_Area" localSheetId="36">'37 Tablica 52'!$A$1:$O$46</definedName>
    <definedName name="_xlnm.Print_Area" localSheetId="37">'38 Tablica 53,54,55,56'!$A$1:$E$67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ZDMFclanovi">[4]Clanstvo!$1:$1048576</definedName>
    <definedName name="ZDMFnav">[4]NAV!$1:$1048576</definedName>
    <definedName name="ZDMFuplate">#REF!</definedName>
  </definedNames>
  <calcPr calcId="162913"/>
</workbook>
</file>

<file path=xl/calcChain.xml><?xml version="1.0" encoding="utf-8"?>
<calcChain xmlns="http://schemas.openxmlformats.org/spreadsheetml/2006/main">
  <c r="F41" i="65" l="1"/>
  <c r="B7" i="44" l="1"/>
  <c r="E7" i="44"/>
  <c r="E6" i="44"/>
  <c r="B6" i="44"/>
  <c r="B34" i="45" l="1"/>
  <c r="G114" i="46" l="1"/>
  <c r="I114" i="46" l="1"/>
  <c r="F22" i="68" l="1"/>
  <c r="F21" i="68"/>
  <c r="F12" i="68"/>
  <c r="F11" i="68"/>
  <c r="B7" i="5" l="1"/>
  <c r="D6" i="32" l="1"/>
  <c r="H16" i="45" l="1"/>
  <c r="E18" i="68" l="1"/>
  <c r="E8"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2" i="45" l="1"/>
  <c r="E72" i="45"/>
  <c r="H78" i="65" l="1"/>
  <c r="F64" i="65"/>
  <c r="F17" i="65" l="1"/>
  <c r="B38" i="45" l="1"/>
  <c r="B30" i="10" l="1"/>
  <c r="F26" i="10" l="1"/>
  <c r="F25" i="10"/>
  <c r="B6" i="34" l="1"/>
  <c r="B5" i="34"/>
  <c r="E34" i="68" l="1"/>
  <c r="E33" i="68"/>
  <c r="M2" i="67" l="1"/>
  <c r="M1" i="67"/>
  <c r="E2" i="45" l="1"/>
  <c r="K2" i="45" s="1"/>
  <c r="E1" i="45"/>
  <c r="K1" i="45" s="1"/>
  <c r="G6" i="46"/>
  <c r="G5" i="46"/>
  <c r="B56" i="45"/>
  <c r="B16" i="45"/>
  <c r="B39" i="45" l="1"/>
  <c r="J36" i="36"/>
  <c r="J35"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<sst xmlns="http://schemas.openxmlformats.org/spreadsheetml/2006/main" count="2728" uniqueCount="1543">
  <si>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</si>
  <si>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</si>
  <si>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</si>
  <si>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</si>
  <si>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</si>
  <si>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</si>
  <si>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</si>
  <si>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</si>
  <si>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</si>
  <si>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</si>
  <si>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</si>
  <si>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</si>
  <si>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</si>
  <si>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</si>
  <si>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</si>
  <si>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</si>
  <si>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</si>
  <si>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</si>
  <si>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</si>
  <si>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</si>
  <si>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</si>
  <si>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</si>
  <si>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</si>
  <si>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</si>
  <si>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</si>
  <si>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</si>
  <si>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</si>
  <si>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</si>
  <si>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</si>
  <si>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</si>
  <si>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</si>
  <si>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</si>
  <si>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</si>
  <si>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</si>
  <si>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</si>
  <si>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</si>
  <si>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</si>
  <si>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</si>
  <si>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</si>
  <si>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</si>
  <si>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</si>
  <si>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</si>
  <si>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</si>
  <si>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</si>
  <si>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</si>
  <si>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</si>
  <si>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</si>
  <si>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</si>
  <si>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</si>
  <si>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</si>
  <si>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</si>
  <si>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</si>
  <si>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</si>
  <si>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</si>
  <si>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</si>
  <si>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</si>
  <si>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</si>
  <si>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</si>
  <si>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</si>
  <si>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</si>
  <si>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</si>
  <si>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</si>
  <si>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</si>
  <si>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</si>
  <si>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</si>
  <si>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</si>
  <si>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</si>
  <si>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</si>
  <si>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</si>
  <si>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</si>
  <si>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</si>
  <si>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</si>
  <si>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</si>
  <si>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</si>
  <si>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</si>
  <si>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</si>
  <si>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</si>
  <si>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</si>
  <si>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</si>
  <si>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</si>
  <si>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</si>
  <si>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</si>
  <si>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</si>
  <si>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</si>
  <si>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</si>
  <si>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</si>
  <si>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</si>
  <si>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</si>
  <si>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</si>
  <si>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</si>
  <si>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</si>
  <si>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</si>
  <si>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</si>
  <si>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</si>
  <si>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</si>
  <si>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</si>
  <si>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</si>
  <si>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</si>
  <si>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</si>
  <si>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</si>
  <si>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</si>
  <si>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</si>
  <si>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</si>
  <si>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</si>
  <si>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</si>
  <si>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</si>
  <si>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</si>
  <si>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</si>
  <si>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</si>
  <si>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</si>
  <si>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</si>
  <si>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</si>
  <si>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</si>
  <si>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</si>
  <si>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</si>
  <si>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</si>
  <si>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</si>
  <si>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</si>
  <si>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</si>
  <si>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</si>
  <si>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</si>
  <si>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</si>
  <si>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</si>
  <si>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</si>
  <si>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</si>
  <si>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</si>
  <si>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</si>
  <si>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</si>
  <si>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</si>
  <si>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</si>
  <si>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</si>
  <si>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</si>
  <si>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</si>
  <si>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</si>
  <si>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</si>
  <si>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</si>
  <si>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</si>
  <si>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</si>
  <si>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</si>
  <si>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</si>
  <si>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</si>
  <si>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</si>
  <si>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</si>
  <si>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</si>
  <si>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</si>
  <si>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</si>
  <si>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</si>
  <si>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</si>
  <si>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</si>
  <si>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</si>
  <si>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</si>
  <si>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</si>
  <si>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</si>
  <si>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</si>
  <si>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</si>
  <si>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</si>
  <si>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</si>
  <si>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</si>
  <si>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</si>
  <si>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</si>
  <si>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</si>
  <si>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</si>
  <si>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</si>
  <si>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</si>
  <si>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</si>
  <si>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</si>
  <si>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</si>
  <si>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</si>
  <si>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</si>
  <si>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</si>
  <si>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</si>
  <si>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</si>
  <si>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</si>
  <si>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</si>
  <si>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</si>
  <si>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</si>
  <si>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</si>
  <si>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</si>
  <si>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</si>
  <si>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</si>
  <si>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</si>
  <si>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</si>
  <si>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</si>
  <si>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</si>
  <si>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</si>
  <si>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</si>
  <si>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</si>
  <si>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</si>
  <si>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</si>
  <si>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</si>
  <si>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</si>
  <si>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</si>
  <si>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</si>
  <si>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</si>
  <si>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</si>
  <si>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</si>
  <si>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</si>
  <si>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</si>
  <si>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</si>
  <si>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</si>
  <si>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</si>
  <si>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</si>
  <si>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</si>
  <si>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</si>
  <si>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</si>
  <si>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</si>
  <si>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</si>
  <si>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</si>
  <si>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</si>
  <si>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</si>
  <si>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</si>
  <si>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</si>
  <si>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</si>
  <si>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</si>
  <si>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</si>
  <si>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</si>
  <si>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</si>
  <si>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</si>
  <si>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</si>
  <si>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</si>
  <si>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</si>
  <si>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</si>
  <si>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</si>
  <si>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</si>
  <si>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</si>
  <si>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</si>
  <si>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</si>
  <si>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</si>
  <si>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</si>
  <si>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</si>
  <si>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</si>
  <si>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</si>
  <si>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</si>
  <si>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</si>
  <si>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</si>
  <si>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</si>
  <si>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</si>
  <si>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</si>
  <si>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</si>
  <si>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</si>
  <si>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</si>
  <si>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</si>
  <si>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</si>
  <si>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</si>
  <si>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</si>
  <si>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</si>
  <si>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</si>
  <si>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</si>
  <si>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</si>
  <si>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</si>
  <si>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</si>
  <si>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</si>
  <si>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</si>
  <si>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</si>
  <si>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</si>
  <si>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</si>
  <si>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</si>
  <si>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</si>
  <si>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</si>
  <si>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</si>
  <si>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</si>
  <si>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</si>
  <si>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</si>
  <si>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</si>
  <si>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</si>
  <si>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</si>
  <si>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</si>
  <si>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</si>
  <si>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</si>
  <si>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</si>
  <si>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</si>
  <si>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</si>
  <si>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</si>
  <si>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</si>
  <si>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</si>
  <si>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</si>
  <si>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</si>
  <si>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</si>
  <si>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</si>
  <si>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</si>
  <si>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</si>
  <si>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</si>
  <si>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</si>
  <si>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</si>
  <si>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</si>
  <si>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</si>
  <si>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</si>
  <si>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</si>
  <si>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</si>
  <si>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</si>
  <si>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</si>
  <si>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</si>
  <si>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</si>
  <si>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</si>
  <si>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</si>
  <si>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</si>
  <si>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</si>
  <si>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</si>
  <si>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</si>
  <si>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</si>
  <si>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</si>
  <si>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</si>
  <si>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</si>
  <si>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</si>
  <si>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</si>
  <si>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</si>
  <si>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</si>
  <si>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</si>
  <si>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</si>
  <si>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</si>
  <si>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</si>
  <si>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</si>
  <si>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</si>
  <si>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</si>
  <si>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</si>
  <si>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</si>
  <si>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</si>
  <si>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</si>
  <si>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</si>
  <si>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</si>
  <si>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</si>
  <si>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</si>
  <si>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</si>
  <si>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</si>
  <si>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</si>
  <si>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</si>
  <si>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</si>
  <si>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</si>
  <si>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</si>
  <si>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</si>
  <si>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</si>
  <si>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</si>
  <si>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</si>
  <si>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</si>
  <si>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</si>
  <si>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</si>
  <si>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</si>
  <si>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</si>
  <si>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</si>
  <si>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</si>
  <si>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</si>
  <si>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</si>
  <si>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</si>
  <si>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</si>
  <si>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</si>
  <si>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</si>
  <si>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</si>
  <si>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Plaćeni troškovi budućeg razdoblja i nedospjela naplata prihoda /
</t>
    </r>
    <r>
      <rPr>
        <i/>
        <sz val="8"/>
        <color rgb="FF0000FF"/>
        <rFont val="Arial"/>
        <family val="2"/>
      </rPr>
      <t>Prepayments and accrued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</si>
  <si>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</si>
  <si>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</si>
  <si>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</si>
  <si>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</si>
  <si>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</si>
  <si>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</si>
  <si>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</si>
  <si>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</si>
  <si>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</si>
  <si>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</si>
  <si>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</si>
  <si>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</si>
  <si>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</si>
  <si>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</si>
  <si>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</si>
  <si>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</si>
  <si>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</si>
  <si>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</si>
  <si>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</si>
  <si>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</si>
  <si>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</si>
  <si>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</si>
  <si>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</si>
  <si>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</si>
  <si>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</si>
  <si>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</si>
  <si>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</si>
  <si>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</si>
  <si>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</si>
  <si>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</si>
  <si>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</si>
  <si>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</si>
  <si>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</si>
  <si>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</si>
  <si>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</si>
  <si>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</si>
  <si>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</si>
  <si>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</si>
  <si>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</si>
  <si>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</si>
  <si>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</si>
  <si>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</si>
  <si>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</si>
  <si>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</si>
  <si>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</si>
  <si>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</si>
  <si>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</si>
  <si>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</si>
  <si>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</si>
  <si>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</si>
  <si>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</si>
  <si>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</si>
  <si>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</si>
  <si>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</si>
  <si>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</si>
  <si>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</si>
  <si>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</si>
  <si>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</si>
  <si>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</si>
  <si>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</si>
  <si>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</si>
  <si>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</si>
  <si>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</si>
  <si>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</si>
  <si>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</si>
  <si>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</si>
  <si>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</si>
  <si>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</si>
  <si>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</si>
  <si>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</si>
  <si>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</si>
  <si>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</si>
  <si>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</si>
  <si>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</si>
  <si>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</si>
  <si>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</si>
  <si>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</si>
  <si>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</si>
  <si>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</si>
  <si>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</si>
  <si>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</si>
  <si>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</si>
  <si>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</si>
  <si>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</si>
  <si>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</si>
  <si>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</si>
  <si>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</si>
  <si>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</si>
  <si>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</si>
  <si>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</si>
  <si>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</si>
  <si>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</si>
  <si>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</si>
  <si>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</si>
  <si>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</si>
  <si>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</si>
  <si>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</si>
  <si>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</si>
  <si>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</si>
  <si>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</si>
  <si>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</si>
  <si>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</si>
  <si>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</si>
  <si>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</si>
  <si>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</si>
  <si>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</si>
  <si>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</si>
  <si>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</si>
  <si>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</si>
  <si>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</si>
  <si>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</si>
  <si>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</si>
  <si>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</si>
  <si>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</si>
  <si>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</si>
  <si>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</si>
  <si>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</si>
  <si>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</si>
  <si>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</si>
  <si>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</si>
  <si>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</si>
  <si>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</si>
  <si>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</si>
  <si>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</si>
  <si>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</si>
  <si>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</si>
  <si>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</si>
  <si>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</si>
  <si>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</si>
  <si>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</si>
  <si>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</si>
  <si>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</si>
  <si>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</si>
  <si>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</si>
  <si>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</si>
  <si>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</si>
  <si>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</si>
  <si>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</si>
  <si>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</si>
  <si>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</si>
  <si>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</si>
  <si>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</si>
  <si>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</si>
  <si>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</si>
  <si>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</si>
  <si>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</si>
  <si>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</si>
  <si>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</si>
  <si>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</si>
  <si>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</si>
  <si>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</si>
  <si>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</si>
  <si>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</si>
  <si>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</si>
  <si>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</si>
  <si>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</si>
  <si>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</si>
  <si>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</si>
  <si>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</si>
  <si>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</si>
  <si>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</si>
  <si>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</si>
  <si>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</si>
  <si>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</si>
  <si>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</si>
  <si>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</si>
  <si>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</si>
  <si>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</si>
  <si>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</si>
  <si>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</si>
  <si>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</si>
  <si>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</si>
  <si>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</si>
  <si>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</si>
  <si>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</si>
  <si>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</si>
  <si>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</si>
  <si>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</si>
  <si>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</si>
  <si>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</si>
  <si>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</si>
  <si>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</si>
  <si>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</si>
  <si>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</si>
  <si>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</si>
  <si>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</si>
  <si>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</si>
  <si>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</si>
  <si>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</si>
  <si>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</si>
  <si>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</si>
  <si>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</si>
  <si>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</si>
  <si>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</si>
  <si>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</si>
  <si>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</si>
  <si>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</si>
  <si>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</si>
  <si>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</si>
  <si>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</si>
  <si>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</si>
  <si>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</si>
  <si>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</si>
  <si>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</si>
  <si>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</si>
  <si>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</si>
  <si>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</si>
  <si>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</si>
  <si>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</si>
  <si>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</si>
  <si>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</si>
  <si>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</si>
  <si>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</si>
  <si>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</si>
  <si>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</si>
  <si>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</si>
  <si>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</si>
  <si>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</si>
  <si>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</si>
  <si>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</si>
  <si>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</si>
  <si>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</si>
  <si>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</si>
  <si>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</si>
  <si>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</si>
  <si>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</si>
  <si>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</si>
  <si>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</si>
  <si>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</si>
  <si>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</si>
  <si>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</si>
  <si>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</si>
  <si>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</si>
  <si>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</si>
  <si>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</si>
  <si>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</si>
  <si>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</si>
  <si>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</si>
  <si>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</si>
  <si>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</si>
  <si>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</si>
  <si>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</si>
  <si>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</si>
  <si>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</si>
  <si>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</si>
  <si>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</si>
  <si>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</si>
  <si>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</si>
  <si>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</si>
  <si>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</si>
  <si>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</si>
  <si>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</si>
  <si>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</si>
  <si>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</si>
  <si>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</si>
  <si>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</si>
  <si>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</si>
  <si>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</si>
  <si>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</si>
  <si>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</si>
  <si>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</si>
  <si>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</si>
  <si>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</si>
  <si>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</si>
  <si>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</si>
  <si>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</si>
  <si>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</si>
  <si>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</si>
  <si>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</si>
  <si>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</si>
  <si>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</si>
  <si>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</si>
  <si>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</si>
  <si>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</si>
  <si>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</si>
  <si>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</si>
  <si>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</si>
  <si>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</si>
  <si>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</si>
  <si>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</si>
  <si>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</si>
  <si>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</si>
  <si>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</si>
  <si>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</si>
  <si>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</si>
  <si>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</si>
  <si>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</si>
  <si>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</si>
  <si>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</si>
  <si>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</si>
  <si>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</si>
  <si>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</si>
  <si>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</si>
  <si>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</si>
  <si>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</si>
  <si>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</si>
  <si>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</si>
  <si>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</si>
  <si>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</si>
  <si>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</si>
  <si>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</si>
  <si>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</si>
  <si>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</si>
  <si>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</si>
  <si>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</si>
  <si>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</si>
  <si>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</si>
  <si>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</si>
  <si>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</si>
  <si>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</si>
  <si>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</si>
  <si>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</si>
  <si>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</si>
  <si>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</si>
  <si>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</si>
  <si>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</si>
  <si>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</si>
  <si>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</si>
  <si>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</si>
  <si>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</si>
  <si>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</si>
  <si>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</si>
  <si>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</si>
  <si>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</si>
  <si>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</si>
  <si>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</si>
  <si>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</si>
  <si>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</si>
  <si>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</si>
  <si>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</si>
  <si>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</si>
  <si>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</si>
  <si>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</si>
  <si>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</si>
  <si>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</si>
  <si>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</si>
  <si>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</si>
  <si>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</si>
  <si>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</si>
  <si>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</si>
  <si>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</si>
  <si>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</si>
  <si>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</si>
  <si>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</si>
  <si>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</si>
  <si>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</si>
  <si>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</si>
  <si>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</si>
  <si>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</si>
  <si>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</si>
  <si>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</si>
  <si>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</si>
  <si>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</si>
  <si>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</si>
  <si>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</si>
  <si>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</si>
  <si>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</si>
  <si>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</si>
  <si>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</si>
  <si>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</si>
  <si>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</si>
  <si>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</si>
  <si>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</si>
  <si>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</si>
  <si>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</si>
  <si>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</si>
  <si>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</si>
  <si>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</si>
  <si>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</si>
  <si>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</si>
  <si>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</si>
  <si>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</si>
  <si>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</si>
  <si>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</si>
  <si>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</si>
  <si>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</si>
  <si>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</si>
  <si>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</si>
  <si>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</si>
  <si>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</si>
  <si>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</si>
  <si>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</si>
  <si>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</si>
  <si>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</si>
  <si>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</si>
  <si>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</si>
  <si>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</si>
  <si>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</si>
  <si>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</si>
  <si>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</si>
  <si>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</si>
  <si>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</si>
  <si>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</si>
  <si>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</si>
  <si>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</si>
  <si>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</si>
  <si>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</si>
  <si>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</si>
  <si>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</si>
  <si>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</si>
  <si>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</si>
  <si>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</si>
  <si>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</si>
  <si>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</si>
  <si>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</si>
  <si>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</si>
  <si>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</si>
  <si>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</si>
  <si>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</si>
  <si>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</si>
  <si>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</si>
  <si>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</si>
  <si>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</si>
  <si>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</si>
  <si>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</si>
  <si>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</si>
  <si>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</si>
  <si>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</si>
  <si>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</si>
  <si>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</si>
  <si>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</si>
  <si>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</si>
  <si>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</si>
  <si>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</si>
  <si>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</si>
  <si>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</si>
  <si>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</si>
  <si>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</si>
  <si>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</si>
  <si>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</si>
  <si>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</si>
  <si>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</si>
  <si>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</si>
  <si>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</si>
  <si>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</si>
  <si>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</si>
  <si>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</si>
  <si>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</si>
  <si>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</si>
  <si>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</si>
  <si>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</si>
  <si>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</si>
  <si>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</si>
  <si>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</si>
  <si>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</si>
  <si>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</si>
  <si>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</si>
  <si>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</si>
  <si>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</si>
  <si>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</si>
  <si>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</si>
  <si>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</si>
  <si>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</si>
  <si>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</si>
  <si>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</si>
  <si>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</si>
  <si>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</si>
  <si>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</si>
  <si>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</si>
  <si>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</si>
  <si>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</si>
  <si>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</si>
  <si>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</si>
  <si>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</si>
  <si>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</si>
  <si>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</si>
  <si>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</si>
  <si>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</si>
  <si>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</si>
  <si>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</si>
  <si>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</si>
  <si>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</si>
  <si>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</si>
  <si>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</si>
  <si>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</si>
  <si>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</si>
  <si>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</si>
  <si>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</si>
  <si>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</si>
  <si>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</si>
  <si>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</si>
  <si>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</si>
  <si>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</si>
  <si>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</si>
  <si>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</si>
  <si>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</si>
  <si>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</si>
  <si>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</si>
  <si>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</si>
  <si>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</si>
  <si>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</si>
  <si>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</si>
  <si>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</si>
  <si>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</si>
  <si>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</si>
  <si>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</si>
  <si>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</si>
  <si>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</si>
  <si>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</si>
  <si>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</si>
  <si>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</si>
  <si>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</si>
  <si>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</si>
  <si>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</si>
  <si>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</si>
  <si>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</si>
  <si>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</si>
  <si>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</si>
  <si>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</si>
  <si>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</si>
  <si>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</si>
  <si>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</si>
  <si>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</si>
  <si>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</si>
  <si>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</si>
  <si>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</si>
  <si>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</si>
  <si>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</si>
  <si>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</si>
  <si>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</si>
  <si>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</si>
  <si>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</si>
  <si>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</si>
  <si>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</si>
  <si>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</si>
  <si>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</si>
  <si>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</si>
  <si>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</si>
  <si>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</si>
  <si>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</si>
  <si>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</si>
  <si>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</si>
  <si>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</si>
  <si>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</si>
  <si>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</si>
  <si>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</si>
  <si>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</si>
  <si>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</si>
  <si>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</si>
  <si>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</si>
  <si>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</si>
  <si>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</si>
  <si>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</si>
  <si>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</si>
  <si>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</si>
  <si>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</si>
  <si>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</si>
  <si>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</si>
  <si>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</si>
  <si>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</si>
  <si>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</si>
  <si>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</si>
  <si>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</si>
  <si>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</si>
  <si>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</si>
  <si>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</si>
  <si>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</si>
  <si>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</si>
  <si>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</si>
  <si>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</si>
  <si>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</si>
  <si>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</si>
  <si>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</si>
  <si>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</si>
  <si>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</si>
  <si>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</si>
  <si>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</si>
  <si>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</si>
  <si>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</si>
  <si>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</si>
  <si>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</si>
  <si>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</si>
  <si>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</si>
  <si>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</si>
  <si>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</si>
  <si>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</si>
  <si>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</si>
  <si>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</si>
  <si>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</si>
  <si>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</si>
  <si>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</si>
  <si>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</si>
  <si>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</si>
  <si>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r>
      <t xml:space="preserve">Ukupno javna ponuda / </t>
    </r>
    <r>
      <rPr>
        <b/>
        <i/>
        <sz val="8"/>
        <color rgb="FF0000FF"/>
        <rFont val="Arial"/>
        <family val="2"/>
      </rPr>
      <t>Total  public offering</t>
    </r>
  </si>
  <si>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</si>
  <si>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</si>
  <si>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</si>
  <si>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</si>
  <si>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</si>
  <si>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</si>
  <si>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</si>
  <si>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</si>
  <si>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</si>
  <si>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</si>
  <si>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</si>
  <si>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</si>
  <si>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</si>
  <si>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</si>
  <si>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</si>
  <si>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</si>
  <si>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</si>
  <si>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</si>
  <si>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</si>
  <si>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</si>
  <si>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</si>
  <si>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</si>
  <si>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</si>
  <si>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</si>
  <si>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</si>
  <si>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</si>
  <si>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</si>
  <si>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</si>
  <si>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</si>
  <si>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</si>
  <si>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</si>
  <si>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</si>
  <si>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</si>
  <si>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</si>
  <si>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</si>
  <si>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</si>
  <si>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</si>
  <si>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</si>
  <si>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</si>
  <si>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</si>
  <si>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</si>
  <si>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</si>
  <si>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</si>
  <si>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</si>
  <si>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</si>
  <si>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</si>
  <si>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</si>
  <si>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</si>
  <si>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</si>
  <si>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</si>
  <si>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</si>
  <si>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</si>
  <si>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</si>
  <si>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</si>
  <si>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</si>
  <si>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</si>
  <si>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</si>
  <si>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</si>
  <si>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</si>
  <si>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</si>
  <si>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</si>
  <si>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</si>
  <si>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</si>
  <si>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</si>
  <si>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</si>
  <si>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</si>
  <si>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</si>
  <si>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</si>
  <si>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</si>
  <si>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</si>
  <si>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</si>
  <si>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</si>
  <si>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</si>
  <si>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</si>
  <si>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</si>
  <si>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</si>
  <si>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</si>
  <si>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</si>
  <si>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</si>
  <si>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</si>
  <si>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</si>
  <si>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</si>
  <si>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</si>
  <si>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</si>
  <si>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</si>
  <si>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</si>
  <si>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</si>
  <si>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</si>
  <si>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</si>
  <si>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</si>
  <si>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</si>
  <si>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</si>
  <si>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</si>
  <si>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</si>
  <si>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</si>
  <si>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</si>
  <si>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</si>
  <si>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</si>
  <si>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</si>
  <si>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</si>
  <si>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</si>
  <si>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</si>
  <si>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</si>
  <si>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</si>
  <si>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</si>
  <si>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</si>
  <si>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</si>
  <si>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</si>
  <si>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</si>
  <si>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</si>
  <si>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</si>
  <si>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</si>
  <si>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</si>
  <si>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</si>
  <si>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</si>
  <si>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</si>
  <si>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</si>
  <si>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</si>
  <si>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</si>
  <si>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</si>
  <si>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</si>
  <si>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</si>
  <si>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</si>
  <si>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</si>
  <si>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</si>
  <si>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</si>
  <si>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</si>
  <si>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</si>
  <si>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</si>
  <si>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</si>
  <si>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</si>
  <si>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Alpen.Special Opportunity</t>
  </si>
  <si>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</si>
  <si>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</si>
  <si>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</si>
  <si>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</si>
  <si>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</si>
  <si>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</si>
  <si>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</si>
  <si>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</si>
  <si>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</si>
  <si>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</si>
  <si>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</si>
  <si>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</si>
  <si>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</si>
  <si>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</si>
  <si>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02250182111</t>
  </si>
  <si>
    <t>07620611759</t>
  </si>
  <si>
    <r>
      <t xml:space="preserve">Promet / </t>
    </r>
    <r>
      <rPr>
        <b/>
        <i/>
        <sz val="9"/>
        <color theme="0"/>
        <rFont val="Arial"/>
        <family val="2"/>
        <charset val="238"/>
      </rPr>
      <t>Turnover</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</si>
  <si>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</si>
  <si>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</si>
  <si>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</si>
  <si>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</si>
  <si>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</si>
  <si>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t>SEMIANNUAL  DATA:</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</si>
  <si>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</si>
  <si>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</si>
  <si>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</si>
  <si>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</si>
  <si>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</si>
  <si>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</si>
  <si>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</si>
  <si>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</si>
  <si>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</si>
  <si>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</si>
  <si>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</si>
  <si>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</si>
  <si>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</si>
  <si>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</si>
  <si>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</si>
  <si>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</si>
  <si>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</si>
  <si>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</si>
  <si>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</si>
  <si>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</si>
  <si>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</si>
  <si>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</si>
  <si>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</si>
  <si>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</si>
  <si>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</si>
  <si>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</si>
  <si>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</si>
  <si>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</si>
  <si>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</si>
  <si>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</si>
  <si>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</si>
  <si>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</si>
  <si>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</si>
  <si>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</si>
  <si>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</si>
  <si>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</si>
  <si>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</si>
  <si>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</si>
  <si>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 xml:space="preserve">Napomene: </t>
  </si>
  <si>
    <t>OTP MULTI 2</t>
  </si>
  <si>
    <t>64178949896</t>
  </si>
  <si>
    <t>HROTPIUMLT26</t>
  </si>
  <si>
    <t>InterCapital Bond</t>
  </si>
  <si>
    <t>InterCapital Money</t>
  </si>
  <si>
    <t>InterCapital SEE Equity</t>
  </si>
  <si>
    <t>69079212930</t>
  </si>
  <si>
    <t>HRICAMUMOPL1</t>
  </si>
  <si>
    <t>Table 28: Capital Market</t>
  </si>
  <si>
    <t>PBZ Dollar Bond fond 2</t>
  </si>
  <si>
    <t xml:space="preserve">OTP ABSOLUTE </t>
  </si>
  <si>
    <t>30.9.2016.</t>
  </si>
  <si>
    <t>73113166994</t>
  </si>
  <si>
    <t>HROTPIUABSL5</t>
  </si>
  <si>
    <t>InterCapital Income Plus</t>
  </si>
  <si>
    <t>KD Balanced</t>
  </si>
  <si>
    <t>19371237142</t>
  </si>
  <si>
    <t>HRPBZIUBND22</t>
  </si>
  <si>
    <t>KD BRIC</t>
  </si>
  <si>
    <t>KD Europa</t>
  </si>
  <si>
    <t>30.12.2016.</t>
  </si>
  <si>
    <t>2016.</t>
  </si>
  <si>
    <t>31.12.2016.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</si>
  <si>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</si>
  <si>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</si>
  <si>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</si>
  <si>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</si>
  <si>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</si>
  <si>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</si>
  <si>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</si>
  <si>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</si>
  <si>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</si>
  <si>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</si>
  <si>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</si>
  <si>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</si>
  <si>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</si>
  <si>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</si>
  <si>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</si>
  <si>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</si>
  <si>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</si>
  <si>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</si>
  <si>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</si>
  <si>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</si>
  <si>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</si>
  <si>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</si>
  <si>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</si>
  <si>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</si>
  <si>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</si>
  <si>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</si>
  <si>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</si>
  <si>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</si>
  <si>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</si>
  <si>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</si>
  <si>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</si>
  <si>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</si>
  <si>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</si>
  <si>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</si>
  <si>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</si>
  <si>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</si>
  <si>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</si>
  <si>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</si>
  <si>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</si>
  <si>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</si>
  <si>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</si>
  <si>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</si>
  <si>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</si>
  <si>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</si>
  <si>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</si>
  <si>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</si>
  <si>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</si>
  <si>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</si>
  <si>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</si>
  <si>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</si>
  <si>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</si>
  <si>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</si>
  <si>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</si>
  <si>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</si>
  <si>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</si>
  <si>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</si>
  <si>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</si>
  <si>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</si>
  <si>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</si>
  <si>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</si>
  <si>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</si>
  <si>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31.3.2017.</t>
  </si>
  <si>
    <t>Zodaks Cash</t>
  </si>
  <si>
    <t>07545658431</t>
  </si>
  <si>
    <t>HRZDINUCASH6</t>
  </si>
  <si>
    <t>Zodaks Investments d.o.o.</t>
  </si>
  <si>
    <t xml:space="preserve">USA BLUE CHIP </t>
  </si>
  <si>
    <t>27077366355</t>
  </si>
  <si>
    <t>HRFGINUUBCH5</t>
  </si>
  <si>
    <t>ALTA Skladi d.d.</t>
  </si>
  <si>
    <t>OTP SHORT-TERM BOND</t>
  </si>
  <si>
    <t>31924937023</t>
  </si>
  <si>
    <t>HROTPIUSHTB3</t>
  </si>
  <si>
    <t>Raiffeisen Flexi Cash</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</si>
  <si>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</si>
  <si>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</si>
  <si>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</si>
  <si>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</si>
  <si>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</si>
  <si>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</si>
  <si>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</si>
  <si>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</si>
  <si>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</si>
  <si>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</si>
  <si>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t>30.6.2017.</t>
  </si>
  <si>
    <r>
      <t>* u tisućama kuna /</t>
    </r>
    <r>
      <rPr>
        <i/>
        <sz val="8"/>
        <color rgb="FF0000FF"/>
        <rFont val="Arial"/>
        <family val="2"/>
      </rPr>
      <t xml:space="preserve"> in thousand HRK</t>
    </r>
  </si>
  <si>
    <r>
      <t xml:space="preserve">Napomena / </t>
    </r>
    <r>
      <rPr>
        <i/>
        <sz val="8"/>
        <color rgb="FF0000FF"/>
        <rFont val="Arial"/>
        <family val="2"/>
        <charset val="238"/>
      </rPr>
      <t>Note</t>
    </r>
    <r>
      <rPr>
        <sz val="8"/>
        <rFont val="Arial"/>
        <family val="2"/>
      </rPr>
      <t xml:space="preserve"> :</t>
    </r>
  </si>
  <si>
    <t>Fondovi  CROATIA OSIGURANJE 1000 A ODMF i CROATIA OSIGURANJE 1000 C ODMF upisani su u registar fondova 9.6.2017.</t>
  </si>
  <si>
    <t>, ali još nisu počeli s radom.</t>
  </si>
  <si>
    <t xml:space="preserve">Funds CROATIA INSURANCE 1000 A ODMF and CROATIA INSURANCE 1000 C ODMF were entered in the Register of Funds </t>
  </si>
  <si>
    <t>on June 9, 2017 but have not yet begun work.</t>
  </si>
  <si>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</si>
  <si>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</si>
  <si>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</si>
  <si>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</si>
  <si>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</si>
  <si>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</si>
  <si>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</si>
  <si>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</si>
  <si>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</si>
  <si>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</si>
  <si>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</si>
  <si>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</si>
  <si>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</si>
  <si>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</si>
  <si>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</si>
  <si>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</si>
  <si>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</si>
  <si>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</si>
  <si>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</si>
  <si>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</si>
  <si>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</si>
  <si>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</si>
  <si>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</si>
  <si>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</si>
  <si>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</si>
  <si>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</si>
  <si>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</si>
  <si>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</si>
  <si>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t xml:space="preserve">Podaci za 9 faktoring društava </t>
  </si>
  <si>
    <t>Data for 9 factoring companies</t>
  </si>
  <si>
    <t xml:space="preserve">Ivan Mučnjak,Damir Maričić, Josipa Žilić,
 Željko Kovačić, Ana Perković                </t>
  </si>
  <si>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</si>
  <si>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</si>
  <si>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</si>
  <si>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</si>
  <si>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</si>
  <si>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</si>
  <si>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</si>
  <si>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</si>
  <si>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</si>
  <si>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</si>
  <si>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</si>
  <si>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ICAM Capital Private 3</t>
  </si>
  <si>
    <t>31.3.2017,</t>
  </si>
  <si>
    <t xml:space="preserve">SB Leasing d.o.o. </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</si>
  <si>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</si>
  <si>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</si>
  <si>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</si>
  <si>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</si>
  <si>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</si>
  <si>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Indeksi /</t>
    </r>
    <r>
      <rPr>
        <b/>
        <i/>
        <sz val="10"/>
        <color theme="0"/>
        <rFont val="Arial"/>
        <family val="2"/>
        <charset val="238"/>
      </rPr>
      <t xml:space="preserve"> Indices</t>
    </r>
  </si>
  <si>
    <r>
      <t xml:space="preserve">Uređeno tržište
</t>
    </r>
    <r>
      <rPr>
        <b/>
        <i/>
        <sz val="10"/>
        <color rgb="FF0000FF"/>
        <rFont val="Arial"/>
        <family val="2"/>
        <charset val="238"/>
      </rPr>
      <t>Regulated market</t>
    </r>
  </si>
  <si>
    <r>
      <t xml:space="preserve">Alternativno tržište
</t>
    </r>
    <r>
      <rPr>
        <b/>
        <i/>
        <sz val="10"/>
        <color rgb="FF0000FF"/>
        <rFont val="Arial"/>
        <family val="2"/>
        <charset val="238"/>
      </rPr>
      <t>Alternative market
(CE ENTER)</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</si>
  <si>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</si>
  <si>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</si>
  <si>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</si>
  <si>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</si>
  <si>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</si>
  <si>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</si>
  <si>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</si>
  <si>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</si>
  <si>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</si>
  <si>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</si>
  <si>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</si>
  <si>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</si>
  <si>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</si>
  <si>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</si>
  <si>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</si>
  <si>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</si>
  <si>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</si>
  <si>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</si>
  <si>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</si>
  <si>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</si>
  <si>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</si>
  <si>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</si>
  <si>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</si>
  <si>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</si>
  <si>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rPr>
        <sz val="9"/>
        <rFont val="Arial"/>
        <family val="2"/>
      </rPr>
      <t>**</t>
    </r>
    <r>
      <rPr>
        <sz val="7"/>
        <rFont val="Arial"/>
        <family val="2"/>
        <charset val="238"/>
      </rPr>
      <t xml:space="preserve"> N - novčani, O - obveznički, M - mješoviti, D - dionički, I - ostali *** / </t>
    </r>
    <r>
      <rPr>
        <i/>
        <sz val="7"/>
        <color rgb="FF0000FF"/>
        <rFont val="Arial"/>
        <family val="2"/>
      </rPr>
      <t>N - cash, O - bond, M - balanced, D - equity, I - other ***</t>
    </r>
  </si>
  <si>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</si>
  <si>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</si>
  <si>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</si>
  <si>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Zatvoreni investicijski fondovi  
</t>
    </r>
    <r>
      <rPr>
        <b/>
        <i/>
        <sz val="8"/>
        <color rgb="FF0000FF"/>
        <rFont val="Arial"/>
        <family val="2"/>
      </rPr>
      <t>Closed-ended Investment Funds</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</si>
  <si>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</si>
  <si>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</si>
  <si>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</si>
  <si>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</si>
  <si>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</si>
  <si>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</si>
  <si>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</si>
  <si>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</si>
  <si>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</si>
  <si>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</si>
  <si>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</si>
  <si>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</si>
  <si>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</si>
  <si>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KD Nova Europa</t>
  </si>
  <si>
    <t>Erste Adriatic Bond</t>
  </si>
  <si>
    <t>AP3</t>
  </si>
  <si>
    <t>CGS Alpha</t>
  </si>
  <si>
    <t>CGS Beta</t>
  </si>
  <si>
    <t>CGS Gamma</t>
  </si>
  <si>
    <t>CGS Capital d.o.o.</t>
  </si>
  <si>
    <t>Anchor</t>
  </si>
  <si>
    <t>Mooring</t>
  </si>
  <si>
    <t>30361691319</t>
  </si>
  <si>
    <t>HRALTIUAP303</t>
  </si>
  <si>
    <t>03991108755</t>
  </si>
  <si>
    <t>HRCGSCUALPH7</t>
  </si>
  <si>
    <t>48124667395</t>
  </si>
  <si>
    <t>HRCGSCUBETA7</t>
  </si>
  <si>
    <t>88626347681</t>
  </si>
  <si>
    <t>HRCGSCUGAMA9</t>
  </si>
  <si>
    <t>HRZDINUANCR6</t>
  </si>
  <si>
    <t>54726414649</t>
  </si>
  <si>
    <t>HRZDINUMORN6</t>
  </si>
  <si>
    <t>55365704185</t>
  </si>
  <si>
    <r>
      <t xml:space="preserve">Promet u kunama, tržišna kapitalizacija u miljunima kuna.
</t>
    </r>
    <r>
      <rPr>
        <i/>
        <sz val="8"/>
        <color rgb="FF0000FF"/>
        <rFont val="Arial"/>
        <family val="2"/>
        <charset val="238"/>
      </rPr>
      <t>Turnover in HRK, market capitalization in millions of HRK</t>
    </r>
  </si>
  <si>
    <r>
      <t xml:space="preserve">Primus </t>
    </r>
    <r>
      <rPr>
        <sz val="8"/>
        <color rgb="FF0000FF"/>
        <rFont val="Arial"/>
        <family val="2"/>
        <charset val="238"/>
      </rPr>
      <t>**</t>
    </r>
  </si>
  <si>
    <t xml:space="preserve">    Management transfer from The KD Locusta Fondovi d.o.o. management company to The Zodaks Investments d.o.o. management company (6 June 2017).</t>
  </si>
  <si>
    <r>
      <rPr>
        <sz val="8"/>
        <color rgb="FF0000FF"/>
        <rFont val="Arial"/>
        <family val="2"/>
        <charset val="238"/>
      </rPr>
      <t xml:space="preserve">** </t>
    </r>
    <r>
      <rPr>
        <sz val="8"/>
        <color theme="1"/>
        <rFont val="Arial"/>
        <family val="2"/>
        <charset val="238"/>
      </rPr>
      <t>Prijenos upravljanja s društva KD Locusta Fondovi d.o.o. na društvo Zodaks Investments d.o.o. (6.6.2017.).</t>
    </r>
  </si>
  <si>
    <t>Rujan 2017.</t>
  </si>
  <si>
    <t>September 2017</t>
  </si>
  <si>
    <t xml:space="preserve">Tablica 34: Otvoreni investicijski fondovi s javnom ponudom / UCITS fondovi* </t>
  </si>
  <si>
    <t xml:space="preserve">Table 34: Open-ended Investment funds / UCITS funds* </t>
  </si>
  <si>
    <r>
      <t xml:space="preserve">Promjena cijene u % 
</t>
    </r>
    <r>
      <rPr>
        <b/>
        <i/>
        <sz val="8"/>
        <color rgb="FF0000FF"/>
        <rFont val="Arial"/>
        <family val="2"/>
      </rPr>
      <t>Change in price in %</t>
    </r>
  </si>
  <si>
    <r>
      <t xml:space="preserve">Promjena
cijene u % 
</t>
    </r>
    <r>
      <rPr>
        <b/>
        <i/>
        <sz val="8"/>
        <color rgb="FF0000FF"/>
        <rFont val="Arial"/>
        <family val="2"/>
      </rPr>
      <t>Change in
price in %</t>
    </r>
  </si>
  <si>
    <t>30.9.2017.</t>
  </si>
  <si>
    <t>InterCapital Dollar Bond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</si>
  <si>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</si>
  <si>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t>Tablica 26: Zaračunata bruto premija osiguranja za period od 1. siječnja do 31. listopada 2017.</t>
  </si>
  <si>
    <t>Table 26: Written premium for the period 1 January  - 31 October 2017</t>
  </si>
  <si>
    <t>I-X. 2016.</t>
  </si>
  <si>
    <t>I-X. 2017.</t>
  </si>
  <si>
    <t>Tablica 27: Podaci o osiguranju za period od 1. siječnja do 31. listopada 2017.</t>
  </si>
  <si>
    <t>Table 27: Insurance data for the period 1 January - 31 October 2017</t>
  </si>
  <si>
    <t>Grafikon 18: Udio zaračunate bruto premije i likvidiranih šteta po društvima za osiguranje po vrstama osiguranja za period od 1. siječnja do 31. listopada 2017.</t>
  </si>
  <si>
    <t>Chart 18: Share of written premium and claims settled per line of insurances for the period 1 January - 31 October 2017</t>
  </si>
  <si>
    <t>Listopad 2017.</t>
  </si>
  <si>
    <t>October 2017</t>
  </si>
  <si>
    <t>Mjesečna promjena
Monthly change</t>
  </si>
  <si>
    <t>Promjena od početka godine
Change
year-to-date</t>
  </si>
  <si>
    <t>HRRIVPRA0000</t>
  </si>
  <si>
    <t>HRHT00RA0005</t>
  </si>
  <si>
    <t>HRDDJHRA0007</t>
  </si>
  <si>
    <t>HRADRSPA0009</t>
  </si>
  <si>
    <t>HRATPLRA0008</t>
  </si>
  <si>
    <t>HRARNTRA0004</t>
  </si>
  <si>
    <t>HRPODRRA0004</t>
  </si>
  <si>
    <t>HRVLENRB0001</t>
  </si>
  <si>
    <t>HRATGRRA0003</t>
  </si>
  <si>
    <t>HRADPLRA0006</t>
  </si>
  <si>
    <t>HRJDGLO20CA4</t>
  </si>
  <si>
    <t>HRRHMFO187A3</t>
  </si>
  <si>
    <t>HRRHMFO327A5</t>
  </si>
  <si>
    <t>HRLNGUO31AE3</t>
  </si>
  <si>
    <t>HRFNOID181A0</t>
  </si>
  <si>
    <t>HRFNOID187A7</t>
  </si>
  <si>
    <t>HRFNOID191A9</t>
  </si>
  <si>
    <t>HRFNOID197A6</t>
  </si>
  <si>
    <t>HRRHMFO217A8</t>
  </si>
  <si>
    <t>HRZGHOO237A3</t>
  </si>
  <si>
    <t>HRRHMFO222A8</t>
  </si>
  <si>
    <t>HRRHMFO282A2</t>
  </si>
  <si>
    <t>HRRHMFO26CA5</t>
  </si>
  <si>
    <t>HRRHMFO19BA2</t>
  </si>
  <si>
    <t>HRRHMFO17BA6</t>
  </si>
  <si>
    <t>HRRHMFO203A8</t>
  </si>
  <si>
    <t>HRPVCMRA0001</t>
  </si>
  <si>
    <t>HRGAMARA0009</t>
  </si>
  <si>
    <t>HRSNHARA0007</t>
  </si>
  <si>
    <t>HRDELTRA0008</t>
  </si>
  <si>
    <t>HRPCTSRA0009</t>
  </si>
  <si>
    <t>HRBETARA0003</t>
  </si>
  <si>
    <t>HRKOTRPA0003</t>
  </si>
  <si>
    <t>HRLULGRA0003</t>
  </si>
  <si>
    <t>HRBCINRA0003</t>
  </si>
  <si>
    <t>HRPRFCRA0006</t>
  </si>
  <si>
    <t>RUJAN 2017.</t>
  </si>
  <si>
    <t>SEPTEMBER 2017</t>
  </si>
  <si>
    <t>Grafikon 11: Dobna i spolna struktura članova ZDMF- ova na dan 30. rujna 2017.</t>
  </si>
  <si>
    <t>Chart 11: ZDMF members age and sex structure as at 30 September 2017</t>
  </si>
  <si>
    <t>Grafikon 7: Dobna i spolna struktura članova ODMF-a na dan 30. rujna 2017.</t>
  </si>
  <si>
    <t>Chart 7: ODMF members age and sex structure as at 30 September 2017</t>
  </si>
  <si>
    <t/>
  </si>
  <si>
    <t>00300307851</t>
  </si>
  <si>
    <t>HRICAMUUSDB2</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</si>
  <si>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</si>
  <si>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</si>
  <si>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</si>
  <si>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</si>
  <si>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</si>
  <si>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</si>
  <si>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</si>
  <si>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</si>
  <si>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</si>
  <si>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</si>
  <si>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</si>
  <si>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</si>
  <si>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</si>
  <si>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</si>
  <si>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</si>
  <si>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</si>
  <si>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OTP Osiguranje d.d.</t>
  </si>
  <si>
    <t>Triglav osiguranje d.d.</t>
  </si>
  <si>
    <t>Uniqa osiguranje d.d.</t>
  </si>
  <si>
    <t>Velebit osiguranje d.d.</t>
  </si>
  <si>
    <t>Velebit životno osiguranje d.d.</t>
  </si>
  <si>
    <t>Wiener osiguranje VIG d.d.</t>
  </si>
  <si>
    <t>Wüstenrot životno osiguranje d.d.</t>
  </si>
  <si>
    <t>- Za društva Velebit osiguranje d.d. i Velebit životno osiguranje d.d. prikazani su podaci za period 01.01.-31.8.2016. jer su od 2. studenoga 2016. pripojena društvu Sava osiguranje d.d. koje je preuzelo sva prava i obveze pripojenih društava.</t>
  </si>
  <si>
    <t>- Društvo Croatia zdravstveno osiguranje d.d. 3. srpnja 2017. pripojeno je društvu Croatia osiguranje d.d. koje je preuzelo sva prava i obveze pripojenog društva.</t>
  </si>
  <si>
    <t>- Društvo Societe Generale osiguranje d.d.promijenilo je naziv tvrtke 3.8.2017. u OTP osiguranje d.d.</t>
  </si>
  <si>
    <t>Remarks:</t>
  </si>
  <si>
    <t xml:space="preserve">- As of 2 November 2016 Velebit osiguranje d.d. and Velebit životno osiguranje d.d. have been merged to the company Sava osiguranje d.d. which has taken over all of their claims and liabilities, the data is given for period 01.01.-31.10.2016. </t>
  </si>
  <si>
    <t xml:space="preserve">- As of 3 July 2017 Croatia zdravstveno osiguranje d.d. has been merged to the company Croatia osiguranje d.d. which has taken over all of its claims and liabilities. </t>
  </si>
  <si>
    <t xml:space="preserve">- On 3 August 2017 Societe Generale osiguranje d.d. changed the company name into OTP osiguranje d.d. </t>
  </si>
  <si>
    <r>
      <t xml:space="preserve">- Promijenjen naziv vrste osiguranja 18 Putno osiguranje / </t>
    </r>
    <r>
      <rPr>
        <i/>
        <sz val="8"/>
        <color indexed="12"/>
        <rFont val="Arial"/>
        <family val="2"/>
        <charset val="238"/>
      </rPr>
      <t xml:space="preserve">Travel insurance </t>
    </r>
  </si>
  <si>
    <r>
      <t xml:space="preserve">- Promijenjen naziv vrste osiguranja 22 Osiguranje za slučaj vjenčanja ili rođenja / </t>
    </r>
    <r>
      <rPr>
        <i/>
        <sz val="8"/>
        <color indexed="12"/>
        <rFont val="Arial"/>
        <family val="2"/>
        <charset val="238"/>
      </rPr>
      <t>Marriage and birth assurance</t>
    </r>
  </si>
  <si>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</si>
  <si>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</si>
  <si>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</si>
  <si>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</si>
  <si>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</si>
  <si>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</si>
  <si>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rPr>
        <sz val="8"/>
        <rFont val="Arial"/>
        <family val="2"/>
      </rPr>
      <t xml:space="preserve">02 - Zdravstveno osiguranje </t>
    </r>
    <r>
      <rPr>
        <sz val="8"/>
        <color rgb="FF0000FF"/>
        <rFont val="Arial"/>
        <family val="2"/>
      </rPr>
      <t>/ Health insurance</t>
    </r>
  </si>
  <si>
    <r>
      <t xml:space="preserve">01 - Osiguranje od nezgode / </t>
    </r>
    <r>
      <rPr>
        <sz val="8"/>
        <color indexed="12"/>
        <rFont val="Arial"/>
        <family val="2"/>
      </rPr>
      <t>Personal accident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</si>
  <si>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</si>
  <si>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t>The Addico Invest umbrella fund has ceased to exist because all its sub-funds are included in the InterCapital UCITS umbrella open-end investment fund with public offering (27 October 2017).</t>
  </si>
  <si>
    <t>Addiko Invest krovni fond je prestao postojati jer su svi njegovi pod-fondovi uključeni u InterCapital UCITS krovni otvoreni investicijski fond s javnom ponudom (27.10.2017.).</t>
  </si>
  <si>
    <t>- Promijenjen naziv vrste osiguranja 21 Dodatna osiguranja uz životno osiguranje</t>
  </si>
  <si>
    <t xml:space="preserve">  'Assurance/insurance linked with units of investment funds - unit-linked</t>
  </si>
  <si>
    <t xml:space="preserve">  'Supplementary insurance linked with life assurance policy </t>
  </si>
  <si>
    <t>- Promijenjen naziv vrste osiguranja 23 Životna osiguranja kod kojih osiguranik na sebe preuzima investicijski rizik</t>
  </si>
  <si>
    <r>
      <t xml:space="preserve">InterCapital Balanced </t>
    </r>
    <r>
      <rPr>
        <b/>
        <vertAlign val="superscript"/>
        <sz val="8"/>
        <color rgb="FFFF0000"/>
        <rFont val="Arial"/>
        <family val="2"/>
        <charset val="238"/>
      </rPr>
      <t>2</t>
    </r>
  </si>
  <si>
    <r>
      <rPr>
        <sz val="8"/>
        <color theme="3"/>
        <rFont val="Arial"/>
        <family val="2"/>
        <charset val="238"/>
      </rPr>
      <t>InterCapital Cash</t>
    </r>
    <r>
      <rPr>
        <sz val="8"/>
        <color rgb="FFFF0000"/>
        <rFont val="Arial"/>
        <family val="2"/>
        <charset val="238"/>
      </rPr>
      <t xml:space="preserve"> </t>
    </r>
    <r>
      <rPr>
        <b/>
        <vertAlign val="superscript"/>
        <sz val="8"/>
        <color rgb="FFFF0000"/>
        <rFont val="Arial"/>
        <family val="2"/>
        <charset val="238"/>
      </rPr>
      <t>2</t>
    </r>
  </si>
  <si>
    <r>
      <rPr>
        <sz val="8"/>
        <color theme="3"/>
        <rFont val="Arial"/>
        <family val="2"/>
        <charset val="238"/>
      </rPr>
      <t>InterCapital Global Bond</t>
    </r>
    <r>
      <rPr>
        <sz val="8"/>
        <color rgb="FFFF0000"/>
        <rFont val="Arial"/>
        <family val="2"/>
        <charset val="238"/>
      </rPr>
      <t xml:space="preserve"> </t>
    </r>
    <r>
      <rPr>
        <b/>
        <vertAlign val="superscript"/>
        <sz val="8"/>
        <color rgb="FFFF0000"/>
        <rFont val="Arial"/>
        <family val="2"/>
        <charset val="238"/>
      </rPr>
      <t>2</t>
    </r>
  </si>
  <si>
    <r>
      <rPr>
        <sz val="8"/>
        <color theme="3"/>
        <rFont val="Arial"/>
        <family val="2"/>
        <charset val="238"/>
      </rPr>
      <t>InterCapital Global Equity</t>
    </r>
    <r>
      <rPr>
        <sz val="8"/>
        <color rgb="FFFF0000"/>
        <rFont val="Arial"/>
        <family val="2"/>
        <charset val="238"/>
      </rPr>
      <t xml:space="preserve"> </t>
    </r>
    <r>
      <rPr>
        <b/>
        <vertAlign val="superscript"/>
        <sz val="8"/>
        <color rgb="FFFF0000"/>
        <rFont val="Arial"/>
        <family val="2"/>
        <charset val="238"/>
      </rPr>
      <t>2</t>
    </r>
  </si>
  <si>
    <r>
      <t xml:space="preserve">     Addiko Balanced u / </t>
    </r>
    <r>
      <rPr>
        <i/>
        <sz val="8"/>
        <color rgb="FF0000FF"/>
        <rFont val="Arial"/>
        <family val="2"/>
        <charset val="238"/>
      </rPr>
      <t>to</t>
    </r>
    <r>
      <rPr>
        <sz val="8"/>
        <rFont val="Arial"/>
        <family val="2"/>
        <charset val="238"/>
      </rPr>
      <t xml:space="preserve"> InterCapital Balanced, AddikoCash u / </t>
    </r>
    <r>
      <rPr>
        <i/>
        <sz val="8"/>
        <color rgb="FF0000FF"/>
        <rFont val="Arial"/>
        <family val="2"/>
        <charset val="238"/>
      </rPr>
      <t>to</t>
    </r>
    <r>
      <rPr>
        <sz val="8"/>
        <rFont val="Arial"/>
        <family val="2"/>
        <charset val="238"/>
      </rPr>
      <t xml:space="preserve"> InterCapital Cash, Addiko Conservative u / </t>
    </r>
    <r>
      <rPr>
        <i/>
        <sz val="8"/>
        <color rgb="FF0000FF"/>
        <rFont val="Arial"/>
        <family val="2"/>
        <charset val="238"/>
      </rPr>
      <t>to</t>
    </r>
    <r>
      <rPr>
        <sz val="8"/>
        <rFont val="Arial"/>
        <family val="2"/>
        <charset val="238"/>
      </rPr>
      <t xml:space="preserve"> InterCapital Global Bond, Addiko Growth u /</t>
    </r>
    <r>
      <rPr>
        <i/>
        <sz val="8"/>
        <color rgb="FF0000FF"/>
        <rFont val="Arial"/>
        <family val="2"/>
        <charset val="238"/>
      </rPr>
      <t xml:space="preserve"> to</t>
    </r>
    <r>
      <rPr>
        <sz val="8"/>
        <rFont val="Arial"/>
        <family val="2"/>
        <charset val="238"/>
      </rPr>
      <t xml:space="preserve"> InterCapital Global Equity</t>
    </r>
  </si>
  <si>
    <r>
      <t xml:space="preserve"> </t>
    </r>
    <r>
      <rPr>
        <b/>
        <vertAlign val="superscript"/>
        <sz val="8"/>
        <color rgb="FFFF0000"/>
        <rFont val="Arial"/>
        <family val="2"/>
        <charset val="238"/>
      </rPr>
      <t xml:space="preserve">2 </t>
    </r>
    <r>
      <rPr>
        <sz val="8"/>
        <rFont val="Arial"/>
        <family val="2"/>
        <charset val="238"/>
      </rPr>
      <t xml:space="preserve">  Promjena naziva fondova na dan 31.10.2017. / </t>
    </r>
    <r>
      <rPr>
        <i/>
        <sz val="8"/>
        <color rgb="FF0000FF"/>
        <rFont val="Arial"/>
        <family val="2"/>
        <charset val="238"/>
      </rPr>
      <t>Change of the funds´ name as at 31.October 2017</t>
    </r>
    <r>
      <rPr>
        <sz val="8"/>
        <rFont val="Arial"/>
        <family val="2"/>
        <charset val="238"/>
      </rPr>
      <t>:</t>
    </r>
  </si>
  <si>
    <r>
      <t xml:space="preserve">Leasing društvo 
</t>
    </r>
    <r>
      <rPr>
        <i/>
        <sz val="9"/>
        <color indexed="12"/>
        <rFont val="Arial"/>
        <family val="2"/>
        <charset val="238"/>
      </rPr>
      <t>Leasing company</t>
    </r>
  </si>
  <si>
    <t>Tablica 52: Izvještaj o kvaliteti portfelja</t>
  </si>
  <si>
    <t>Table 52: Portfolio Quality Report</t>
  </si>
  <si>
    <r>
      <t xml:space="preserve">Kašnjenje 0-90 dana
</t>
    </r>
    <r>
      <rPr>
        <sz val="8"/>
        <color rgb="FF0000FF"/>
        <rFont val="Arial"/>
        <family val="2"/>
        <charset val="238"/>
      </rPr>
      <t>0-90 day delay</t>
    </r>
  </si>
  <si>
    <r>
      <t xml:space="preserve">Kašnjenje 91-180 dana
</t>
    </r>
    <r>
      <rPr>
        <sz val="8"/>
        <color rgb="FF0000FF"/>
        <rFont val="Arial"/>
        <family val="2"/>
        <charset val="238"/>
      </rPr>
      <t>91-180 day delay</t>
    </r>
  </si>
  <si>
    <r>
      <t xml:space="preserve">Kašnjenje 181-270 dana
</t>
    </r>
    <r>
      <rPr>
        <sz val="8"/>
        <color rgb="FF0000FF"/>
        <rFont val="Arial"/>
        <family val="2"/>
        <charset val="238"/>
      </rPr>
      <t>181-270 day delay</t>
    </r>
  </si>
  <si>
    <r>
      <t xml:space="preserve">Kašnjenje 271-365 dana
</t>
    </r>
    <r>
      <rPr>
        <sz val="8"/>
        <color rgb="FF0000FF"/>
        <rFont val="Arial"/>
        <family val="2"/>
        <charset val="238"/>
      </rPr>
      <t>271-365 day delay</t>
    </r>
  </si>
  <si>
    <r>
      <t xml:space="preserve">Kašnjenje preko 1 godine
</t>
    </r>
    <r>
      <rPr>
        <sz val="8"/>
        <color rgb="FF0000FF"/>
        <rFont val="Arial"/>
        <family val="2"/>
        <charset val="238"/>
      </rPr>
      <t>Over 1-year delay</t>
    </r>
  </si>
  <si>
    <r>
      <t xml:space="preserve">Ukupno portfelj
</t>
    </r>
    <r>
      <rPr>
        <sz val="8"/>
        <color rgb="FF0000FF"/>
        <rFont val="Arial"/>
        <family val="2"/>
        <charset val="238"/>
      </rPr>
      <t>Portfolio total</t>
    </r>
  </si>
  <si>
    <r>
      <t xml:space="preserve">Od toga: Restrukturirani ugovori
</t>
    </r>
    <r>
      <rPr>
        <sz val="8"/>
        <color rgb="FF0000FF"/>
        <rFont val="Arial"/>
        <family val="2"/>
        <charset val="238"/>
      </rPr>
      <t>Of which: Restructured contracts</t>
    </r>
  </si>
  <si>
    <r>
      <t xml:space="preserve">Potraživanje
</t>
    </r>
    <r>
      <rPr>
        <sz val="8"/>
        <color rgb="FF0000FF"/>
        <rFont val="Arial"/>
        <family val="2"/>
        <charset val="238"/>
      </rPr>
      <t>Receivables</t>
    </r>
  </si>
  <si>
    <r>
      <t xml:space="preserve">Ispravak vrijednosti
</t>
    </r>
    <r>
      <rPr>
        <sz val="8"/>
        <color rgb="FF0000FF"/>
        <rFont val="Arial"/>
        <family val="2"/>
        <charset val="238"/>
      </rPr>
      <t>Value Adjustment</t>
    </r>
  </si>
  <si>
    <r>
      <t>Financijski leasing</t>
    </r>
    <r>
      <rPr>
        <b/>
        <sz val="8"/>
        <color rgb="FF0000FF"/>
        <rFont val="Arial"/>
        <family val="2"/>
        <charset val="238"/>
      </rPr>
      <t xml:space="preserve"> / Finance lease</t>
    </r>
  </si>
  <si>
    <r>
      <t>Nekretnine</t>
    </r>
    <r>
      <rPr>
        <sz val="8"/>
        <color rgb="FF0000FF"/>
        <rFont val="Arial"/>
        <family val="2"/>
        <charset val="238"/>
      </rPr>
      <t xml:space="preserve"> / Property</t>
    </r>
  </si>
  <si>
    <r>
      <t xml:space="preserve">Osobna vozila </t>
    </r>
    <r>
      <rPr>
        <sz val="8"/>
        <color rgb="FF0000FF"/>
        <rFont val="Arial"/>
        <family val="2"/>
        <charset val="238"/>
      </rPr>
      <t>/ Passenger cars</t>
    </r>
  </si>
  <si>
    <r>
      <t xml:space="preserve">Gospodarska vozila </t>
    </r>
    <r>
      <rPr>
        <sz val="8"/>
        <color rgb="FF0000FF"/>
        <rFont val="Arial"/>
        <family val="2"/>
        <charset val="238"/>
      </rPr>
      <t>/ Commercial vehicles</t>
    </r>
  </si>
  <si>
    <r>
      <t xml:space="preserve">Plovila </t>
    </r>
    <r>
      <rPr>
        <sz val="8"/>
        <color rgb="FF0000FF"/>
        <rFont val="Arial"/>
        <family val="2"/>
        <charset val="238"/>
      </rPr>
      <t>/ Vessels</t>
    </r>
  </si>
  <si>
    <r>
      <t xml:space="preserve">Letjelice </t>
    </r>
    <r>
      <rPr>
        <sz val="8"/>
        <color rgb="FF0000FF"/>
        <rFont val="Arial"/>
        <family val="2"/>
        <charset val="238"/>
      </rPr>
      <t>/ Aircraft</t>
    </r>
  </si>
  <si>
    <r>
      <t>Postrojenja, strojevi, transportni uređaji i oprema</t>
    </r>
    <r>
      <rPr>
        <sz val="8"/>
        <color rgb="FF0000FF"/>
        <rFont val="Arial"/>
        <family val="2"/>
        <charset val="238"/>
      </rPr>
      <t xml:space="preserve"> 
</t>
    </r>
    <r>
      <rPr>
        <i/>
        <sz val="8"/>
        <color rgb="FF0000FF"/>
        <rFont val="Arial"/>
        <family val="2"/>
        <charset val="238"/>
      </rPr>
      <t>Plant, machinery, transport machines and equipment</t>
    </r>
  </si>
  <si>
    <r>
      <t xml:space="preserve">Ostalo </t>
    </r>
    <r>
      <rPr>
        <sz val="8"/>
        <color rgb="FF0000FF"/>
        <rFont val="Arial"/>
        <family val="2"/>
        <charset val="238"/>
      </rPr>
      <t>/ Other</t>
    </r>
  </si>
  <si>
    <r>
      <t xml:space="preserve">Operativni leasing </t>
    </r>
    <r>
      <rPr>
        <b/>
        <sz val="8"/>
        <color rgb="FF0000FF"/>
        <rFont val="Arial"/>
        <family val="2"/>
        <charset val="238"/>
      </rPr>
      <t>/ Operating lease</t>
    </r>
  </si>
  <si>
    <r>
      <t>Plovila</t>
    </r>
    <r>
      <rPr>
        <sz val="8"/>
        <color rgb="FF0000FF"/>
        <rFont val="Arial"/>
        <family val="2"/>
        <charset val="238"/>
      </rPr>
      <t xml:space="preserve"> / Vessels</t>
    </r>
  </si>
  <si>
    <r>
      <t xml:space="preserve">Zajam </t>
    </r>
    <r>
      <rPr>
        <b/>
        <sz val="8"/>
        <color rgb="FF0000FF"/>
        <rFont val="Arial"/>
        <family val="2"/>
        <charset val="238"/>
      </rPr>
      <t>/ Loan</t>
    </r>
  </si>
  <si>
    <r>
      <t>Osobna vozila</t>
    </r>
    <r>
      <rPr>
        <sz val="8"/>
        <color rgb="FF0000FF"/>
        <rFont val="Arial"/>
        <family val="2"/>
        <charset val="238"/>
      </rPr>
      <t xml:space="preserve"> / Passenger cars</t>
    </r>
  </si>
  <si>
    <r>
      <t>Ukupno</t>
    </r>
    <r>
      <rPr>
        <b/>
        <sz val="8"/>
        <color rgb="FF0000FF"/>
        <rFont val="Arial"/>
        <family val="2"/>
        <charset val="238"/>
      </rPr>
      <t xml:space="preserve"> / Total</t>
    </r>
  </si>
  <si>
    <r>
      <t xml:space="preserve">stranica / </t>
    </r>
    <r>
      <rPr>
        <i/>
        <sz val="8"/>
        <color rgb="FF0000FF"/>
        <rFont val="Arial"/>
        <family val="2"/>
        <charset val="238"/>
      </rPr>
      <t>page</t>
    </r>
    <r>
      <rPr>
        <sz val="8"/>
        <rFont val="Arial"/>
        <family val="2"/>
        <charset val="238"/>
      </rPr>
      <t xml:space="preserve"> 36</t>
    </r>
  </si>
  <si>
    <t>30.09.2017</t>
  </si>
  <si>
    <t>1.1. - 30.9.2016.</t>
  </si>
  <si>
    <t>1.1. - 30.9.2017.</t>
  </si>
  <si>
    <t xml:space="preserve">BKS - leasing Croatia d.o.o. </t>
  </si>
  <si>
    <t>PBZ-LEASING d.o.o.</t>
  </si>
  <si>
    <t xml:space="preserve">SCANIA CREDIT HRVATSKA d.o.o. </t>
  </si>
  <si>
    <t>VB LEASING d.o.o.</t>
  </si>
  <si>
    <t>Tablica 53:  Skraćeni prikaz Izvještaja o financijskom položaju faktoring društava</t>
  </si>
  <si>
    <t xml:space="preserve">Table 53: Abbreviated overview of the report on the financial position of factoring companies </t>
  </si>
  <si>
    <t xml:space="preserve">Tablica 54: Skraćeni prikaz Izvještaja o sveobuhvatnoj dobiti faktoring društava </t>
  </si>
  <si>
    <t>Table 54: Abbreviated overview of the report on the comprehensive income of factoring companies</t>
  </si>
  <si>
    <t xml:space="preserve">Tablica 55: Skraćeni prikaz Izvještaja o strukturi portfelja - volumena transakcija </t>
  </si>
  <si>
    <t xml:space="preserve">Table 55: Abbreviated overview of the report on the portfolio structure - transactions volume </t>
  </si>
  <si>
    <t>Tablica 56: Skraćeni prikaz Izvještaja o strukturi portfelja - potraživanja</t>
  </si>
  <si>
    <t xml:space="preserve">Table 56: Abbreviated overview of the report on the portfolio structure - receivables </t>
  </si>
  <si>
    <t xml:space="preserve">Tablica 53: Skraćeni prikaz izvještaja o financijskom položaju faktoring društava </t>
  </si>
  <si>
    <t xml:space="preserve">Tablica 54: Skraćeni prikaz prikaz izvještaja o sveobuhvatnoj dobiti faktoring društava </t>
  </si>
  <si>
    <t xml:space="preserve">Table 54: Abbreviated overview of the report on the comprehesive income of factoring companies </t>
  </si>
  <si>
    <t>Tablica 55: Skraćeni prikaz izvještaja o strukturi portfelja - volumena transakcija</t>
  </si>
  <si>
    <t>Table 55: Abbreviated overview of the report on the portfolio structure - transactions volume</t>
  </si>
  <si>
    <t xml:space="preserve">Table 56: Abbreviated overview of the Report on the portfolio structure - receivables </t>
  </si>
  <si>
    <r>
      <rPr>
        <i/>
        <sz val="9"/>
        <rFont val="Arial"/>
        <family val="2"/>
        <charset val="238"/>
      </rPr>
      <t>Stanje na dan</t>
    </r>
    <r>
      <rPr>
        <i/>
        <sz val="9"/>
        <color rgb="FF1A34F2"/>
        <rFont val="Arial"/>
        <family val="2"/>
        <charset val="238"/>
      </rPr>
      <t xml:space="preserve"> / State as at</t>
    </r>
    <r>
      <rPr>
        <b/>
        <i/>
        <sz val="9"/>
        <color rgb="FF1A34F2"/>
        <rFont val="Arial"/>
        <family val="2"/>
        <charset val="238"/>
      </rPr>
      <t xml:space="preserve"> </t>
    </r>
    <r>
      <rPr>
        <b/>
        <i/>
        <sz val="9"/>
        <rFont val="Arial"/>
        <family val="2"/>
        <charset val="238"/>
      </rPr>
      <t xml:space="preserve"> 30.9.2017.</t>
    </r>
  </si>
  <si>
    <r>
      <t xml:space="preserve">Opis / </t>
    </r>
    <r>
      <rPr>
        <i/>
        <sz val="9"/>
        <color rgb="FF0000FF"/>
        <rFont val="Arial"/>
        <family val="2"/>
        <charset val="238"/>
      </rPr>
      <t>Description</t>
    </r>
  </si>
  <si>
    <r>
      <t xml:space="preserve">Odgođeno plaćanje troškova i prihod budućeg razdoblja /
</t>
    </r>
    <r>
      <rPr>
        <i/>
        <sz val="8"/>
        <color rgb="FF0000FF"/>
        <rFont val="Arial"/>
        <family val="2"/>
        <charset val="238"/>
      </rPr>
      <t>Accruals and deferred income</t>
    </r>
  </si>
  <si>
    <r>
      <t xml:space="preserve">Broj / </t>
    </r>
    <r>
      <rPr>
        <i/>
        <sz val="10"/>
        <color rgb="FF0000FF"/>
        <rFont val="Arial"/>
        <family val="2"/>
      </rPr>
      <t>Number</t>
    </r>
    <r>
      <rPr>
        <sz val="10"/>
        <color theme="1"/>
        <rFont val="Arial"/>
        <family val="2"/>
      </rPr>
      <t xml:space="preserve"> 11</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1.1    Godina / </t>
    </r>
    <r>
      <rPr>
        <i/>
        <sz val="10"/>
        <color rgb="FF0000FF"/>
        <rFont val="Arial"/>
        <family val="2"/>
      </rPr>
      <t>Year</t>
    </r>
    <r>
      <rPr>
        <sz val="10"/>
        <color theme="1"/>
        <rFont val="Arial"/>
        <family val="2"/>
        <charset val="238"/>
      </rPr>
      <t xml:space="preserve"> XV    Zagreb, 30.11.2017.</t>
    </r>
  </si>
  <si>
    <t>ALD Automotive d.o.o.</t>
  </si>
  <si>
    <t xml:space="preserve">ALFA LEASING d.o.o. </t>
  </si>
  <si>
    <t>Erste &amp; Steiermärkische S-Leasing d.o.o.</t>
  </si>
  <si>
    <t>EUROLEASING d.o.o.</t>
  </si>
  <si>
    <t xml:space="preserve">HETA Asset Resolution Hrvatska d.o.o. </t>
  </si>
  <si>
    <t>HYPO - LEASING STEIERMARK d.o.o.</t>
  </si>
  <si>
    <t xml:space="preserve">i4next leasing Croatia d.o.o. </t>
  </si>
  <si>
    <t xml:space="preserve">IMPULS-LEASING d.o.o. </t>
  </si>
  <si>
    <t xml:space="preserve">Mercedes-Benz Leasing Hrvatska d.o.o. </t>
  </si>
  <si>
    <t xml:space="preserve">OTP Leasing d.d. </t>
  </si>
  <si>
    <t>PORSCHE LEASING d.o.o.</t>
  </si>
  <si>
    <t>Raiffeisen Leasing d.o.o.</t>
  </si>
  <si>
    <t xml:space="preserve">UniCredit Leasing Croatia d.o.o.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</si>
</sst>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 numFmtId="179" formatCode="#,##0.000"/>
  </numFmts>
  <fonts count="215">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sz val="8"/>
      <color indexed="10"/>
      <name val="Arial"/>
      <family val="2"/>
      <charset val="238"/>
    </font>
    <font>
      <sz val="8"/>
      <color rgb="FFFF0000"/>
      <name val="Arial"/>
      <family val="2"/>
      <charset val="238"/>
    </font>
    <font>
      <sz val="8"/>
      <color indexed="48"/>
      <name val="Arial"/>
      <family val="2"/>
      <charset val="238"/>
    </font>
    <font>
      <sz val="8"/>
      <color theme="3"/>
      <name val="Arial"/>
      <family val="2"/>
      <charset val="238"/>
    </font>
    <font>
      <b/>
      <i/>
      <sz val="9"/>
      <color rgb="FF1A34F2"/>
      <name val="Arial"/>
      <family val="2"/>
      <charset val="238"/>
    </font>
    <font>
      <b/>
      <i/>
      <sz val="9"/>
      <name val="Arial"/>
      <family val="2"/>
      <charset val="238"/>
    </font>
    <font>
      <b/>
      <sz val="8"/>
      <color rgb="FF0000FF"/>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s>
  <fills count="26">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
      <patternFill patternType="solid">
        <fgColor theme="0" tint="-0.14999847407452621"/>
        <bgColor indexed="0"/>
      </patternFill>
    </fill>
    <fill>
      <patternFill patternType="solid">
        <fgColor theme="0" tint="-4.9989318521683403E-2"/>
        <bgColor indexed="0"/>
      </patternFill>
    </fill>
    <fill>
      <patternFill patternType="solid">
        <fgColor theme="0" tint="-0.14999847407452621"/>
        <bgColor indexed="8"/>
      </patternFill>
    </fill>
    <fill>
      <patternFill patternType="solid">
        <fgColor theme="0" tint="-0.14999847407452621"/>
        <bgColor rgb="FF000000"/>
      </patternFill>
    </fill>
  </fills>
  <borders count="10">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9" fillId="0" borderId="0"/>
    <xf numFmtId="0" fontId="3" fillId="0" borderId="0"/>
    <xf numFmtId="0" fontId="9" fillId="0" borderId="0"/>
    <xf numFmtId="0" fontId="19" fillId="0" borderId="0">
      <alignment vertical="top"/>
    </xf>
    <xf numFmtId="0" fontId="10" fillId="0" borderId="0"/>
  </cellStyleXfs>
  <cellXfs count="938">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33" fillId="0" borderId="0" xfId="0" applyFont="1" applyAlignment="1">
      <alignment horizontal="right"/>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0" fillId="0" borderId="0" xfId="0" applyFont="1"/>
    <xf numFmtId="0" fontId="110"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1"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7" fillId="0" borderId="0" xfId="2" applyFont="1" applyAlignment="1" applyProtection="1">
      <alignment horizontal="left" vertical="center"/>
    </xf>
    <xf numFmtId="0" fontId="118"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20"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1" fillId="0" borderId="0" xfId="0" applyFont="1" applyAlignment="1">
      <alignment horizontal="left" vertical="center"/>
    </xf>
    <xf numFmtId="0" fontId="57" fillId="0" borderId="0" xfId="0" applyFont="1" applyAlignment="1">
      <alignment horizontal="center" vertical="center"/>
    </xf>
    <xf numFmtId="0" fontId="135"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1"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1" fillId="0" borderId="0" xfId="3" applyFont="1" applyFill="1" applyBorder="1" applyAlignment="1">
      <alignment horizontal="left" vertical="center"/>
    </xf>
    <xf numFmtId="0" fontId="129" fillId="0" borderId="0" xfId="18" applyFont="1" applyAlignment="1"/>
    <xf numFmtId="0" fontId="129" fillId="0" borderId="0" xfId="19" applyFont="1"/>
    <xf numFmtId="0" fontId="141" fillId="4" borderId="0" xfId="3" applyFont="1" applyFill="1" applyAlignment="1">
      <alignment horizontal="left" vertical="center"/>
    </xf>
    <xf numFmtId="0" fontId="14" fillId="0" borderId="0" xfId="3" applyFont="1" applyAlignment="1">
      <alignment horizontal="left" vertical="center"/>
    </xf>
    <xf numFmtId="0" fontId="120"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0" fillId="0" borderId="0" xfId="2" applyFont="1" applyAlignment="1" applyProtection="1">
      <alignment vertical="center"/>
    </xf>
    <xf numFmtId="0" fontId="120" fillId="0" borderId="0" xfId="2" applyFont="1" applyAlignment="1" applyProtection="1">
      <alignment horizontal="left" vertical="center" wrapText="1"/>
    </xf>
    <xf numFmtId="0" fontId="111" fillId="0" borderId="0" xfId="27" applyFont="1" applyAlignment="1">
      <alignment vertical="center" wrapText="1"/>
    </xf>
    <xf numFmtId="0" fontId="64" fillId="0" borderId="0" xfId="27" applyFont="1" applyAlignment="1">
      <alignment horizontal="right" vertical="center"/>
    </xf>
    <xf numFmtId="166" fontId="149" fillId="2" borderId="0" xfId="1" applyNumberFormat="1" applyFont="1" applyFill="1" applyBorder="1" applyAlignment="1">
      <alignment horizontal="lef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6" fillId="6" borderId="0" xfId="0" applyNumberFormat="1" applyFont="1" applyFill="1" applyAlignment="1">
      <alignment horizontal="center" vertical="center"/>
    </xf>
    <xf numFmtId="10" fontId="146"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0" fontId="107" fillId="7" borderId="0" xfId="0" applyFont="1" applyFill="1" applyBorder="1" applyAlignment="1">
      <alignment horizontal="left" vertical="center"/>
    </xf>
    <xf numFmtId="3" fontId="108"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8"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8"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1"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8" fillId="0" borderId="0" xfId="0" applyFont="1" applyAlignment="1">
      <alignment horizontal="left" vertical="center"/>
    </xf>
    <xf numFmtId="0" fontId="158"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14" fontId="129" fillId="13" borderId="0" xfId="0" applyNumberFormat="1" applyFont="1" applyFill="1" applyBorder="1" applyAlignment="1">
      <alignment horizontal="center" vertical="center" wrapText="1"/>
    </xf>
    <xf numFmtId="0" fontId="130"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9"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0" fillId="13" borderId="0" xfId="0" applyFont="1" applyFill="1" applyBorder="1" applyAlignment="1">
      <alignment horizontal="center" vertical="top" wrapText="1"/>
    </xf>
    <xf numFmtId="14" fontId="129"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0" fillId="13" borderId="0" xfId="0" applyNumberFormat="1" applyFont="1" applyFill="1" applyBorder="1" applyAlignment="1">
      <alignment horizontal="center" vertical="center" wrapText="1"/>
    </xf>
    <xf numFmtId="0" fontId="150"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4"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9"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4"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8" fillId="0" borderId="0" xfId="3" applyFont="1" applyAlignment="1">
      <alignment horizontal="left" vertical="center"/>
    </xf>
    <xf numFmtId="0" fontId="160"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4" fillId="13" borderId="0" xfId="3" applyFont="1" applyFill="1" applyBorder="1" applyAlignment="1">
      <alignment horizontal="left" vertical="center"/>
    </xf>
    <xf numFmtId="0" fontId="144"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9"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1" fillId="0" borderId="0" xfId="3" applyFont="1" applyFill="1" applyAlignment="1">
      <alignment horizontal="left" vertical="center"/>
    </xf>
    <xf numFmtId="14" fontId="158" fillId="0" borderId="0" xfId="0" applyNumberFormat="1" applyFont="1" applyAlignment="1">
      <alignment horizontal="right" vertical="center"/>
    </xf>
    <xf numFmtId="0" fontId="158"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2"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8"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6" fillId="15" borderId="0" xfId="3" applyFont="1" applyFill="1" applyBorder="1" applyAlignment="1">
      <alignment horizontal="left" vertical="center"/>
    </xf>
    <xf numFmtId="0" fontId="25" fillId="15" borderId="0" xfId="3" applyFont="1" applyFill="1" applyBorder="1" applyAlignment="1"/>
    <xf numFmtId="49" fontId="163"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8" fillId="0" borderId="0" xfId="0" applyFont="1" applyFill="1" applyBorder="1" applyAlignment="1">
      <alignment horizontal="left" vertical="center"/>
    </xf>
    <xf numFmtId="0" fontId="158"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8" fillId="0" borderId="0" xfId="0" applyFont="1" applyFill="1" applyAlignment="1">
      <alignment horizontal="left" vertical="center"/>
    </xf>
    <xf numFmtId="0" fontId="158" fillId="0" borderId="0" xfId="0" applyFont="1" applyBorder="1" applyAlignment="1">
      <alignment horizontal="left" vertical="center"/>
    </xf>
    <xf numFmtId="0" fontId="161" fillId="0" borderId="0" xfId="0" applyFont="1" applyFill="1" applyAlignment="1">
      <alignment horizontal="left" vertical="center"/>
    </xf>
    <xf numFmtId="0" fontId="116" fillId="11" borderId="0" xfId="16" applyFont="1" applyFill="1" applyAlignment="1">
      <alignment horizontal="left" vertical="center"/>
    </xf>
    <xf numFmtId="0" fontId="108"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6"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57" fillId="0" borderId="0" xfId="0" applyFont="1" applyFill="1" applyBorder="1" applyAlignment="1">
      <alignment vertical="center" wrapText="1" readingOrder="1"/>
    </xf>
    <xf numFmtId="0" fontId="172" fillId="6" borderId="0" xfId="29" applyFont="1" applyFill="1" applyBorder="1" applyAlignment="1">
      <alignment vertical="center" wrapText="1"/>
    </xf>
    <xf numFmtId="0" fontId="128" fillId="0" borderId="0" xfId="3" applyFont="1" applyAlignment="1">
      <alignment horizontal="left" vertical="center"/>
    </xf>
    <xf numFmtId="0" fontId="57" fillId="0" borderId="0" xfId="0" applyFont="1" applyAlignment="1">
      <alignment horizontal="right"/>
    </xf>
    <xf numFmtId="0" fontId="144"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1" fillId="0" borderId="0" xfId="3" applyFont="1" applyFill="1">
      <alignment vertical="top"/>
    </xf>
    <xf numFmtId="0" fontId="111"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1"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7"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2" fillId="0" borderId="0" xfId="0" applyFont="1"/>
    <xf numFmtId="0" fontId="178" fillId="0" borderId="0" xfId="0" applyFont="1"/>
    <xf numFmtId="0" fontId="33" fillId="0" borderId="0" xfId="0" applyFont="1" applyAlignment="1">
      <alignment horizontal="right"/>
    </xf>
    <xf numFmtId="10" fontId="99" fillId="0" borderId="0" xfId="0" applyNumberFormat="1" applyFont="1"/>
    <xf numFmtId="170" fontId="33" fillId="6" borderId="0" xfId="0" applyNumberFormat="1" applyFont="1" applyFill="1" applyBorder="1" applyAlignment="1">
      <alignment horizontal="right" vertical="center"/>
    </xf>
    <xf numFmtId="0" fontId="113"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9"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4" fillId="0" borderId="0" xfId="0" applyFont="1" applyFill="1" applyAlignment="1">
      <alignment vertical="center"/>
    </xf>
    <xf numFmtId="0" fontId="124"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3"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0" fillId="17" borderId="0" xfId="0" applyNumberFormat="1" applyFont="1" applyFill="1" applyBorder="1" applyAlignment="1">
      <alignment horizontal="right" vertical="center" wrapText="1"/>
    </xf>
    <xf numFmtId="3" fontId="146"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5" fillId="13" borderId="0" xfId="0" applyNumberFormat="1" applyFont="1" applyFill="1" applyBorder="1" applyAlignment="1">
      <alignment vertical="center"/>
    </xf>
    <xf numFmtId="168" fontId="180" fillId="17" borderId="0" xfId="0" applyNumberFormat="1" applyFont="1" applyFill="1" applyBorder="1" applyAlignment="1">
      <alignment vertical="center"/>
    </xf>
    <xf numFmtId="10" fontId="115" fillId="13" borderId="0" xfId="0" applyNumberFormat="1" applyFont="1" applyFill="1" applyBorder="1" applyAlignment="1">
      <alignment vertical="center"/>
    </xf>
    <xf numFmtId="0" fontId="126" fillId="0" borderId="0" xfId="0" applyFont="1" applyAlignment="1"/>
    <xf numFmtId="0" fontId="129"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81"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82" fillId="0" borderId="0" xfId="0" applyFont="1" applyBorder="1" applyAlignment="1">
      <alignment vertical="center"/>
    </xf>
    <xf numFmtId="0" fontId="182" fillId="0" borderId="0" xfId="0" applyFont="1" applyBorder="1"/>
    <xf numFmtId="14" fontId="33" fillId="13" borderId="0" xfId="0" applyNumberFormat="1" applyFont="1" applyFill="1" applyAlignment="1">
      <alignment horizontal="center" vertical="center" wrapText="1"/>
    </xf>
    <xf numFmtId="14" fontId="129" fillId="13" borderId="0" xfId="0" applyNumberFormat="1" applyFont="1" applyFill="1" applyAlignment="1">
      <alignment horizontal="center" vertical="center" wrapText="1"/>
    </xf>
    <xf numFmtId="0" fontId="183" fillId="6" borderId="0" xfId="0" applyFont="1" applyFill="1" applyBorder="1" applyAlignment="1">
      <alignment vertical="center"/>
    </xf>
    <xf numFmtId="0" fontId="161"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5"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8"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8" fillId="0" borderId="0" xfId="0" applyFont="1" applyFill="1" applyBorder="1" applyAlignment="1">
      <alignment vertical="center"/>
    </xf>
    <xf numFmtId="3" fontId="101" fillId="6" borderId="0" xfId="27" applyNumberFormat="1" applyFont="1" applyFill="1" applyAlignment="1">
      <alignment horizontal="right" vertical="center"/>
    </xf>
    <xf numFmtId="0" fontId="187"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9"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9"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3"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3"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8"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4"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176" fontId="108" fillId="7" borderId="0" xfId="0" applyNumberFormat="1" applyFont="1" applyFill="1" applyBorder="1" applyAlignment="1" applyProtection="1">
      <alignment horizontal="right" vertical="center"/>
    </xf>
    <xf numFmtId="10" fontId="108" fillId="7" borderId="0" xfId="0" applyNumberFormat="1" applyFont="1" applyFill="1" applyBorder="1" applyAlignment="1">
      <alignment horizontal="right" vertical="center"/>
    </xf>
    <xf numFmtId="0" fontId="190" fillId="0" borderId="0" xfId="0" applyFont="1"/>
    <xf numFmtId="0" fontId="146"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8"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174" fontId="9" fillId="7" borderId="0" xfId="1" applyNumberFormat="1" applyFont="1" applyFill="1" applyBorder="1" applyAlignment="1">
      <alignment horizontal="right" vertical="center"/>
    </xf>
    <xf numFmtId="0" fontId="128"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5" fillId="13" borderId="0" xfId="3" applyNumberFormat="1" applyFont="1" applyFill="1" applyAlignment="1">
      <alignmen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8"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60"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1" fillId="0" borderId="0" xfId="0" applyFont="1" applyAlignment="1">
      <alignment vertical="top"/>
    </xf>
    <xf numFmtId="0" fontId="131" fillId="0" borderId="0" xfId="0" applyFont="1" applyAlignment="1">
      <alignment vertical="center"/>
    </xf>
    <xf numFmtId="3" fontId="197"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3" fillId="18" borderId="0" xfId="0" applyNumberFormat="1" applyFont="1" applyFill="1" applyAlignment="1">
      <alignment vertical="center"/>
    </xf>
    <xf numFmtId="3" fontId="161" fillId="13" borderId="0" xfId="0" applyNumberFormat="1" applyFont="1" applyFill="1" applyAlignment="1">
      <alignment vertical="center"/>
    </xf>
    <xf numFmtId="0" fontId="199" fillId="0" borderId="0" xfId="0" applyFont="1"/>
    <xf numFmtId="0" fontId="108" fillId="0" borderId="0" xfId="0" applyFont="1" applyAlignment="1">
      <alignment horizontal="left" vertical="center" indent="1"/>
    </xf>
    <xf numFmtId="0" fontId="47" fillId="0" borderId="0" xfId="27" quotePrefix="1" applyFont="1"/>
    <xf numFmtId="0" fontId="108" fillId="0" borderId="0" xfId="0" applyFont="1" applyAlignment="1">
      <alignment horizontal="left" vertical="center"/>
    </xf>
    <xf numFmtId="0" fontId="129" fillId="0" borderId="0" xfId="0" applyFont="1" applyAlignment="1">
      <alignment horizontal="left" vertical="center"/>
    </xf>
    <xf numFmtId="0" fontId="158"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8" fillId="6" borderId="0" xfId="0" applyFont="1" applyFill="1" applyAlignment="1">
      <alignment vertical="center"/>
    </xf>
    <xf numFmtId="0" fontId="108" fillId="6" borderId="0" xfId="0" applyFont="1" applyFill="1" applyAlignment="1">
      <alignment vertical="center" wrapText="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201"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3"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202"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3" fillId="0" borderId="0" xfId="0" applyNumberFormat="1" applyFont="1"/>
    <xf numFmtId="0" fontId="141" fillId="0" borderId="0" xfId="3" applyFont="1" applyFill="1" applyAlignment="1">
      <alignment horizontal="left" vertical="center"/>
    </xf>
    <xf numFmtId="166" fontId="149" fillId="0" borderId="0" xfId="1" applyNumberFormat="1" applyFont="1" applyFill="1" applyBorder="1" applyAlignment="1">
      <alignment horizontal="left" vertical="center"/>
    </xf>
    <xf numFmtId="10" fontId="149" fillId="0" borderId="0" xfId="4" applyNumberFormat="1" applyFont="1" applyFill="1" applyBorder="1" applyAlignment="1">
      <alignment horizontal="right" vertical="center"/>
    </xf>
    <xf numFmtId="0" fontId="1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3" fontId="195" fillId="13" borderId="0" xfId="3" applyNumberFormat="1" applyFont="1" applyFill="1" applyAlignment="1">
      <alignment horizontal="right" vertical="center"/>
    </xf>
    <xf numFmtId="0" fontId="193" fillId="17" borderId="6" xfId="3" applyFont="1" applyFill="1" applyBorder="1" applyAlignment="1">
      <alignment horizontal="center" vertical="center" wrapText="1"/>
    </xf>
    <xf numFmtId="0" fontId="193" fillId="17" borderId="7" xfId="3" applyFont="1" applyFill="1" applyBorder="1" applyAlignment="1">
      <alignment horizontal="center" vertical="center" wrapText="1"/>
    </xf>
    <xf numFmtId="0" fontId="194" fillId="17" borderId="0" xfId="3" applyFont="1" applyFill="1" applyBorder="1" applyAlignment="1">
      <alignment horizontal="center" vertical="center" wrapText="1"/>
    </xf>
    <xf numFmtId="0" fontId="194" fillId="17" borderId="9" xfId="3" applyFont="1" applyFill="1" applyBorder="1" applyAlignment="1">
      <alignment horizontal="center" vertical="center" wrapText="1"/>
    </xf>
    <xf numFmtId="0" fontId="161" fillId="21" borderId="5" xfId="3" applyFont="1" applyFill="1" applyBorder="1" applyAlignment="1">
      <alignment horizontal="center" vertical="center"/>
    </xf>
    <xf numFmtId="0" fontId="23" fillId="21" borderId="8" xfId="3" applyFont="1" applyFill="1" applyBorder="1" applyAlignment="1">
      <alignment horizontal="center" vertical="center"/>
    </xf>
    <xf numFmtId="0" fontId="141" fillId="4" borderId="0" xfId="3" applyFont="1" applyFill="1" applyAlignment="1">
      <alignment horizontal="right" vertical="center"/>
    </xf>
    <xf numFmtId="0" fontId="9" fillId="6" borderId="0" xfId="3" applyFont="1" applyFill="1" applyAlignment="1">
      <alignment vertical="center"/>
    </xf>
    <xf numFmtId="3" fontId="195" fillId="6" borderId="0" xfId="3" applyNumberFormat="1" applyFont="1" applyFill="1" applyAlignment="1">
      <alignment horizontal="right" vertical="center"/>
    </xf>
    <xf numFmtId="3" fontId="195" fillId="6" borderId="0" xfId="3" applyNumberFormat="1" applyFont="1" applyFill="1" applyAlignment="1">
      <alignment vertical="center"/>
    </xf>
    <xf numFmtId="166" fontId="43" fillId="6" borderId="0" xfId="20" applyNumberFormat="1" applyFont="1" applyFill="1" applyAlignment="1">
      <alignment horizontal="left" vertical="center" indent="7"/>
    </xf>
    <xf numFmtId="0" fontId="47" fillId="0" borderId="0" xfId="27" applyFont="1"/>
    <xf numFmtId="0" fontId="115" fillId="13" borderId="0" xfId="0" applyFont="1" applyFill="1" applyBorder="1" applyAlignment="1">
      <alignment horizontal="left" vertical="center" wrapText="1" inden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0" fontId="204" fillId="0" borderId="0" xfId="0" applyFont="1" applyFill="1" applyBorder="1" applyAlignment="1">
      <alignment horizontal="left" vertical="center"/>
    </xf>
    <xf numFmtId="0" fontId="129" fillId="0" borderId="0" xfId="0" applyFont="1" applyFill="1" applyBorder="1" applyAlignment="1">
      <alignment horizontal="left" vertical="center"/>
    </xf>
    <xf numFmtId="2" fontId="44" fillId="6" borderId="0" xfId="3" applyNumberFormat="1" applyFont="1" applyFill="1" applyAlignment="1">
      <alignment horizontal="right" vertical="center" indent="3"/>
    </xf>
    <xf numFmtId="2" fontId="43" fillId="6" borderId="0" xfId="3" applyNumberFormat="1" applyFont="1" applyFill="1" applyAlignment="1">
      <alignment horizontal="right" vertical="center" indent="3"/>
    </xf>
    <xf numFmtId="2" fontId="44" fillId="6" borderId="0" xfId="3" applyNumberFormat="1" applyFont="1" applyFill="1" applyAlignment="1">
      <alignment horizontal="right" vertical="center" indent="2"/>
    </xf>
    <xf numFmtId="3" fontId="195" fillId="6" borderId="8" xfId="3" applyNumberFormat="1" applyFont="1" applyFill="1" applyBorder="1" applyAlignment="1">
      <alignment horizontal="right" vertical="center"/>
    </xf>
    <xf numFmtId="3" fontId="19" fillId="6" borderId="8" xfId="3" applyNumberFormat="1" applyFont="1" applyFill="1" applyBorder="1" applyAlignment="1">
      <alignment horizontal="right" vertical="center"/>
    </xf>
    <xf numFmtId="3" fontId="195" fillId="13" borderId="8" xfId="3" applyNumberFormat="1" applyFont="1" applyFill="1" applyBorder="1" applyAlignment="1">
      <alignment horizontal="right" vertical="center"/>
    </xf>
    <xf numFmtId="0" fontId="141" fillId="4" borderId="8" xfId="3" applyFont="1" applyFill="1" applyBorder="1" applyAlignment="1">
      <alignment horizontal="left" vertical="center"/>
    </xf>
    <xf numFmtId="0" fontId="141" fillId="4" borderId="8" xfId="3" applyFont="1" applyFill="1" applyBorder="1" applyAlignment="1">
      <alignment horizontal="right" vertical="center"/>
    </xf>
    <xf numFmtId="179" fontId="19" fillId="6" borderId="8" xfId="3" applyNumberFormat="1" applyFont="1" applyFill="1" applyBorder="1" applyAlignment="1">
      <alignment horizontal="right" vertical="top"/>
    </xf>
    <xf numFmtId="10" fontId="195" fillId="6" borderId="9" xfId="3" applyNumberFormat="1" applyFont="1" applyFill="1" applyBorder="1" applyAlignment="1">
      <alignment vertical="center"/>
    </xf>
    <xf numFmtId="10" fontId="9" fillId="7" borderId="9" xfId="4" applyNumberFormat="1" applyFont="1" applyFill="1" applyBorder="1" applyAlignment="1">
      <alignment horizontal="right" vertical="center"/>
    </xf>
    <xf numFmtId="10" fontId="19" fillId="6" borderId="9" xfId="3" applyNumberFormat="1" applyFont="1" applyFill="1" applyBorder="1" applyAlignment="1">
      <alignment horizontal="right" vertical="center"/>
    </xf>
    <xf numFmtId="10" fontId="13" fillId="12" borderId="9" xfId="4" applyNumberFormat="1" applyFont="1" applyFill="1" applyBorder="1" applyAlignment="1">
      <alignment horizontal="right" vertical="center"/>
    </xf>
    <xf numFmtId="0" fontId="141" fillId="4" borderId="9" xfId="3" applyFont="1" applyFill="1" applyBorder="1" applyAlignment="1">
      <alignment horizontal="left" vertical="center"/>
    </xf>
    <xf numFmtId="10" fontId="195" fillId="6" borderId="9" xfId="3" applyNumberFormat="1" applyFont="1" applyFill="1" applyBorder="1" applyAlignment="1">
      <alignment horizontal="right" vertical="center"/>
    </xf>
    <xf numFmtId="0" fontId="193" fillId="17" borderId="9" xfId="3" applyFont="1" applyFill="1" applyBorder="1" applyAlignment="1">
      <alignment horizontal="center" vertical="center" wrapText="1"/>
    </xf>
    <xf numFmtId="0" fontId="141" fillId="4" borderId="9" xfId="3" applyFont="1" applyFill="1" applyBorder="1" applyAlignment="1">
      <alignment horizontal="right" vertical="center"/>
    </xf>
    <xf numFmtId="0" fontId="141" fillId="0" borderId="0" xfId="3" applyFont="1" applyFill="1" applyBorder="1" applyAlignment="1">
      <alignment horizontal="left" vertical="center"/>
    </xf>
    <xf numFmtId="0" fontId="19" fillId="0" borderId="0" xfId="3" applyFont="1" applyFill="1" applyBorder="1">
      <alignment vertical="top"/>
    </xf>
    <xf numFmtId="10" fontId="149" fillId="2" borderId="9" xfId="4" applyNumberFormat="1" applyFont="1" applyFill="1" applyBorder="1" applyAlignment="1">
      <alignment horizontal="left" vertical="center"/>
    </xf>
    <xf numFmtId="10" fontId="149" fillId="2" borderId="9" xfId="4" applyNumberFormat="1" applyFont="1" applyFill="1" applyBorder="1" applyAlignment="1">
      <alignment horizontal="right" vertical="center"/>
    </xf>
    <xf numFmtId="0" fontId="33" fillId="6" borderId="0" xfId="3" applyFont="1" applyFill="1" applyBorder="1" applyAlignment="1">
      <alignment horizontal="left" vertical="center"/>
    </xf>
    <xf numFmtId="0" fontId="33" fillId="0" borderId="0" xfId="3" applyFont="1" applyAlignment="1">
      <alignment horizontal="right" vertical="center" indent="1"/>
    </xf>
    <xf numFmtId="0" fontId="108" fillId="0" borderId="0" xfId="0" applyFont="1"/>
    <xf numFmtId="0" fontId="129" fillId="0" borderId="0" xfId="0" applyFont="1"/>
    <xf numFmtId="0" fontId="42" fillId="13" borderId="0" xfId="3" applyFont="1" applyFill="1" applyBorder="1" applyAlignment="1">
      <alignment horizontal="center" vertical="center"/>
    </xf>
    <xf numFmtId="0" fontId="193" fillId="17" borderId="0" xfId="3" applyFont="1" applyFill="1" applyBorder="1" applyAlignment="1">
      <alignment horizontal="center" vertical="center" wrapText="1"/>
    </xf>
    <xf numFmtId="3" fontId="19" fillId="6" borderId="0" xfId="3" applyNumberFormat="1" applyFont="1" applyFill="1" applyBorder="1" applyAlignment="1">
      <alignment horizontal="right" vertical="center"/>
    </xf>
    <xf numFmtId="3" fontId="43" fillId="6" borderId="0" xfId="0" applyNumberFormat="1" applyFont="1" applyFill="1" applyBorder="1" applyAlignment="1">
      <alignment horizontal="right" vertical="center" indent="2"/>
    </xf>
    <xf numFmtId="3" fontId="44" fillId="6" borderId="0" xfId="0" applyNumberFormat="1" applyFont="1" applyFill="1" applyBorder="1" applyAlignment="1">
      <alignment horizontal="right" vertical="center" indent="2"/>
    </xf>
    <xf numFmtId="3" fontId="42" fillId="13" borderId="0" xfId="0" applyNumberFormat="1" applyFont="1" applyFill="1" applyBorder="1" applyAlignment="1">
      <alignment horizontal="right" vertical="center" indent="2"/>
    </xf>
    <xf numFmtId="1" fontId="43" fillId="6" borderId="0" xfId="0" applyNumberFormat="1" applyFont="1" applyFill="1" applyBorder="1" applyAlignment="1">
      <alignment horizontal="right" vertical="center" indent="2"/>
    </xf>
    <xf numFmtId="10" fontId="43" fillId="6" borderId="0" xfId="0" applyNumberFormat="1" applyFont="1" applyFill="1" applyBorder="1" applyAlignment="1">
      <alignment horizontal="right" vertical="center" indent="1"/>
    </xf>
    <xf numFmtId="10" fontId="42" fillId="13" borderId="0" xfId="0" applyNumberFormat="1" applyFont="1" applyFill="1" applyBorder="1" applyAlignment="1">
      <alignment horizontal="right" vertical="center" indent="1"/>
    </xf>
    <xf numFmtId="0" fontId="205" fillId="7" borderId="0" xfId="0" applyFont="1" applyFill="1" applyBorder="1" applyAlignment="1">
      <alignment horizontal="left" vertical="center"/>
    </xf>
    <xf numFmtId="0" fontId="129" fillId="0" borderId="0" xfId="0" quotePrefix="1" applyFont="1" applyFill="1" applyBorder="1" applyAlignment="1">
      <alignment horizontal="left" vertical="center"/>
    </xf>
    <xf numFmtId="0" fontId="207" fillId="7" borderId="0" xfId="0" applyFont="1" applyFill="1" applyBorder="1" applyAlignment="1">
      <alignment horizontal="left" vertical="center"/>
    </xf>
    <xf numFmtId="0" fontId="33" fillId="13" borderId="0" xfId="0" applyFont="1" applyFill="1" applyBorder="1" applyAlignment="1" applyProtection="1">
      <alignment horizontal="center" vertical="center" wrapText="1" readingOrder="1"/>
      <protection locked="0"/>
    </xf>
    <xf numFmtId="0" fontId="31" fillId="22"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3" fillId="23" borderId="0" xfId="0" applyFont="1" applyFill="1" applyBorder="1" applyAlignment="1" applyProtection="1">
      <alignment vertical="center" wrapText="1" readingOrder="1"/>
      <protection locked="0"/>
    </xf>
    <xf numFmtId="3" fontId="33" fillId="6" borderId="0" xfId="0" applyNumberFormat="1" applyFont="1" applyFill="1" applyBorder="1" applyAlignment="1" applyProtection="1">
      <alignment vertical="center" wrapText="1" readingOrder="1"/>
      <protection locked="0"/>
    </xf>
    <xf numFmtId="0" fontId="33" fillId="0" borderId="0" xfId="3" applyFont="1" applyFill="1" applyBorder="1" applyAlignment="1">
      <alignment horizontal="right" vertical="center" indent="1"/>
    </xf>
    <xf numFmtId="0" fontId="16" fillId="0" borderId="0" xfId="2" applyFont="1" applyAlignment="1" applyProtection="1"/>
    <xf numFmtId="0" fontId="44" fillId="13" borderId="0" xfId="0" applyFont="1" applyFill="1" applyBorder="1" applyAlignment="1" applyProtection="1">
      <alignment horizontal="center" vertical="center" wrapText="1" readingOrder="1"/>
      <protection locked="0"/>
    </xf>
    <xf numFmtId="0" fontId="211" fillId="13" borderId="0" xfId="0" applyFont="1" applyFill="1" applyBorder="1" applyAlignment="1" applyProtection="1">
      <alignment horizontal="center" vertical="center" wrapText="1" readingOrder="1"/>
      <protection locked="0"/>
    </xf>
    <xf numFmtId="0" fontId="31" fillId="19" borderId="0" xfId="25" applyFont="1" applyFill="1" applyBorder="1" applyAlignment="1">
      <alignment horizontal="left" vertical="center"/>
    </xf>
    <xf numFmtId="3" fontId="42" fillId="19" borderId="0" xfId="25" applyNumberFormat="1" applyFont="1" applyFill="1" applyBorder="1" applyAlignment="1">
      <alignment horizontal="right" vertical="center" indent="1"/>
    </xf>
    <xf numFmtId="10" fontId="42" fillId="19" borderId="0" xfId="25" applyNumberFormat="1" applyFont="1" applyFill="1" applyBorder="1" applyAlignment="1">
      <alignment horizontal="right" vertical="center" indent="2"/>
    </xf>
    <xf numFmtId="10" fontId="42" fillId="19" borderId="0" xfId="0" applyNumberFormat="1" applyFont="1" applyFill="1" applyBorder="1" applyAlignment="1">
      <alignment horizontal="right" indent="1"/>
    </xf>
    <xf numFmtId="10" fontId="42" fillId="19" borderId="0" xfId="25" applyNumberFormat="1" applyFont="1" applyFill="1" applyBorder="1" applyAlignment="1">
      <alignment horizontal="right" vertical="center" indent="1"/>
    </xf>
    <xf numFmtId="0" fontId="115" fillId="19" borderId="0" xfId="0" applyFont="1" applyFill="1" applyAlignment="1">
      <alignment vertical="center"/>
    </xf>
    <xf numFmtId="3" fontId="86" fillId="19" borderId="0" xfId="26" quotePrefix="1" applyNumberFormat="1" applyFont="1" applyFill="1" applyBorder="1" applyAlignment="1" applyProtection="1">
      <alignment vertical="center"/>
      <protection hidden="1"/>
    </xf>
    <xf numFmtId="10" fontId="86" fillId="19" borderId="0" xfId="26" quotePrefix="1" applyNumberFormat="1" applyFont="1" applyFill="1" applyBorder="1" applyAlignment="1" applyProtection="1">
      <alignment vertical="center"/>
      <protection hidden="1"/>
    </xf>
    <xf numFmtId="0" fontId="80" fillId="24" borderId="0" xfId="0" applyFont="1" applyFill="1" applyBorder="1" applyAlignment="1">
      <alignment vertical="center" wrapText="1"/>
    </xf>
    <xf numFmtId="3" fontId="80" fillId="24" borderId="0" xfId="0" applyNumberFormat="1" applyFont="1" applyFill="1" applyBorder="1" applyAlignment="1">
      <alignment horizontal="right" vertical="center" wrapText="1" indent="1"/>
    </xf>
    <xf numFmtId="10" fontId="76" fillId="19" borderId="0" xfId="0" applyNumberFormat="1" applyFont="1" applyFill="1" applyBorder="1" applyAlignment="1">
      <alignment horizontal="center" vertical="center"/>
    </xf>
    <xf numFmtId="3" fontId="76" fillId="24" borderId="0" xfId="0" applyNumberFormat="1" applyFont="1" applyFill="1" applyBorder="1" applyAlignment="1">
      <alignment horizontal="right" vertical="center" wrapText="1" indent="1"/>
    </xf>
    <xf numFmtId="10" fontId="80" fillId="19" borderId="0" xfId="0" applyNumberFormat="1" applyFont="1" applyFill="1" applyBorder="1" applyAlignment="1">
      <alignment horizontal="center" vertical="center"/>
    </xf>
    <xf numFmtId="0" fontId="84" fillId="25" borderId="0" xfId="25" applyFont="1" applyFill="1" applyBorder="1" applyAlignment="1">
      <alignment horizontal="left" vertical="center"/>
    </xf>
    <xf numFmtId="3" fontId="84" fillId="25" borderId="0" xfId="25" applyNumberFormat="1" applyFont="1" applyFill="1" applyBorder="1" applyAlignment="1">
      <alignment horizontal="right" vertical="center" indent="1"/>
    </xf>
    <xf numFmtId="0" fontId="86" fillId="19" borderId="0" xfId="0" applyFont="1" applyFill="1" applyBorder="1" applyAlignment="1">
      <alignment vertical="center" wrapText="1"/>
    </xf>
    <xf numFmtId="3" fontId="42" fillId="25" borderId="0" xfId="26" quotePrefix="1" applyNumberFormat="1" applyFont="1" applyFill="1" applyBorder="1" applyAlignment="1" applyProtection="1">
      <alignment vertical="center"/>
      <protection hidden="1"/>
    </xf>
    <xf numFmtId="10" fontId="84" fillId="25" borderId="0" xfId="26" quotePrefix="1" applyNumberFormat="1" applyFont="1" applyFill="1" applyBorder="1" applyAlignment="1" applyProtection="1">
      <alignment vertical="center"/>
      <protection hidden="1"/>
    </xf>
    <xf numFmtId="3" fontId="84" fillId="25" borderId="0" xfId="26" quotePrefix="1" applyNumberFormat="1" applyFont="1" applyFill="1" applyBorder="1" applyAlignment="1" applyProtection="1">
      <alignment vertical="center"/>
      <protection hidden="1"/>
    </xf>
    <xf numFmtId="0" fontId="200" fillId="19" borderId="0" xfId="0" applyFont="1" applyFill="1" applyAlignment="1">
      <alignment vertical="center"/>
    </xf>
    <xf numFmtId="3" fontId="31" fillId="19" borderId="0" xfId="26" quotePrefix="1" applyNumberFormat="1" applyFont="1" applyFill="1" applyBorder="1" applyAlignment="1" applyProtection="1">
      <alignment vertical="center"/>
      <protection hidden="1"/>
    </xf>
    <xf numFmtId="10" fontId="31" fillId="19" borderId="0" xfId="26" quotePrefix="1" applyNumberFormat="1" applyFont="1" applyFill="1" applyBorder="1" applyAlignment="1" applyProtection="1">
      <alignment vertical="center"/>
      <protection hidden="1"/>
    </xf>
    <xf numFmtId="0" fontId="200" fillId="19" borderId="0" xfId="0" applyFont="1" applyFill="1" applyAlignment="1">
      <alignment vertical="center" wrapText="1"/>
    </xf>
    <xf numFmtId="3" fontId="31" fillId="25" borderId="0" xfId="26" quotePrefix="1" applyNumberFormat="1" applyFont="1" applyFill="1" applyBorder="1" applyAlignment="1" applyProtection="1">
      <alignment vertical="center"/>
      <protection hidden="1"/>
    </xf>
    <xf numFmtId="0" fontId="86" fillId="19" borderId="0" xfId="0" applyFont="1" applyFill="1" applyAlignment="1">
      <alignment horizontal="left" vertical="center"/>
    </xf>
    <xf numFmtId="3" fontId="113" fillId="19" borderId="0" xfId="0" applyNumberFormat="1" applyFont="1" applyFill="1" applyAlignment="1">
      <alignment vertical="center"/>
    </xf>
    <xf numFmtId="0" fontId="113" fillId="19" borderId="0" xfId="0" applyFont="1" applyFill="1" applyAlignment="1">
      <alignment vertical="center"/>
    </xf>
    <xf numFmtId="10" fontId="31" fillId="19" borderId="0" xfId="26" quotePrefix="1" applyNumberFormat="1" applyFont="1" applyFill="1" applyBorder="1" applyAlignment="1" applyProtection="1">
      <alignment horizontal="right" vertical="center"/>
      <protection hidden="1"/>
    </xf>
    <xf numFmtId="0" fontId="15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8"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2" fillId="12" borderId="0" xfId="0" applyFont="1" applyFill="1" applyBorder="1" applyAlignment="1">
      <alignment horizontal="center" vertical="center"/>
    </xf>
    <xf numFmtId="0" fontId="153"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4"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52"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10" fontId="116" fillId="13" borderId="0" xfId="0" applyNumberFormat="1" applyFont="1" applyFill="1" applyBorder="1" applyAlignment="1">
      <alignment horizontal="center" vertical="center"/>
    </xf>
    <xf numFmtId="3" fontId="116" fillId="13" borderId="0" xfId="0" applyNumberFormat="1" applyFont="1" applyFill="1" applyBorder="1" applyAlignment="1">
      <alignment horizontal="center" vertical="center"/>
    </xf>
    <xf numFmtId="0" fontId="185"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3"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66"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66" fillId="0" borderId="0" xfId="0" applyFont="1" applyFill="1" applyAlignment="1">
      <alignment vertical="top" wrapText="1"/>
    </xf>
    <xf numFmtId="0" fontId="35" fillId="0" borderId="0" xfId="0" applyFont="1" applyFill="1" applyAlignment="1">
      <alignment vertical="top" wrapText="1"/>
    </xf>
    <xf numFmtId="0" fontId="108" fillId="0" borderId="0" xfId="0" applyFont="1" applyAlignment="1">
      <alignment vertical="top" wrapText="1"/>
    </xf>
    <xf numFmtId="0" fontId="166" fillId="3" borderId="0" xfId="0" applyFont="1" applyFill="1" applyBorder="1" applyAlignment="1">
      <alignment horizontal="left" vertical="distributed" wrapText="1"/>
    </xf>
    <xf numFmtId="0" fontId="124"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9" fillId="13" borderId="0" xfId="0" applyFont="1" applyFill="1" applyBorder="1" applyAlignment="1">
      <alignment horizontal="center" vertical="center"/>
    </xf>
    <xf numFmtId="14" fontId="129" fillId="13" borderId="0" xfId="0" applyNumberFormat="1" applyFont="1" applyFill="1" applyBorder="1" applyAlignment="1">
      <alignment horizontal="center" vertical="center"/>
    </xf>
    <xf numFmtId="0" fontId="129"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7" fillId="0" borderId="0" xfId="0" applyFont="1" applyFill="1" applyBorder="1" applyAlignment="1">
      <alignment horizontal="justify" vertical="top" wrapText="1"/>
    </xf>
    <xf numFmtId="0" fontId="128"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4" fillId="0" borderId="0" xfId="0" applyFont="1" applyFill="1" applyAlignment="1">
      <alignment horizontal="justify" vertical="top" wrapText="1"/>
    </xf>
    <xf numFmtId="0" fontId="125"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6" fillId="0" borderId="0" xfId="0" applyNumberFormat="1" applyFont="1" applyFill="1" applyAlignment="1">
      <alignment horizontal="left" vertical="top" wrapText="1"/>
    </xf>
    <xf numFmtId="0" fontId="125" fillId="0" borderId="0" xfId="0" applyFont="1" applyFill="1" applyAlignment="1">
      <alignment horizontal="justify" vertical="top" wrapText="1"/>
    </xf>
    <xf numFmtId="0" fontId="33" fillId="13" borderId="0" xfId="0" applyFont="1" applyFill="1" applyAlignment="1">
      <alignment horizontal="center" wrapText="1"/>
    </xf>
    <xf numFmtId="0" fontId="138" fillId="13" borderId="0" xfId="0" applyFont="1" applyFill="1" applyAlignment="1">
      <alignment horizontal="center" vertical="center"/>
    </xf>
    <xf numFmtId="14" fontId="130" fillId="13" borderId="0" xfId="0" applyNumberFormat="1" applyFont="1" applyFill="1" applyBorder="1" applyAlignment="1">
      <alignment horizontal="center" vertical="center"/>
    </xf>
    <xf numFmtId="0" fontId="129" fillId="13" borderId="0" xfId="0" applyFont="1" applyFill="1" applyAlignment="1">
      <alignment horizontal="center" vertical="top" wrapText="1"/>
    </xf>
    <xf numFmtId="0" fontId="124" fillId="0" borderId="0" xfId="0" applyFont="1" applyFill="1" applyBorder="1" applyAlignment="1">
      <alignment vertical="top" wrapText="1"/>
    </xf>
    <xf numFmtId="0" fontId="170" fillId="0" borderId="0" xfId="0" applyFont="1" applyFill="1" applyBorder="1" applyAlignment="1">
      <alignment horizontal="justify" vertical="top" wrapText="1"/>
    </xf>
    <xf numFmtId="0" fontId="86"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1"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93" fillId="17" borderId="0" xfId="3" applyFont="1" applyFill="1" applyAlignment="1">
      <alignment horizontal="left" vertical="center"/>
    </xf>
    <xf numFmtId="0" fontId="158" fillId="6" borderId="2" xfId="3" applyFont="1" applyFill="1" applyBorder="1" applyAlignment="1">
      <alignment horizontal="center" vertical="center" wrapText="1"/>
    </xf>
    <xf numFmtId="0" fontId="158" fillId="6" borderId="3" xfId="3" applyFont="1" applyFill="1" applyBorder="1" applyAlignment="1">
      <alignment horizontal="center" vertical="center" wrapText="1"/>
    </xf>
    <xf numFmtId="0" fontId="158"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0" xfId="0" applyFont="1" applyAlignment="1">
      <alignment horizontal="center" vertical="center"/>
    </xf>
    <xf numFmtId="0" fontId="64" fillId="0" borderId="0" xfId="0" applyFont="1" applyAlignment="1">
      <alignment horizontal="center" vertical="center"/>
    </xf>
    <xf numFmtId="14" fontId="81" fillId="0" borderId="0" xfId="0" applyNumberFormat="1" applyFont="1" applyAlignment="1">
      <alignment horizontal="center" vertical="center"/>
    </xf>
    <xf numFmtId="14" fontId="64" fillId="0" borderId="0" xfId="0" applyNumberFormat="1" applyFont="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0" applyFont="1" applyFill="1" applyBorder="1" applyAlignment="1" applyProtection="1">
      <alignment horizontal="center" vertical="center" wrapText="1" readingOrder="1"/>
      <protection locked="0"/>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492118</xdr:colOff>
      <xdr:row>50</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111743" cy="3076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10</xdr:col>
      <xdr:colOff>66675</xdr:colOff>
      <xdr:row>68</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143750"/>
          <a:ext cx="8210550"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219075</xdr:colOff>
      <xdr:row>8</xdr:row>
      <xdr:rowOff>152400</xdr:rowOff>
    </xdr:from>
    <xdr:to>
      <xdr:col>9</xdr:col>
      <xdr:colOff>72728</xdr:colOff>
      <xdr:row>22</xdr:row>
      <xdr:rowOff>55067</xdr:rowOff>
    </xdr:to>
    <xdr:pic>
      <xdr:nvPicPr>
        <xdr:cNvPr id="4" name="Picture 3"/>
        <xdr:cNvPicPr>
          <a:picLocks noChangeAspect="1"/>
        </xdr:cNvPicPr>
      </xdr:nvPicPr>
      <xdr:blipFill>
        <a:blip xmlns:r="http://schemas.openxmlformats.org/officeDocument/2006/relationships" r:embed="rId1"/>
        <a:stretch>
          <a:fillRect/>
        </a:stretch>
      </xdr:blipFill>
      <xdr:spPr>
        <a:xfrm>
          <a:off x="2390775" y="1838325"/>
          <a:ext cx="3901778" cy="2341067"/>
        </a:xfrm>
        <a:prstGeom prst="rect">
          <a:avLst/>
        </a:prstGeom>
      </xdr:spPr>
    </xdr:pic>
    <xdr:clientData/>
  </xdr:twoCellAnchor>
  <xdr:twoCellAnchor editAs="oneCell">
    <xdr:from>
      <xdr:col>3</xdr:col>
      <xdr:colOff>219075</xdr:colOff>
      <xdr:row>26</xdr:row>
      <xdr:rowOff>123825</xdr:rowOff>
    </xdr:from>
    <xdr:to>
      <xdr:col>9</xdr:col>
      <xdr:colOff>38100</xdr:colOff>
      <xdr:row>39</xdr:row>
      <xdr:rowOff>83200</xdr:rowOff>
    </xdr:to>
    <xdr:pic>
      <xdr:nvPicPr>
        <xdr:cNvPr id="3" name="Picture 2"/>
        <xdr:cNvPicPr>
          <a:picLocks noChangeAspect="1"/>
        </xdr:cNvPicPr>
      </xdr:nvPicPr>
      <xdr:blipFill>
        <a:blip xmlns:r="http://schemas.openxmlformats.org/officeDocument/2006/relationships" r:embed="rId2"/>
        <a:stretch>
          <a:fillRect/>
        </a:stretch>
      </xdr:blipFill>
      <xdr:spPr>
        <a:xfrm>
          <a:off x="2390775" y="5295900"/>
          <a:ext cx="3867150" cy="24168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91778</xdr:colOff>
      <xdr:row>19</xdr:row>
      <xdr:rowOff>38100</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250" y="1333500"/>
          <a:ext cx="3901778" cy="2314575"/>
        </a:xfrm>
        <a:prstGeom prst="rect">
          <a:avLst/>
        </a:prstGeom>
      </xdr:spPr>
    </xdr:pic>
    <xdr:clientData/>
  </xdr:twoCellAnchor>
  <xdr:twoCellAnchor editAs="oneCell">
    <xdr:from>
      <xdr:col>3</xdr:col>
      <xdr:colOff>228600</xdr:colOff>
      <xdr:row>24</xdr:row>
      <xdr:rowOff>1</xdr:rowOff>
    </xdr:from>
    <xdr:to>
      <xdr:col>9</xdr:col>
      <xdr:colOff>127984</xdr:colOff>
      <xdr:row>36</xdr:row>
      <xdr:rowOff>66676</xdr:rowOff>
    </xdr:to>
    <xdr:pic>
      <xdr:nvPicPr>
        <xdr:cNvPr id="2" name="Picture 1"/>
        <xdr:cNvPicPr>
          <a:picLocks noChangeAspect="1"/>
        </xdr:cNvPicPr>
      </xdr:nvPicPr>
      <xdr:blipFill>
        <a:blip xmlns:r="http://schemas.openxmlformats.org/officeDocument/2006/relationships" r:embed="rId2"/>
        <a:stretch>
          <a:fillRect/>
        </a:stretch>
      </xdr:blipFill>
      <xdr:spPr>
        <a:xfrm>
          <a:off x="2371725" y="4819651"/>
          <a:ext cx="3947509" cy="2362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762000</xdr:colOff>
      <xdr:row>64</xdr:row>
      <xdr:rowOff>11341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1239500"/>
          <a:ext cx="6029325" cy="40594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2</xdr:row>
      <xdr:rowOff>1</xdr:rowOff>
    </xdr:from>
    <xdr:to>
      <xdr:col>17</xdr:col>
      <xdr:colOff>1</xdr:colOff>
      <xdr:row>41</xdr:row>
      <xdr:rowOff>9526</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352426"/>
          <a:ext cx="10363200" cy="6324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31</xdr:row>
      <xdr:rowOff>149687</xdr:rowOff>
    </xdr:from>
    <xdr:to>
      <xdr:col>4</xdr:col>
      <xdr:colOff>28574</xdr:colOff>
      <xdr:row>48</xdr:row>
      <xdr:rowOff>54320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293187"/>
          <a:ext cx="4714874" cy="2657358"/>
        </a:xfrm>
        <a:prstGeom prst="rect">
          <a:avLst/>
        </a:prstGeom>
      </xdr:spPr>
    </xdr:pic>
    <xdr:clientData/>
  </xdr:twoCellAnchor>
  <xdr:twoCellAnchor editAs="oneCell">
    <xdr:from>
      <xdr:col>0</xdr:col>
      <xdr:colOff>0</xdr:colOff>
      <xdr:row>51</xdr:row>
      <xdr:rowOff>148664</xdr:rowOff>
    </xdr:from>
    <xdr:to>
      <xdr:col>3</xdr:col>
      <xdr:colOff>704850</xdr:colOff>
      <xdr:row>68</xdr:row>
      <xdr:rowOff>44035</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530664"/>
          <a:ext cx="4581525" cy="26480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19050</xdr:rowOff>
    </xdr:from>
    <xdr:to>
      <xdr:col>11</xdr:col>
      <xdr:colOff>581024</xdr:colOff>
      <xdr:row>24</xdr:row>
      <xdr:rowOff>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42900"/>
          <a:ext cx="7248524" cy="3543301"/>
        </a:xfrm>
        <a:prstGeom prst="rect">
          <a:avLst/>
        </a:prstGeom>
      </xdr:spPr>
    </xdr:pic>
    <xdr:clientData/>
  </xdr:twoCellAnchor>
  <xdr:twoCellAnchor editAs="oneCell">
    <xdr:from>
      <xdr:col>0</xdr:col>
      <xdr:colOff>9526</xdr:colOff>
      <xdr:row>28</xdr:row>
      <xdr:rowOff>9524</xdr:rowOff>
    </xdr:from>
    <xdr:to>
      <xdr:col>12</xdr:col>
      <xdr:colOff>0</xdr:colOff>
      <xdr:row>49</xdr:row>
      <xdr:rowOff>161924</xdr:rowOff>
    </xdr:to>
    <xdr:pic>
      <xdr:nvPicPr>
        <xdr:cNvPr id="5" name="Picture 4"/>
        <xdr:cNvPicPr>
          <a:picLocks noChangeAspect="1"/>
        </xdr:cNvPicPr>
      </xdr:nvPicPr>
      <xdr:blipFill>
        <a:blip xmlns:r="http://schemas.openxmlformats.org/officeDocument/2006/relationships" r:embed="rId2"/>
        <a:stretch>
          <a:fillRect/>
        </a:stretch>
      </xdr:blipFill>
      <xdr:spPr>
        <a:xfrm>
          <a:off x="9526" y="4543424"/>
          <a:ext cx="7248524" cy="3552825"/>
        </a:xfrm>
        <a:prstGeom prst="rect">
          <a:avLst/>
        </a:prstGeom>
      </xdr:spPr>
    </xdr:pic>
    <xdr:clientData/>
  </xdr:twoCellAnchor>
  <xdr:twoCellAnchor editAs="oneCell">
    <xdr:from>
      <xdr:col>0</xdr:col>
      <xdr:colOff>0</xdr:colOff>
      <xdr:row>54</xdr:row>
      <xdr:rowOff>19050</xdr:rowOff>
    </xdr:from>
    <xdr:to>
      <xdr:col>12</xdr:col>
      <xdr:colOff>9525</xdr:colOff>
      <xdr:row>76</xdr:row>
      <xdr:rowOff>9525</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763000"/>
          <a:ext cx="7267575" cy="3552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19051</xdr:rowOff>
    </xdr:from>
    <xdr:to>
      <xdr:col>8</xdr:col>
      <xdr:colOff>18276</xdr:colOff>
      <xdr:row>35</xdr:row>
      <xdr:rowOff>226</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305301"/>
          <a:ext cx="5866626" cy="273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8196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22</xdr:row>
      <xdr:rowOff>28575</xdr:rowOff>
    </xdr:from>
    <xdr:to>
      <xdr:col>5</xdr:col>
      <xdr:colOff>967489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48200"/>
          <a:ext cx="5901439" cy="28767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20</xdr:row>
      <xdr:rowOff>38101</xdr:rowOff>
    </xdr:from>
    <xdr:to>
      <xdr:col>6</xdr:col>
      <xdr:colOff>611315</xdr:colOff>
      <xdr:row>39</xdr:row>
      <xdr:rowOff>23878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667126"/>
          <a:ext cx="6602540" cy="3062352"/>
        </a:xfrm>
        <a:prstGeom prst="rect">
          <a:avLst/>
        </a:prstGeom>
      </xdr:spPr>
    </xdr:pic>
    <xdr:clientData/>
  </xdr:twoCellAnchor>
  <xdr:twoCellAnchor editAs="oneCell">
    <xdr:from>
      <xdr:col>0</xdr:col>
      <xdr:colOff>0</xdr:colOff>
      <xdr:row>43</xdr:row>
      <xdr:rowOff>38100</xdr:rowOff>
    </xdr:from>
    <xdr:to>
      <xdr:col>6</xdr:col>
      <xdr:colOff>629605</xdr:colOff>
      <xdr:row>62</xdr:row>
      <xdr:rowOff>28574</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7391400"/>
          <a:ext cx="6620830" cy="30670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90537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sheetData sheetId="1"/>
      <sheetData sheetId="2">
        <row r="3">
          <cell r="A3">
            <v>38868</v>
          </cell>
          <cell r="C3">
            <v>961274581</v>
          </cell>
          <cell r="E3">
            <v>5163104011</v>
          </cell>
          <cell r="G3">
            <v>2416429</v>
          </cell>
          <cell r="H3">
            <v>0</v>
          </cell>
          <cell r="J3">
            <v>6126795021</v>
          </cell>
          <cell r="L3">
            <v>1738348</v>
          </cell>
          <cell r="N3">
            <v>3814001330</v>
          </cell>
          <cell r="P3">
            <v>3058771</v>
          </cell>
          <cell r="S3">
            <v>3818798449</v>
          </cell>
          <cell r="W3">
            <v>2254.0700000000002</v>
          </cell>
          <cell r="X3">
            <v>2494.1</v>
          </cell>
          <cell r="AG3">
            <v>101.9113</v>
          </cell>
          <cell r="AI3">
            <v>22564</v>
          </cell>
          <cell r="AK3">
            <v>132353</v>
          </cell>
          <cell r="AL3">
            <v>36000.199999999997</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E4">
            <v>1959291759</v>
          </cell>
          <cell r="G4">
            <v>3287939.92</v>
          </cell>
          <cell r="H4">
            <v>0</v>
          </cell>
          <cell r="J4">
            <v>4246928656.27</v>
          </cell>
          <cell r="L4">
            <v>174478103.34999999</v>
          </cell>
          <cell r="N4">
            <v>975421373</v>
          </cell>
          <cell r="P4">
            <v>3287939.92</v>
          </cell>
          <cell r="S4">
            <v>1153187416.27</v>
          </cell>
          <cell r="W4">
            <v>2391.8000000000002</v>
          </cell>
          <cell r="X4">
            <v>2713.5</v>
          </cell>
          <cell r="AG4">
            <v>101.1439</v>
          </cell>
          <cell r="AH4">
            <v>0</v>
          </cell>
          <cell r="AI4">
            <v>14394</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E5">
            <v>1830870605</v>
          </cell>
          <cell r="G5">
            <v>14074016.140000001</v>
          </cell>
          <cell r="H5">
            <v>0</v>
          </cell>
          <cell r="J5">
            <v>2729430722.5899997</v>
          </cell>
          <cell r="L5">
            <v>282037185.44999999</v>
          </cell>
          <cell r="N5">
            <v>1294983349</v>
          </cell>
          <cell r="P5">
            <v>14324016.140000001</v>
          </cell>
          <cell r="S5">
            <v>1591344550.5900002</v>
          </cell>
          <cell r="W5">
            <v>2647.09</v>
          </cell>
          <cell r="X5">
            <v>2871.6</v>
          </cell>
          <cell r="AG5">
            <v>101.5081</v>
          </cell>
          <cell r="AH5">
            <v>0</v>
          </cell>
          <cell r="AI5">
            <v>20756</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E6">
            <v>2780711515.3499999</v>
          </cell>
          <cell r="G6">
            <v>25067535.199999999</v>
          </cell>
          <cell r="H6">
            <v>0</v>
          </cell>
          <cell r="J6">
            <v>3900524225.5</v>
          </cell>
          <cell r="L6">
            <v>376686565.94999999</v>
          </cell>
          <cell r="N6">
            <v>1742658688</v>
          </cell>
          <cell r="P6">
            <v>26858697.199999999</v>
          </cell>
          <cell r="S6">
            <v>2146203951.1500001</v>
          </cell>
          <cell r="W6">
            <v>2804.7</v>
          </cell>
          <cell r="X6">
            <v>3099.5</v>
          </cell>
          <cell r="AG6">
            <v>102.08540000000001</v>
          </cell>
          <cell r="AH6">
            <v>0</v>
          </cell>
          <cell r="AI6">
            <v>27490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E7">
            <v>2930433379.3299999</v>
          </cell>
          <cell r="G7">
            <v>22512038.370000001</v>
          </cell>
          <cell r="H7">
            <v>0</v>
          </cell>
          <cell r="J7">
            <v>4301057048.3699999</v>
          </cell>
          <cell r="L7">
            <v>346713187.66999996</v>
          </cell>
          <cell r="N7">
            <v>2003580235</v>
          </cell>
          <cell r="P7">
            <v>23437588.370000001</v>
          </cell>
          <cell r="S7">
            <v>2373731011.04</v>
          </cell>
          <cell r="W7">
            <v>2820.31</v>
          </cell>
          <cell r="X7">
            <v>3163.8</v>
          </cell>
          <cell r="AG7">
            <v>100.7586</v>
          </cell>
          <cell r="AH7">
            <v>0</v>
          </cell>
          <cell r="AI7">
            <v>27255</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E8">
            <v>1582286920</v>
          </cell>
          <cell r="G8">
            <v>1104303.3600000001</v>
          </cell>
          <cell r="H8">
            <v>0</v>
          </cell>
          <cell r="J8">
            <v>2798825637.8200002</v>
          </cell>
          <cell r="L8">
            <v>411316582.45999998</v>
          </cell>
          <cell r="N8">
            <v>825257090</v>
          </cell>
          <cell r="P8">
            <v>1104303.3600000001</v>
          </cell>
          <cell r="S8">
            <v>1237677975.8199999</v>
          </cell>
          <cell r="W8">
            <v>3026.03</v>
          </cell>
          <cell r="X8">
            <v>3259</v>
          </cell>
          <cell r="AG8">
            <v>100.9927</v>
          </cell>
          <cell r="AH8">
            <v>0</v>
          </cell>
          <cell r="AI8">
            <v>24324</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E9">
            <v>2205663894</v>
          </cell>
          <cell r="G9">
            <v>801118.93</v>
          </cell>
          <cell r="H9">
            <v>0</v>
          </cell>
          <cell r="J9">
            <v>3160050600.2599998</v>
          </cell>
          <cell r="L9">
            <v>337729866.33000004</v>
          </cell>
          <cell r="N9">
            <v>1450372489</v>
          </cell>
          <cell r="P9">
            <v>801118.93</v>
          </cell>
          <cell r="S9">
            <v>1788903474.26</v>
          </cell>
          <cell r="W9">
            <v>2980.46</v>
          </cell>
          <cell r="X9">
            <v>3255.7</v>
          </cell>
          <cell r="AG9">
            <v>101.9375</v>
          </cell>
          <cell r="AH9">
            <v>0</v>
          </cell>
          <cell r="AI9">
            <v>19747</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E10">
            <v>3732982447</v>
          </cell>
          <cell r="G10">
            <v>1541726.03</v>
          </cell>
          <cell r="H10">
            <v>0</v>
          </cell>
          <cell r="J10">
            <v>4882526560.6799994</v>
          </cell>
          <cell r="L10">
            <v>191375985.65000001</v>
          </cell>
          <cell r="N10">
            <v>1462243341</v>
          </cell>
          <cell r="P10">
            <v>1541726.03</v>
          </cell>
          <cell r="S10">
            <v>1655161052.6800001</v>
          </cell>
          <cell r="W10">
            <v>2963.45</v>
          </cell>
          <cell r="X10">
            <v>3209.5</v>
          </cell>
          <cell r="AG10">
            <v>101.0577</v>
          </cell>
          <cell r="AH10">
            <v>0</v>
          </cell>
          <cell r="AI10">
            <v>19204</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E11">
            <v>2728062179</v>
          </cell>
          <cell r="G11">
            <v>463978.54</v>
          </cell>
          <cell r="H11">
            <v>197060</v>
          </cell>
          <cell r="J11">
            <v>3869154489.8699999</v>
          </cell>
          <cell r="L11">
            <v>289235233.33000004</v>
          </cell>
          <cell r="N11">
            <v>1748507984</v>
          </cell>
          <cell r="P11">
            <v>463978.54</v>
          </cell>
          <cell r="S11">
            <v>2038207195.8699999</v>
          </cell>
          <cell r="W11">
            <v>3221.93</v>
          </cell>
          <cell r="X11">
            <v>3762.6</v>
          </cell>
          <cell r="AG11">
            <v>100.1784</v>
          </cell>
          <cell r="AH11">
            <v>0</v>
          </cell>
          <cell r="AI11">
            <v>28345</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E12">
            <v>8385799888</v>
          </cell>
          <cell r="G12">
            <v>3329363.11</v>
          </cell>
          <cell r="H12">
            <v>0</v>
          </cell>
          <cell r="J12">
            <v>10290282001.140001</v>
          </cell>
          <cell r="L12">
            <v>603141218.03000009</v>
          </cell>
          <cell r="N12">
            <v>7087084667</v>
          </cell>
          <cell r="P12">
            <v>3329363.11</v>
          </cell>
          <cell r="S12">
            <v>7693555248.1399994</v>
          </cell>
          <cell r="W12">
            <v>3278.7</v>
          </cell>
          <cell r="X12">
            <v>3797.1</v>
          </cell>
          <cell r="AG12">
            <v>101.1687</v>
          </cell>
          <cell r="AH12">
            <v>0</v>
          </cell>
          <cell r="AI12">
            <v>36337</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E13">
            <v>4626969502</v>
          </cell>
          <cell r="G13">
            <v>5631263</v>
          </cell>
          <cell r="H13">
            <v>0</v>
          </cell>
          <cell r="J13">
            <v>6452928433</v>
          </cell>
          <cell r="L13">
            <v>3328997</v>
          </cell>
          <cell r="N13">
            <v>3732260686</v>
          </cell>
          <cell r="P13">
            <v>5338436</v>
          </cell>
          <cell r="S13">
            <v>3740928119</v>
          </cell>
          <cell r="W13">
            <v>0</v>
          </cell>
          <cell r="X13">
            <v>4237.7</v>
          </cell>
          <cell r="AG13">
            <v>100.6005</v>
          </cell>
          <cell r="AH13">
            <v>0</v>
          </cell>
          <cell r="AI13">
            <v>35295</v>
          </cell>
          <cell r="AK13">
            <v>264277.3</v>
          </cell>
          <cell r="AL13">
            <v>42751.9</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E14">
            <v>4606368054</v>
          </cell>
          <cell r="G14">
            <v>17300894</v>
          </cell>
          <cell r="H14">
            <v>17874501</v>
          </cell>
          <cell r="J14">
            <v>6477303606</v>
          </cell>
          <cell r="L14">
            <v>2385941</v>
          </cell>
          <cell r="N14">
            <v>3839856830</v>
          </cell>
          <cell r="P14">
            <v>11252421</v>
          </cell>
          <cell r="Q14">
            <v>18500000</v>
          </cell>
          <cell r="S14">
            <v>3871995192</v>
          </cell>
          <cell r="W14">
            <v>0</v>
          </cell>
          <cell r="X14">
            <v>4613.1000000000004</v>
          </cell>
          <cell r="AG14">
            <v>100.3556</v>
          </cell>
          <cell r="AH14">
            <v>0</v>
          </cell>
          <cell r="AI14">
            <v>39421</v>
          </cell>
          <cell r="AK14">
            <v>299545.09999999998</v>
          </cell>
          <cell r="AL14">
            <v>42663.9</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E15">
            <v>2380642793</v>
          </cell>
          <cell r="G15">
            <v>12269627</v>
          </cell>
          <cell r="H15">
            <v>0</v>
          </cell>
          <cell r="J15">
            <v>5028528382</v>
          </cell>
          <cell r="L15">
            <v>2985976</v>
          </cell>
          <cell r="N15">
            <v>1331850423</v>
          </cell>
          <cell r="P15">
            <v>7616251</v>
          </cell>
          <cell r="Q15">
            <v>0</v>
          </cell>
          <cell r="S15">
            <v>1342452650</v>
          </cell>
          <cell r="W15">
            <v>0</v>
          </cell>
          <cell r="X15">
            <v>4976.8</v>
          </cell>
          <cell r="AG15">
            <v>100.01739999999999</v>
          </cell>
          <cell r="AH15">
            <v>0</v>
          </cell>
          <cell r="AI15">
            <v>47613</v>
          </cell>
          <cell r="AK15">
            <v>321206.3</v>
          </cell>
          <cell r="AL15">
            <v>42284.7</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E16">
            <v>1915146330</v>
          </cell>
          <cell r="G16">
            <v>6700127</v>
          </cell>
          <cell r="H16">
            <v>0</v>
          </cell>
          <cell r="J16">
            <v>3736615441</v>
          </cell>
          <cell r="L16">
            <v>1873564</v>
          </cell>
          <cell r="N16">
            <v>932271195</v>
          </cell>
          <cell r="P16">
            <v>3945753</v>
          </cell>
          <cell r="Q16">
            <v>0</v>
          </cell>
          <cell r="S16">
            <v>938090512</v>
          </cell>
          <cell r="W16">
            <v>0</v>
          </cell>
          <cell r="X16">
            <v>4835.3</v>
          </cell>
          <cell r="AG16">
            <v>99.081800000000001</v>
          </cell>
          <cell r="AH16">
            <v>0</v>
          </cell>
          <cell r="AI16">
            <v>29790</v>
          </cell>
          <cell r="AK16">
            <v>313369.3</v>
          </cell>
          <cell r="AL16">
            <v>41976.4</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E17">
            <v>3962203646</v>
          </cell>
          <cell r="G17">
            <v>0</v>
          </cell>
          <cell r="H17">
            <v>11824500</v>
          </cell>
          <cell r="J17">
            <v>5119368617</v>
          </cell>
          <cell r="L17">
            <v>1220221</v>
          </cell>
          <cell r="N17">
            <v>2668940750</v>
          </cell>
          <cell r="P17">
            <v>0</v>
          </cell>
          <cell r="Q17">
            <v>12000000</v>
          </cell>
          <cell r="S17">
            <v>2682160971</v>
          </cell>
          <cell r="W17">
            <v>0</v>
          </cell>
          <cell r="X17">
            <v>5039.8999999999996</v>
          </cell>
          <cell r="AG17">
            <v>99.221999999999994</v>
          </cell>
          <cell r="AH17">
            <v>0</v>
          </cell>
          <cell r="AI17">
            <v>24968</v>
          </cell>
          <cell r="AK17">
            <v>318957.7</v>
          </cell>
          <cell r="AL17">
            <v>41520.699999999997</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E18">
            <v>3418498217</v>
          </cell>
          <cell r="G18">
            <v>0</v>
          </cell>
          <cell r="H18">
            <v>0</v>
          </cell>
          <cell r="J18">
            <v>4796489407</v>
          </cell>
          <cell r="L18">
            <v>1600516</v>
          </cell>
          <cell r="N18">
            <v>2219254882</v>
          </cell>
          <cell r="P18">
            <v>0</v>
          </cell>
          <cell r="Q18">
            <v>0</v>
          </cell>
          <cell r="S18">
            <v>2220855398</v>
          </cell>
          <cell r="W18">
            <v>0</v>
          </cell>
          <cell r="X18">
            <v>4760.3999999999996</v>
          </cell>
          <cell r="AG18">
            <v>98.533500000000004</v>
          </cell>
          <cell r="AH18">
            <v>0</v>
          </cell>
          <cell r="AI18">
            <v>36078</v>
          </cell>
          <cell r="AK18">
            <v>308680.90000000002</v>
          </cell>
          <cell r="AL18">
            <v>41411.1</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E19">
            <v>1168794508</v>
          </cell>
          <cell r="G19">
            <v>0</v>
          </cell>
          <cell r="H19">
            <v>0</v>
          </cell>
          <cell r="J19">
            <v>2777364160</v>
          </cell>
          <cell r="L19">
            <v>2257641</v>
          </cell>
          <cell r="N19">
            <v>573896539</v>
          </cell>
          <cell r="P19">
            <v>0</v>
          </cell>
          <cell r="Q19">
            <v>0</v>
          </cell>
          <cell r="S19">
            <v>576154180</v>
          </cell>
          <cell r="W19">
            <v>0</v>
          </cell>
          <cell r="X19">
            <v>5037.2</v>
          </cell>
          <cell r="AG19">
            <v>98.46</v>
          </cell>
          <cell r="AH19">
            <v>0</v>
          </cell>
          <cell r="AI19">
            <v>38401</v>
          </cell>
          <cell r="AK19">
            <v>316483.3</v>
          </cell>
          <cell r="AL19">
            <v>41688.300000000003</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E20">
            <v>2699604875</v>
          </cell>
          <cell r="G20">
            <v>0</v>
          </cell>
          <cell r="H20">
            <v>0</v>
          </cell>
          <cell r="J20">
            <v>5977488249</v>
          </cell>
          <cell r="L20">
            <v>5773766</v>
          </cell>
          <cell r="N20">
            <v>1183389763</v>
          </cell>
          <cell r="P20">
            <v>0</v>
          </cell>
          <cell r="Q20">
            <v>0</v>
          </cell>
          <cell r="S20">
            <v>1189163529</v>
          </cell>
          <cell r="W20">
            <v>0</v>
          </cell>
          <cell r="X20">
            <v>5123.6000000000004</v>
          </cell>
          <cell r="AG20">
            <v>97.904499999999999</v>
          </cell>
          <cell r="AH20">
            <v>0</v>
          </cell>
          <cell r="AI20">
            <v>95608</v>
          </cell>
          <cell r="AK20">
            <v>353122.2</v>
          </cell>
          <cell r="AL20">
            <v>44038.2</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E21">
            <v>4165696369</v>
          </cell>
          <cell r="G21">
            <v>1860000</v>
          </cell>
          <cell r="H21">
            <v>0</v>
          </cell>
          <cell r="J21">
            <v>6248211236</v>
          </cell>
          <cell r="L21">
            <v>3067583</v>
          </cell>
          <cell r="N21">
            <v>2254714657</v>
          </cell>
          <cell r="P21">
            <v>1240000</v>
          </cell>
          <cell r="Q21">
            <v>0</v>
          </cell>
          <cell r="S21">
            <v>2259022240</v>
          </cell>
          <cell r="W21">
            <v>0</v>
          </cell>
          <cell r="X21">
            <v>4657.5</v>
          </cell>
          <cell r="AG21">
            <v>96.08</v>
          </cell>
          <cell r="AH21">
            <v>0</v>
          </cell>
          <cell r="AI21">
            <v>63772</v>
          </cell>
          <cell r="AK21">
            <v>328921.88</v>
          </cell>
          <cell r="AL21">
            <v>43336.28</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E22">
            <v>3833061249</v>
          </cell>
          <cell r="G22">
            <v>1717500</v>
          </cell>
          <cell r="H22">
            <v>21419745</v>
          </cell>
          <cell r="J22">
            <v>5714696344</v>
          </cell>
          <cell r="L22">
            <v>2372219</v>
          </cell>
          <cell r="N22">
            <v>1875518831</v>
          </cell>
          <cell r="P22">
            <v>1145000</v>
          </cell>
          <cell r="Q22">
            <v>21500000</v>
          </cell>
          <cell r="S22">
            <v>1900536050</v>
          </cell>
          <cell r="W22">
            <v>0</v>
          </cell>
          <cell r="X22">
            <v>5239</v>
          </cell>
          <cell r="AG22">
            <v>96.48</v>
          </cell>
          <cell r="AH22">
            <v>0</v>
          </cell>
          <cell r="AI22">
            <v>43623</v>
          </cell>
          <cell r="AK22">
            <v>352238.3</v>
          </cell>
          <cell r="AL22">
            <v>41696.199999999997</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E23">
            <v>3184249265</v>
          </cell>
          <cell r="G23">
            <v>0</v>
          </cell>
          <cell r="H23">
            <v>0</v>
          </cell>
          <cell r="J23">
            <v>5894840288</v>
          </cell>
          <cell r="L23">
            <v>3569732</v>
          </cell>
          <cell r="N23">
            <v>1608590475</v>
          </cell>
          <cell r="P23">
            <v>0</v>
          </cell>
          <cell r="Q23">
            <v>0</v>
          </cell>
          <cell r="S23">
            <v>1612160207</v>
          </cell>
          <cell r="W23">
            <v>0</v>
          </cell>
          <cell r="X23">
            <v>4497.18</v>
          </cell>
          <cell r="AG23">
            <v>95.43</v>
          </cell>
          <cell r="AH23">
            <v>0</v>
          </cell>
          <cell r="AI23">
            <v>76735</v>
          </cell>
          <cell r="AK23">
            <v>328689.2</v>
          </cell>
          <cell r="AL23">
            <v>39521.4</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E24">
            <v>1626351256</v>
          </cell>
          <cell r="G24">
            <v>1327500</v>
          </cell>
          <cell r="H24">
            <v>0</v>
          </cell>
          <cell r="J24">
            <v>3479787784</v>
          </cell>
          <cell r="L24">
            <v>3115448</v>
          </cell>
          <cell r="N24">
            <v>1106578500</v>
          </cell>
          <cell r="P24">
            <v>885000</v>
          </cell>
          <cell r="Q24">
            <v>0</v>
          </cell>
          <cell r="S24">
            <v>1110578948</v>
          </cell>
          <cell r="W24">
            <v>0</v>
          </cell>
          <cell r="X24">
            <v>4232.2700000000004</v>
          </cell>
          <cell r="AG24">
            <v>95.32</v>
          </cell>
          <cell r="AH24">
            <v>0</v>
          </cell>
          <cell r="AI24">
            <v>60558</v>
          </cell>
          <cell r="AK24">
            <v>303964.79999999999</v>
          </cell>
          <cell r="AL24">
            <v>39548</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E25">
            <v>1263854917</v>
          </cell>
          <cell r="G25">
            <v>0</v>
          </cell>
          <cell r="H25">
            <v>0</v>
          </cell>
          <cell r="J25">
            <v>2783124432</v>
          </cell>
          <cell r="L25">
            <v>3098507</v>
          </cell>
          <cell r="N25">
            <v>721552714</v>
          </cell>
          <cell r="P25">
            <v>0</v>
          </cell>
          <cell r="Q25">
            <v>0</v>
          </cell>
          <cell r="S25">
            <v>724651221</v>
          </cell>
          <cell r="W25">
            <v>0</v>
          </cell>
          <cell r="X25">
            <v>3845.09</v>
          </cell>
          <cell r="AG25">
            <v>95.56</v>
          </cell>
          <cell r="AH25">
            <v>0</v>
          </cell>
          <cell r="AI25">
            <v>51381</v>
          </cell>
          <cell r="AK25">
            <v>280030.40000000002</v>
          </cell>
          <cell r="AL25">
            <v>39727.800000000003</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E26">
            <v>674411794</v>
          </cell>
          <cell r="G26">
            <v>842370</v>
          </cell>
          <cell r="H26">
            <v>4605750</v>
          </cell>
          <cell r="J26">
            <v>2771408325</v>
          </cell>
          <cell r="L26">
            <v>3624599</v>
          </cell>
          <cell r="N26">
            <v>264752828</v>
          </cell>
          <cell r="P26">
            <v>561580</v>
          </cell>
          <cell r="Q26">
            <v>5000000</v>
          </cell>
          <cell r="S26">
            <v>273939007</v>
          </cell>
          <cell r="W26">
            <v>0</v>
          </cell>
          <cell r="X26">
            <v>3792.72</v>
          </cell>
          <cell r="AG26">
            <v>95.79</v>
          </cell>
          <cell r="AH26">
            <v>0</v>
          </cell>
          <cell r="AI26">
            <v>83138</v>
          </cell>
          <cell r="AK26">
            <v>241940.7</v>
          </cell>
          <cell r="AL26">
            <v>39814</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E27">
            <v>493085709</v>
          </cell>
          <cell r="G27">
            <v>22705304</v>
          </cell>
          <cell r="H27">
            <v>243724</v>
          </cell>
          <cell r="J27">
            <v>1904757810</v>
          </cell>
          <cell r="L27">
            <v>2142455</v>
          </cell>
          <cell r="N27">
            <v>226977134</v>
          </cell>
          <cell r="P27">
            <v>15136869</v>
          </cell>
          <cell r="Q27">
            <v>260000</v>
          </cell>
          <cell r="S27">
            <v>244516458</v>
          </cell>
          <cell r="W27">
            <v>0</v>
          </cell>
          <cell r="X27">
            <v>3988.12</v>
          </cell>
          <cell r="AG27">
            <v>95.66</v>
          </cell>
          <cell r="AH27">
            <v>0</v>
          </cell>
          <cell r="AI27">
            <v>63565</v>
          </cell>
          <cell r="AK27">
            <v>272386.59999999998</v>
          </cell>
          <cell r="AL27">
            <v>38155.86</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E28">
            <v>687934991</v>
          </cell>
          <cell r="G28">
            <v>0</v>
          </cell>
          <cell r="H28">
            <v>0</v>
          </cell>
          <cell r="J28">
            <v>1666745039</v>
          </cell>
          <cell r="L28">
            <v>1616179</v>
          </cell>
          <cell r="N28">
            <v>259785291</v>
          </cell>
          <cell r="P28">
            <v>0</v>
          </cell>
          <cell r="Q28">
            <v>0</v>
          </cell>
          <cell r="S28">
            <v>261401470</v>
          </cell>
          <cell r="W28">
            <v>0</v>
          </cell>
          <cell r="X28">
            <v>3587.59</v>
          </cell>
          <cell r="AG28">
            <v>95.29</v>
          </cell>
          <cell r="AH28">
            <v>0</v>
          </cell>
          <cell r="AI28">
            <v>48468</v>
          </cell>
          <cell r="AK28">
            <v>246900.4</v>
          </cell>
          <cell r="AL28">
            <v>37856.300000000003</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E29">
            <v>613304959</v>
          </cell>
          <cell r="G29">
            <v>11525</v>
          </cell>
          <cell r="H29">
            <v>18639200</v>
          </cell>
          <cell r="J29">
            <v>2074003646</v>
          </cell>
          <cell r="L29">
            <v>2542910</v>
          </cell>
          <cell r="N29">
            <v>377329280</v>
          </cell>
          <cell r="P29">
            <v>37153</v>
          </cell>
          <cell r="Q29">
            <v>20000000</v>
          </cell>
          <cell r="S29">
            <v>399909343</v>
          </cell>
          <cell r="W29">
            <v>0</v>
          </cell>
          <cell r="X29">
            <v>3637.55</v>
          </cell>
          <cell r="AG29">
            <v>95.38</v>
          </cell>
          <cell r="AH29">
            <v>0</v>
          </cell>
          <cell r="AI29">
            <v>51776</v>
          </cell>
          <cell r="AK29">
            <v>244881.8</v>
          </cell>
          <cell r="AL29">
            <v>37612.6</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E30">
            <v>751372015</v>
          </cell>
          <cell r="G30">
            <v>0</v>
          </cell>
          <cell r="H30">
            <v>5903918</v>
          </cell>
          <cell r="J30">
            <v>1465752788</v>
          </cell>
          <cell r="L30">
            <v>1710343</v>
          </cell>
          <cell r="N30">
            <v>316553000</v>
          </cell>
          <cell r="P30">
            <v>0</v>
          </cell>
          <cell r="Q30">
            <v>6300000</v>
          </cell>
          <cell r="S30">
            <v>324563343</v>
          </cell>
          <cell r="W30">
            <v>0</v>
          </cell>
          <cell r="X30">
            <v>3495.02</v>
          </cell>
          <cell r="AG30">
            <v>95.76</v>
          </cell>
          <cell r="AH30">
            <v>0</v>
          </cell>
          <cell r="AI30">
            <v>28610</v>
          </cell>
          <cell r="AK30">
            <v>234788.1</v>
          </cell>
          <cell r="AL30">
            <v>37475</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E31">
            <v>1037085315</v>
          </cell>
          <cell r="G31">
            <v>0</v>
          </cell>
          <cell r="H31">
            <v>999996</v>
          </cell>
          <cell r="J31">
            <v>2747441543</v>
          </cell>
          <cell r="L31">
            <v>3625931</v>
          </cell>
          <cell r="N31">
            <v>625815000</v>
          </cell>
          <cell r="P31">
            <v>0</v>
          </cell>
          <cell r="Q31">
            <v>1078000</v>
          </cell>
          <cell r="S31">
            <v>630518931</v>
          </cell>
          <cell r="W31">
            <v>0</v>
          </cell>
          <cell r="X31">
            <v>2990.97</v>
          </cell>
          <cell r="AG31">
            <v>96.05</v>
          </cell>
          <cell r="AH31">
            <v>0</v>
          </cell>
          <cell r="AI31">
            <v>71334</v>
          </cell>
          <cell r="AK31">
            <v>214415.4</v>
          </cell>
          <cell r="AL31">
            <v>37354.9</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E32">
            <v>2221908197</v>
          </cell>
          <cell r="G32">
            <v>0</v>
          </cell>
          <cell r="H32">
            <v>6136135</v>
          </cell>
          <cell r="J32">
            <v>4147264364</v>
          </cell>
          <cell r="L32">
            <v>5337692</v>
          </cell>
          <cell r="N32">
            <v>900902400</v>
          </cell>
          <cell r="P32">
            <v>0</v>
          </cell>
          <cell r="Q32">
            <v>6676698</v>
          </cell>
          <cell r="S32">
            <v>912916790</v>
          </cell>
          <cell r="W32">
            <v>0</v>
          </cell>
          <cell r="X32">
            <v>2191.84</v>
          </cell>
          <cell r="AG32">
            <v>91.52</v>
          </cell>
          <cell r="AH32">
            <v>0</v>
          </cell>
          <cell r="AI32">
            <v>105406</v>
          </cell>
          <cell r="AK32">
            <v>171390.6</v>
          </cell>
          <cell r="AL32">
            <v>36205.199999999997</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E33">
            <v>188590108</v>
          </cell>
          <cell r="G33">
            <v>15607</v>
          </cell>
          <cell r="H33">
            <v>10944120</v>
          </cell>
          <cell r="J33">
            <v>1050740586</v>
          </cell>
          <cell r="L33">
            <v>3005172</v>
          </cell>
          <cell r="N33">
            <v>137179527</v>
          </cell>
          <cell r="P33">
            <v>50300</v>
          </cell>
          <cell r="Q33">
            <v>11392193</v>
          </cell>
          <cell r="S33">
            <v>151627192</v>
          </cell>
          <cell r="W33">
            <v>0</v>
          </cell>
          <cell r="X33">
            <v>1607.29</v>
          </cell>
          <cell r="AG33">
            <v>89.55</v>
          </cell>
          <cell r="AH33">
            <v>0</v>
          </cell>
          <cell r="AI33">
            <v>62755</v>
          </cell>
          <cell r="AK33">
            <v>138902.1</v>
          </cell>
          <cell r="AL33">
            <v>35387.5</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E34">
            <v>419290082</v>
          </cell>
          <cell r="G34">
            <v>60250</v>
          </cell>
          <cell r="H34">
            <v>44197151</v>
          </cell>
          <cell r="J34">
            <v>1078195641</v>
          </cell>
          <cell r="L34">
            <v>2668726</v>
          </cell>
          <cell r="N34">
            <v>205742660</v>
          </cell>
          <cell r="P34">
            <v>106000</v>
          </cell>
          <cell r="Q34">
            <v>46730025</v>
          </cell>
          <cell r="S34">
            <v>255247411</v>
          </cell>
          <cell r="W34">
            <v>0</v>
          </cell>
          <cell r="X34">
            <v>1722.25</v>
          </cell>
          <cell r="AG34">
            <v>90.62</v>
          </cell>
          <cell r="AH34">
            <v>0</v>
          </cell>
          <cell r="AI34">
            <v>54438</v>
          </cell>
          <cell r="AK34">
            <v>142064.1</v>
          </cell>
          <cell r="AL34">
            <v>34973.1</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E35">
            <v>388942495</v>
          </cell>
          <cell r="G35">
            <v>21335496</v>
          </cell>
          <cell r="H35">
            <v>44678152</v>
          </cell>
          <cell r="J35">
            <v>949234384</v>
          </cell>
          <cell r="L35">
            <v>1797636</v>
          </cell>
          <cell r="N35">
            <v>294879656</v>
          </cell>
          <cell r="P35">
            <v>13985354</v>
          </cell>
          <cell r="Q35">
            <v>46652930</v>
          </cell>
          <cell r="S35">
            <v>357315576</v>
          </cell>
          <cell r="W35">
            <v>0</v>
          </cell>
          <cell r="X35">
            <v>1681.77</v>
          </cell>
          <cell r="AG35">
            <v>88.79</v>
          </cell>
          <cell r="AH35">
            <v>0</v>
          </cell>
          <cell r="AI35">
            <v>40736</v>
          </cell>
          <cell r="AK35">
            <v>138270.6</v>
          </cell>
          <cell r="AL35">
            <v>34546.5</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E36">
            <v>207342071</v>
          </cell>
          <cell r="G36">
            <v>0</v>
          </cell>
          <cell r="H36">
            <v>22619485</v>
          </cell>
          <cell r="J36">
            <v>770179920</v>
          </cell>
          <cell r="L36">
            <v>2275870</v>
          </cell>
          <cell r="N36">
            <v>137109146</v>
          </cell>
          <cell r="P36">
            <v>0</v>
          </cell>
          <cell r="Q36">
            <v>23580858</v>
          </cell>
          <cell r="S36">
            <v>162965874</v>
          </cell>
          <cell r="W36">
            <v>0</v>
          </cell>
          <cell r="X36">
            <v>1383.71</v>
          </cell>
          <cell r="AG36">
            <v>88.28</v>
          </cell>
          <cell r="AH36">
            <v>0</v>
          </cell>
          <cell r="AI36">
            <v>38295</v>
          </cell>
          <cell r="AK36">
            <v>125493</v>
          </cell>
          <cell r="AL36">
            <v>34477</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E37">
            <v>981299648</v>
          </cell>
          <cell r="G37">
            <v>511809</v>
          </cell>
          <cell r="H37">
            <v>2423500</v>
          </cell>
          <cell r="J37">
            <v>1523958509</v>
          </cell>
          <cell r="L37">
            <v>3158300</v>
          </cell>
          <cell r="N37">
            <v>336348503</v>
          </cell>
          <cell r="P37">
            <v>511809</v>
          </cell>
          <cell r="Q37">
            <v>2500000</v>
          </cell>
          <cell r="S37">
            <v>342518612</v>
          </cell>
          <cell r="W37">
            <v>0</v>
          </cell>
          <cell r="X37">
            <v>1451.32</v>
          </cell>
          <cell r="AG37">
            <v>86.7</v>
          </cell>
          <cell r="AH37">
            <v>0</v>
          </cell>
          <cell r="AI37">
            <v>47825</v>
          </cell>
          <cell r="AK37">
            <v>126483.8</v>
          </cell>
          <cell r="AL37">
            <v>34010.1</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E38">
            <v>48718023</v>
          </cell>
          <cell r="G38">
            <v>1673660</v>
          </cell>
          <cell r="H38">
            <v>0</v>
          </cell>
          <cell r="J38">
            <v>626905617</v>
          </cell>
          <cell r="L38">
            <v>2432996</v>
          </cell>
          <cell r="N38">
            <v>20522985</v>
          </cell>
          <cell r="P38">
            <v>1178053</v>
          </cell>
          <cell r="Q38">
            <v>0</v>
          </cell>
          <cell r="S38">
            <v>24134034</v>
          </cell>
          <cell r="W38">
            <v>0</v>
          </cell>
          <cell r="X38">
            <v>1593.57</v>
          </cell>
          <cell r="AG38">
            <v>85.16</v>
          </cell>
          <cell r="AH38">
            <v>0</v>
          </cell>
          <cell r="AI38">
            <v>42624</v>
          </cell>
          <cell r="AK38">
            <v>136737.4</v>
          </cell>
          <cell r="AL38">
            <v>33407.4</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E39">
            <v>123867414</v>
          </cell>
          <cell r="G39">
            <v>2033368</v>
          </cell>
          <cell r="H39">
            <v>52883</v>
          </cell>
          <cell r="J39">
            <v>1241352673</v>
          </cell>
          <cell r="L39">
            <v>5198767</v>
          </cell>
          <cell r="N39">
            <v>18650700</v>
          </cell>
          <cell r="P39">
            <v>1154778</v>
          </cell>
          <cell r="Q39">
            <v>55000</v>
          </cell>
          <cell r="S39">
            <v>25059245</v>
          </cell>
          <cell r="W39">
            <v>0</v>
          </cell>
          <cell r="X39">
            <v>2144.14</v>
          </cell>
          <cell r="AG39">
            <v>86.91</v>
          </cell>
          <cell r="AH39">
            <v>0</v>
          </cell>
          <cell r="AI39">
            <v>60183</v>
          </cell>
          <cell r="AK39">
            <v>154747.70000000001</v>
          </cell>
          <cell r="AL39">
            <v>33571.9</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E40">
            <v>238596916</v>
          </cell>
          <cell r="G40">
            <v>0</v>
          </cell>
          <cell r="H40">
            <v>250179</v>
          </cell>
          <cell r="J40">
            <v>1044031929</v>
          </cell>
          <cell r="L40">
            <v>2957781</v>
          </cell>
          <cell r="N40">
            <v>124700355</v>
          </cell>
          <cell r="P40">
            <v>0</v>
          </cell>
          <cell r="Q40">
            <v>255000</v>
          </cell>
          <cell r="S40">
            <v>127913136</v>
          </cell>
          <cell r="W40">
            <v>0</v>
          </cell>
          <cell r="X40">
            <v>1896.36</v>
          </cell>
          <cell r="AG40">
            <v>86.27</v>
          </cell>
          <cell r="AH40">
            <v>0</v>
          </cell>
          <cell r="AI40">
            <v>49014</v>
          </cell>
          <cell r="AK40">
            <v>142428.20000000001</v>
          </cell>
          <cell r="AL40">
            <v>33255.599999999999</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E41">
            <v>58284527</v>
          </cell>
          <cell r="G41">
            <v>0</v>
          </cell>
          <cell r="H41">
            <v>1686495</v>
          </cell>
          <cell r="J41">
            <v>714056898</v>
          </cell>
          <cell r="L41">
            <v>2692455</v>
          </cell>
          <cell r="N41">
            <v>43224400</v>
          </cell>
          <cell r="P41">
            <v>0</v>
          </cell>
          <cell r="Q41">
            <v>1697480</v>
          </cell>
          <cell r="S41">
            <v>47614335</v>
          </cell>
          <cell r="W41">
            <v>0</v>
          </cell>
          <cell r="X41">
            <v>1878.94</v>
          </cell>
          <cell r="AG41">
            <v>85.51</v>
          </cell>
          <cell r="AH41">
            <v>0</v>
          </cell>
          <cell r="AI41">
            <v>36644</v>
          </cell>
          <cell r="AK41">
            <v>131522.4</v>
          </cell>
          <cell r="AL41">
            <v>33009.800000000003</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E42">
            <v>48560881</v>
          </cell>
          <cell r="G42">
            <v>1718431</v>
          </cell>
          <cell r="H42">
            <v>0</v>
          </cell>
          <cell r="J42">
            <v>449726890</v>
          </cell>
          <cell r="L42">
            <v>1767779</v>
          </cell>
          <cell r="N42">
            <v>18285307</v>
          </cell>
          <cell r="P42">
            <v>949803</v>
          </cell>
          <cell r="Q42">
            <v>0</v>
          </cell>
          <cell r="S42">
            <v>21002889</v>
          </cell>
          <cell r="W42">
            <v>0</v>
          </cell>
          <cell r="X42">
            <v>2009.02</v>
          </cell>
          <cell r="AG42">
            <v>86.78</v>
          </cell>
          <cell r="AH42">
            <v>0</v>
          </cell>
          <cell r="AI42">
            <v>24713</v>
          </cell>
          <cell r="AK42">
            <v>138380.5</v>
          </cell>
          <cell r="AL42">
            <v>33441.199999999997</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E43">
            <v>321212730</v>
          </cell>
          <cell r="G43">
            <v>617331</v>
          </cell>
          <cell r="H43">
            <v>0</v>
          </cell>
          <cell r="J43">
            <v>1035728887</v>
          </cell>
          <cell r="L43">
            <v>3417760</v>
          </cell>
          <cell r="N43">
            <v>184013417</v>
          </cell>
          <cell r="P43">
            <v>477818</v>
          </cell>
          <cell r="Q43">
            <v>0</v>
          </cell>
          <cell r="S43">
            <v>187908995</v>
          </cell>
          <cell r="W43">
            <v>0</v>
          </cell>
          <cell r="X43">
            <v>2197.36</v>
          </cell>
          <cell r="AG43">
            <v>89.06</v>
          </cell>
          <cell r="AH43">
            <v>0</v>
          </cell>
          <cell r="AI43">
            <v>42256</v>
          </cell>
          <cell r="AK43">
            <v>149974.70000000001</v>
          </cell>
          <cell r="AL43">
            <v>33926.1</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E44">
            <v>345575034</v>
          </cell>
          <cell r="G44">
            <v>45479</v>
          </cell>
          <cell r="H44">
            <v>6861505</v>
          </cell>
          <cell r="J44">
            <v>957787507</v>
          </cell>
          <cell r="L44">
            <v>2572961</v>
          </cell>
          <cell r="N44">
            <v>292497700</v>
          </cell>
          <cell r="P44">
            <v>45479</v>
          </cell>
          <cell r="Q44">
            <v>1000000</v>
          </cell>
          <cell r="S44">
            <v>296116140</v>
          </cell>
          <cell r="W44">
            <v>0</v>
          </cell>
          <cell r="X44">
            <v>2144.77</v>
          </cell>
          <cell r="AG44">
            <v>91</v>
          </cell>
          <cell r="AH44">
            <v>0</v>
          </cell>
          <cell r="AI44">
            <v>38909</v>
          </cell>
          <cell r="AK44">
            <v>140034.79999999999</v>
          </cell>
          <cell r="AL44">
            <v>34307</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E45">
            <v>346561640</v>
          </cell>
          <cell r="G45">
            <v>0</v>
          </cell>
          <cell r="H45">
            <v>14772555</v>
          </cell>
          <cell r="J45">
            <v>939222083</v>
          </cell>
          <cell r="L45">
            <v>2832816</v>
          </cell>
          <cell r="N45">
            <v>312636649</v>
          </cell>
          <cell r="P45">
            <v>0</v>
          </cell>
          <cell r="Q45">
            <v>2100000</v>
          </cell>
          <cell r="S45">
            <v>317569465</v>
          </cell>
          <cell r="W45">
            <v>0</v>
          </cell>
          <cell r="X45">
            <v>2066.91</v>
          </cell>
          <cell r="AG45">
            <v>94.57</v>
          </cell>
          <cell r="AH45">
            <v>0</v>
          </cell>
          <cell r="AI45">
            <v>36497</v>
          </cell>
          <cell r="AK45">
            <v>136674</v>
          </cell>
          <cell r="AL45">
            <v>35811.599999999999</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E46">
            <v>245758669</v>
          </cell>
          <cell r="G46">
            <v>0</v>
          </cell>
          <cell r="H46">
            <v>2258091</v>
          </cell>
          <cell r="J46">
            <v>660397323</v>
          </cell>
          <cell r="L46">
            <v>2287222</v>
          </cell>
          <cell r="N46">
            <v>154614421</v>
          </cell>
          <cell r="P46">
            <v>0</v>
          </cell>
          <cell r="Q46">
            <v>335854</v>
          </cell>
          <cell r="S46">
            <v>157237497</v>
          </cell>
          <cell r="W46">
            <v>0</v>
          </cell>
          <cell r="X46">
            <v>2004.06</v>
          </cell>
          <cell r="AG46">
            <v>95.84</v>
          </cell>
          <cell r="AH46">
            <v>0</v>
          </cell>
          <cell r="AI46">
            <v>29556</v>
          </cell>
          <cell r="AK46">
            <v>135368.20000000001</v>
          </cell>
          <cell r="AL46">
            <v>36255.800000000003</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E47">
            <v>460533814</v>
          </cell>
          <cell r="G47">
            <v>0</v>
          </cell>
          <cell r="H47">
            <v>0</v>
          </cell>
          <cell r="J47">
            <v>890466116</v>
          </cell>
          <cell r="L47">
            <v>2219536</v>
          </cell>
          <cell r="N47">
            <v>324085890</v>
          </cell>
          <cell r="P47">
            <v>0</v>
          </cell>
          <cell r="Q47">
            <v>0</v>
          </cell>
          <cell r="S47">
            <v>326305426</v>
          </cell>
          <cell r="W47">
            <v>0</v>
          </cell>
          <cell r="X47">
            <v>2203.4</v>
          </cell>
          <cell r="AG47">
            <v>97.26</v>
          </cell>
          <cell r="AH47">
            <v>0</v>
          </cell>
          <cell r="AI47">
            <v>25891</v>
          </cell>
          <cell r="AK47">
            <v>143775.29999999999</v>
          </cell>
          <cell r="AL47">
            <v>36850.800000000003</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E48">
            <v>234008213</v>
          </cell>
          <cell r="G48">
            <v>0</v>
          </cell>
          <cell r="H48">
            <v>0</v>
          </cell>
          <cell r="J48">
            <v>671983717</v>
          </cell>
          <cell r="L48">
            <v>1908712</v>
          </cell>
          <cell r="N48">
            <v>198294164</v>
          </cell>
          <cell r="P48">
            <v>0</v>
          </cell>
          <cell r="Q48">
            <v>0</v>
          </cell>
          <cell r="S48">
            <v>200202876</v>
          </cell>
          <cell r="W48">
            <v>0</v>
          </cell>
          <cell r="X48">
            <v>2138.12</v>
          </cell>
          <cell r="AG48">
            <v>97.98</v>
          </cell>
          <cell r="AH48">
            <v>0</v>
          </cell>
          <cell r="AI48">
            <v>27862</v>
          </cell>
          <cell r="AK48">
            <v>141096.1</v>
          </cell>
          <cell r="AL48">
            <v>37194.800000000003</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E49">
            <v>1371292814</v>
          </cell>
          <cell r="G49">
            <v>0</v>
          </cell>
          <cell r="H49">
            <v>0</v>
          </cell>
          <cell r="J49">
            <v>1798212920</v>
          </cell>
          <cell r="L49">
            <v>2006562</v>
          </cell>
          <cell r="N49">
            <v>1001954870</v>
          </cell>
          <cell r="P49">
            <v>0</v>
          </cell>
          <cell r="Q49">
            <v>0</v>
          </cell>
          <cell r="S49">
            <v>1003961432</v>
          </cell>
          <cell r="W49">
            <v>0</v>
          </cell>
          <cell r="X49">
            <v>2142.8200000000002</v>
          </cell>
          <cell r="AG49">
            <v>97.02</v>
          </cell>
          <cell r="AH49">
            <v>0</v>
          </cell>
          <cell r="AI49">
            <v>27647</v>
          </cell>
          <cell r="AK49">
            <v>141898.1</v>
          </cell>
          <cell r="AL49">
            <v>42638.1</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E50">
            <v>603349514</v>
          </cell>
          <cell r="G50">
            <v>0</v>
          </cell>
          <cell r="H50">
            <v>0</v>
          </cell>
          <cell r="J50">
            <v>1358868190</v>
          </cell>
          <cell r="L50">
            <v>2502562</v>
          </cell>
          <cell r="N50">
            <v>305982732</v>
          </cell>
          <cell r="P50">
            <v>0</v>
          </cell>
          <cell r="Q50">
            <v>0</v>
          </cell>
          <cell r="S50">
            <v>308485294</v>
          </cell>
          <cell r="W50">
            <v>0</v>
          </cell>
          <cell r="X50">
            <v>2161.2600000000002</v>
          </cell>
          <cell r="AG50">
            <v>97.5</v>
          </cell>
          <cell r="AH50">
            <v>0</v>
          </cell>
          <cell r="AI50">
            <v>30740</v>
          </cell>
          <cell r="AK50">
            <v>139466.70000000001</v>
          </cell>
          <cell r="AL50">
            <v>42781.1</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E51">
            <v>410855131</v>
          </cell>
          <cell r="G51">
            <v>0</v>
          </cell>
          <cell r="H51">
            <v>0</v>
          </cell>
          <cell r="J51">
            <v>822820785</v>
          </cell>
          <cell r="L51">
            <v>1810201</v>
          </cell>
          <cell r="N51">
            <v>288784100</v>
          </cell>
          <cell r="P51">
            <v>0</v>
          </cell>
          <cell r="Q51">
            <v>0</v>
          </cell>
          <cell r="S51">
            <v>290594301</v>
          </cell>
          <cell r="W51">
            <v>0</v>
          </cell>
          <cell r="X51">
            <v>1986.4</v>
          </cell>
          <cell r="AG51">
            <v>97.25</v>
          </cell>
          <cell r="AH51">
            <v>0</v>
          </cell>
          <cell r="AI51">
            <v>24705</v>
          </cell>
          <cell r="AK51">
            <v>133436.9</v>
          </cell>
          <cell r="AL51">
            <v>42744.9</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E52">
            <v>638405922</v>
          </cell>
          <cell r="G52">
            <v>0</v>
          </cell>
          <cell r="H52">
            <v>0</v>
          </cell>
          <cell r="J52">
            <v>883056637</v>
          </cell>
          <cell r="L52">
            <v>1374359</v>
          </cell>
          <cell r="N52">
            <v>272397078</v>
          </cell>
          <cell r="P52">
            <v>0</v>
          </cell>
          <cell r="Q52">
            <v>0</v>
          </cell>
          <cell r="S52">
            <v>273771437</v>
          </cell>
          <cell r="W52">
            <v>0</v>
          </cell>
          <cell r="X52">
            <v>1855.19</v>
          </cell>
          <cell r="AG52">
            <v>96.15</v>
          </cell>
          <cell r="AH52">
            <v>0</v>
          </cell>
          <cell r="AI52">
            <v>17190</v>
          </cell>
          <cell r="AK52">
            <v>125028.2</v>
          </cell>
          <cell r="AL52">
            <v>42027.3</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E53">
            <v>575971842</v>
          </cell>
          <cell r="G53">
            <v>0</v>
          </cell>
          <cell r="H53">
            <v>0</v>
          </cell>
          <cell r="J53">
            <v>856361119</v>
          </cell>
          <cell r="L53">
            <v>1612662</v>
          </cell>
          <cell r="N53">
            <v>201742700</v>
          </cell>
          <cell r="P53">
            <v>0</v>
          </cell>
          <cell r="Q53">
            <v>0</v>
          </cell>
          <cell r="S53">
            <v>203355362</v>
          </cell>
          <cell r="W53">
            <v>0</v>
          </cell>
          <cell r="X53">
            <v>1856.55</v>
          </cell>
          <cell r="AG53">
            <v>95.99</v>
          </cell>
          <cell r="AH53">
            <v>0</v>
          </cell>
          <cell r="AI53">
            <v>18759</v>
          </cell>
          <cell r="AK53">
            <v>125420.9</v>
          </cell>
          <cell r="AL53">
            <v>48413.599999999999</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E54">
            <v>678158448</v>
          </cell>
          <cell r="G54">
            <v>0</v>
          </cell>
          <cell r="H54">
            <v>0</v>
          </cell>
          <cell r="J54">
            <v>901207536</v>
          </cell>
          <cell r="L54">
            <v>1319393</v>
          </cell>
          <cell r="N54">
            <v>200087000</v>
          </cell>
          <cell r="P54">
            <v>0</v>
          </cell>
          <cell r="Q54">
            <v>0</v>
          </cell>
          <cell r="S54">
            <v>201406393</v>
          </cell>
          <cell r="W54">
            <v>0</v>
          </cell>
          <cell r="X54">
            <v>1848.06</v>
          </cell>
          <cell r="AG54">
            <v>96.29</v>
          </cell>
          <cell r="AH54">
            <v>0</v>
          </cell>
          <cell r="AI54">
            <v>13738</v>
          </cell>
          <cell r="AK54">
            <v>124603.9</v>
          </cell>
          <cell r="AL54">
            <v>48736.3</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E55">
            <v>579988115</v>
          </cell>
          <cell r="G55">
            <v>0</v>
          </cell>
          <cell r="H55">
            <v>0</v>
          </cell>
          <cell r="J55">
            <v>951047731</v>
          </cell>
          <cell r="L55">
            <v>2091844</v>
          </cell>
          <cell r="N55">
            <v>261847786</v>
          </cell>
          <cell r="P55">
            <v>0</v>
          </cell>
          <cell r="Q55">
            <v>0</v>
          </cell>
          <cell r="S55">
            <v>263939630</v>
          </cell>
          <cell r="W55">
            <v>0</v>
          </cell>
          <cell r="X55">
            <v>1915.58</v>
          </cell>
          <cell r="AG55">
            <v>96.31</v>
          </cell>
          <cell r="AH55">
            <v>0</v>
          </cell>
          <cell r="AI55">
            <v>19286</v>
          </cell>
          <cell r="AK55">
            <v>121881.5</v>
          </cell>
          <cell r="AL55">
            <v>48920.1</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E56">
            <v>478638799</v>
          </cell>
          <cell r="G56">
            <v>0</v>
          </cell>
          <cell r="H56">
            <v>0</v>
          </cell>
          <cell r="J56">
            <v>760600527</v>
          </cell>
          <cell r="L56">
            <v>1485789</v>
          </cell>
          <cell r="N56">
            <v>242377140</v>
          </cell>
          <cell r="P56">
            <v>0</v>
          </cell>
          <cell r="Q56">
            <v>0</v>
          </cell>
          <cell r="S56">
            <v>243862929</v>
          </cell>
          <cell r="W56">
            <v>0</v>
          </cell>
          <cell r="X56">
            <v>1869.36</v>
          </cell>
          <cell r="AG56">
            <v>96.21</v>
          </cell>
          <cell r="AH56">
            <v>0</v>
          </cell>
          <cell r="AI56">
            <v>16139</v>
          </cell>
          <cell r="AK56">
            <v>119610.9</v>
          </cell>
          <cell r="AL56">
            <v>49082.1</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E57">
            <v>482146961</v>
          </cell>
          <cell r="G57">
            <v>0</v>
          </cell>
          <cell r="H57">
            <v>0</v>
          </cell>
          <cell r="J57">
            <v>866798309</v>
          </cell>
          <cell r="L57">
            <v>2364107</v>
          </cell>
          <cell r="N57">
            <v>287656304</v>
          </cell>
          <cell r="P57">
            <v>0</v>
          </cell>
          <cell r="Q57">
            <v>0</v>
          </cell>
          <cell r="S57">
            <v>290020411</v>
          </cell>
          <cell r="W57">
            <v>0</v>
          </cell>
          <cell r="X57">
            <v>1787.15</v>
          </cell>
          <cell r="AG57">
            <v>95.77</v>
          </cell>
          <cell r="AH57">
            <v>0</v>
          </cell>
          <cell r="AI57">
            <v>20921</v>
          </cell>
          <cell r="AK57">
            <v>117731.4</v>
          </cell>
          <cell r="AL57">
            <v>52914.8</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E58">
            <v>114262563</v>
          </cell>
          <cell r="G58">
            <v>0</v>
          </cell>
          <cell r="H58">
            <v>0</v>
          </cell>
          <cell r="J58">
            <v>1643285520</v>
          </cell>
          <cell r="L58">
            <v>3440436</v>
          </cell>
          <cell r="N58">
            <v>76528532</v>
          </cell>
          <cell r="P58">
            <v>0</v>
          </cell>
          <cell r="Q58">
            <v>0</v>
          </cell>
          <cell r="S58">
            <v>79968968</v>
          </cell>
          <cell r="T58">
            <v>494573477</v>
          </cell>
          <cell r="U58">
            <v>322093667</v>
          </cell>
          <cell r="V58">
            <v>102</v>
          </cell>
          <cell r="W58">
            <v>0</v>
          </cell>
          <cell r="X58">
            <v>2110.9299999999998</v>
          </cell>
          <cell r="Y58">
            <v>1154.3</v>
          </cell>
          <cell r="AG58">
            <v>95.61</v>
          </cell>
          <cell r="AH58">
            <v>0</v>
          </cell>
          <cell r="AI58">
            <v>43895</v>
          </cell>
          <cell r="AK58">
            <v>140850.4</v>
          </cell>
          <cell r="AL58">
            <v>52748.800000000003</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E59">
            <v>36318158</v>
          </cell>
          <cell r="G59">
            <v>0</v>
          </cell>
          <cell r="H59">
            <v>0</v>
          </cell>
          <cell r="J59">
            <v>1348268251</v>
          </cell>
          <cell r="L59">
            <v>7208197</v>
          </cell>
          <cell r="N59">
            <v>15927961</v>
          </cell>
          <cell r="P59">
            <v>0</v>
          </cell>
          <cell r="Q59">
            <v>0</v>
          </cell>
          <cell r="S59">
            <v>23136158</v>
          </cell>
          <cell r="T59">
            <v>756751300</v>
          </cell>
          <cell r="U59">
            <v>324393800</v>
          </cell>
          <cell r="V59">
            <v>99</v>
          </cell>
          <cell r="W59">
            <v>0</v>
          </cell>
          <cell r="X59">
            <v>2292.58</v>
          </cell>
          <cell r="Y59">
            <v>1266.17</v>
          </cell>
          <cell r="AG59">
            <v>95.36</v>
          </cell>
          <cell r="AH59">
            <v>0</v>
          </cell>
          <cell r="AI59">
            <v>60846</v>
          </cell>
          <cell r="AK59">
            <v>154782</v>
          </cell>
          <cell r="AL59">
            <v>52821.3</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E60">
            <v>32346868</v>
          </cell>
          <cell r="G60">
            <v>0</v>
          </cell>
          <cell r="H60">
            <v>0</v>
          </cell>
          <cell r="J60">
            <v>706235760</v>
          </cell>
          <cell r="L60">
            <v>4882838</v>
          </cell>
          <cell r="N60">
            <v>32333966</v>
          </cell>
          <cell r="P60">
            <v>0</v>
          </cell>
          <cell r="Q60">
            <v>0</v>
          </cell>
          <cell r="S60">
            <v>37216804</v>
          </cell>
          <cell r="T60">
            <v>1666288797</v>
          </cell>
          <cell r="U60">
            <v>988686811</v>
          </cell>
          <cell r="V60">
            <v>154</v>
          </cell>
          <cell r="W60">
            <v>0</v>
          </cell>
          <cell r="X60">
            <v>2241.04</v>
          </cell>
          <cell r="Y60">
            <v>1230.32</v>
          </cell>
          <cell r="AG60">
            <v>95.45</v>
          </cell>
          <cell r="AH60">
            <v>0</v>
          </cell>
          <cell r="AI60">
            <v>39993</v>
          </cell>
          <cell r="AK60">
            <v>153749.1</v>
          </cell>
          <cell r="AL60">
            <v>50122.1</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E61">
            <v>25320988</v>
          </cell>
          <cell r="G61">
            <v>1</v>
          </cell>
          <cell r="H61">
            <v>0</v>
          </cell>
          <cell r="J61">
            <v>470068684</v>
          </cell>
          <cell r="L61">
            <v>3291753</v>
          </cell>
          <cell r="N61">
            <v>12649978</v>
          </cell>
          <cell r="P61">
            <v>1</v>
          </cell>
          <cell r="Q61">
            <v>0</v>
          </cell>
          <cell r="S61">
            <v>15941732</v>
          </cell>
          <cell r="T61">
            <v>2278732806</v>
          </cell>
          <cell r="U61">
            <v>1498197188</v>
          </cell>
          <cell r="V61">
            <v>337</v>
          </cell>
          <cell r="W61">
            <v>0</v>
          </cell>
          <cell r="X61">
            <v>2290.4499999999998</v>
          </cell>
          <cell r="Y61">
            <v>1271.6099999999999</v>
          </cell>
          <cell r="AG61">
            <v>96.89</v>
          </cell>
          <cell r="AH61">
            <v>0</v>
          </cell>
          <cell r="AI61">
            <v>27290</v>
          </cell>
          <cell r="AK61">
            <v>156722.70000000001</v>
          </cell>
          <cell r="AL61">
            <v>50671.1</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E62">
            <v>55406045</v>
          </cell>
          <cell r="G62">
            <v>0</v>
          </cell>
          <cell r="H62">
            <v>0</v>
          </cell>
          <cell r="J62">
            <v>397562216</v>
          </cell>
          <cell r="L62">
            <v>2102217</v>
          </cell>
          <cell r="N62">
            <v>40971724</v>
          </cell>
          <cell r="P62">
            <v>0</v>
          </cell>
          <cell r="Q62">
            <v>0</v>
          </cell>
          <cell r="S62">
            <v>43073941</v>
          </cell>
          <cell r="T62">
            <v>995957619</v>
          </cell>
          <cell r="U62">
            <v>648595923</v>
          </cell>
          <cell r="V62">
            <v>210</v>
          </cell>
          <cell r="W62">
            <v>0</v>
          </cell>
          <cell r="X62">
            <v>2233.9699999999998</v>
          </cell>
          <cell r="Y62">
            <v>1246.29</v>
          </cell>
          <cell r="AG62">
            <v>97.51</v>
          </cell>
          <cell r="AH62">
            <v>0</v>
          </cell>
          <cell r="AI62">
            <v>19261</v>
          </cell>
          <cell r="AK62">
            <v>153427</v>
          </cell>
          <cell r="AL62">
            <v>50795.1</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E63">
            <v>62647256</v>
          </cell>
          <cell r="G63">
            <v>1</v>
          </cell>
          <cell r="H63">
            <v>480000</v>
          </cell>
          <cell r="J63">
            <v>450386560</v>
          </cell>
          <cell r="L63">
            <v>4576484</v>
          </cell>
          <cell r="N63">
            <v>12988204</v>
          </cell>
          <cell r="P63">
            <v>1</v>
          </cell>
          <cell r="Q63">
            <v>500000</v>
          </cell>
          <cell r="S63">
            <v>18064689</v>
          </cell>
          <cell r="T63">
            <v>1805559182</v>
          </cell>
          <cell r="U63">
            <v>944892130</v>
          </cell>
          <cell r="V63">
            <v>226</v>
          </cell>
          <cell r="W63">
            <v>0</v>
          </cell>
          <cell r="X63">
            <v>2278.88</v>
          </cell>
          <cell r="Y63">
            <v>1243.1500000000001</v>
          </cell>
          <cell r="AG63">
            <v>98.11</v>
          </cell>
          <cell r="AH63">
            <v>0</v>
          </cell>
          <cell r="AI63">
            <v>29887</v>
          </cell>
          <cell r="AK63">
            <v>155271.79999999999</v>
          </cell>
          <cell r="AL63">
            <v>51494.9</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J64">
            <v>447133018</v>
          </cell>
          <cell r="L64">
            <v>4466257</v>
          </cell>
          <cell r="M64">
            <v>0</v>
          </cell>
          <cell r="N64">
            <v>13069958</v>
          </cell>
          <cell r="O64">
            <v>13621000</v>
          </cell>
          <cell r="P64">
            <v>0</v>
          </cell>
          <cell r="Q64">
            <v>2400000</v>
          </cell>
          <cell r="S64">
            <v>33557215</v>
          </cell>
          <cell r="T64">
            <v>1795395514</v>
          </cell>
          <cell r="U64">
            <v>946886000</v>
          </cell>
          <cell r="V64">
            <v>182</v>
          </cell>
          <cell r="W64">
            <v>0</v>
          </cell>
          <cell r="X64">
            <v>2230.85</v>
          </cell>
          <cell r="Y64">
            <v>1207.71</v>
          </cell>
          <cell r="AG64">
            <v>98.1</v>
          </cell>
          <cell r="AH64">
            <v>0</v>
          </cell>
          <cell r="AI64">
            <v>28551</v>
          </cell>
          <cell r="AK64">
            <v>154818.79999999999</v>
          </cell>
          <cell r="AL64">
            <v>51193.8</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J65">
            <v>433110318</v>
          </cell>
          <cell r="L65">
            <v>2418857</v>
          </cell>
          <cell r="M65">
            <v>108205</v>
          </cell>
          <cell r="N65">
            <v>11026235</v>
          </cell>
          <cell r="O65">
            <v>23577000</v>
          </cell>
          <cell r="P65">
            <v>0</v>
          </cell>
          <cell r="Q65">
            <v>0</v>
          </cell>
          <cell r="S65">
            <v>37130297</v>
          </cell>
          <cell r="T65">
            <v>3138539532</v>
          </cell>
          <cell r="U65">
            <v>1504635420</v>
          </cell>
          <cell r="V65">
            <v>388</v>
          </cell>
          <cell r="W65">
            <v>0</v>
          </cell>
          <cell r="X65">
            <v>2173.73</v>
          </cell>
          <cell r="Y65">
            <v>1166.55</v>
          </cell>
          <cell r="AG65">
            <v>96.06</v>
          </cell>
          <cell r="AH65">
            <v>0</v>
          </cell>
          <cell r="AI65">
            <v>24363</v>
          </cell>
          <cell r="AK65">
            <v>138664.5</v>
          </cell>
          <cell r="AL65">
            <v>56346.9</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J66">
            <v>512838998</v>
          </cell>
          <cell r="L66">
            <v>3199021</v>
          </cell>
          <cell r="M66">
            <v>409530</v>
          </cell>
          <cell r="N66">
            <v>804014</v>
          </cell>
          <cell r="O66">
            <v>5500000</v>
          </cell>
          <cell r="P66">
            <v>0</v>
          </cell>
          <cell r="Q66">
            <v>0</v>
          </cell>
          <cell r="S66">
            <v>9912565</v>
          </cell>
          <cell r="T66">
            <v>1560813864</v>
          </cell>
          <cell r="U66">
            <v>766621424</v>
          </cell>
          <cell r="V66">
            <v>294</v>
          </cell>
          <cell r="W66">
            <v>0</v>
          </cell>
          <cell r="X66">
            <v>2033.92</v>
          </cell>
          <cell r="Y66">
            <v>1103.96</v>
          </cell>
          <cell r="AG66">
            <v>94.65</v>
          </cell>
          <cell r="AH66">
            <v>0</v>
          </cell>
          <cell r="AI66">
            <v>31616</v>
          </cell>
          <cell r="AK66">
            <v>147592.20000000001</v>
          </cell>
          <cell r="AL66">
            <v>55794.2</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J67">
            <v>395753608</v>
          </cell>
          <cell r="L67">
            <v>3378902</v>
          </cell>
          <cell r="M67">
            <v>0</v>
          </cell>
          <cell r="N67">
            <v>4454141</v>
          </cell>
          <cell r="O67">
            <v>9990000</v>
          </cell>
          <cell r="P67">
            <v>0</v>
          </cell>
          <cell r="Q67">
            <v>0</v>
          </cell>
          <cell r="S67">
            <v>17823043</v>
          </cell>
          <cell r="T67">
            <v>2144436769</v>
          </cell>
          <cell r="U67">
            <v>862381890</v>
          </cell>
          <cell r="V67">
            <v>237</v>
          </cell>
          <cell r="W67">
            <v>0</v>
          </cell>
          <cell r="X67">
            <v>1854.41</v>
          </cell>
          <cell r="Y67">
            <v>1024.93</v>
          </cell>
          <cell r="AG67">
            <v>93.78</v>
          </cell>
          <cell r="AH67">
            <v>0</v>
          </cell>
          <cell r="AI67">
            <v>24728</v>
          </cell>
          <cell r="AK67">
            <v>140429.1</v>
          </cell>
          <cell r="AL67">
            <v>55319.199999999997</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J68">
            <v>281727215</v>
          </cell>
          <cell r="L68">
            <v>2693196</v>
          </cell>
          <cell r="M68">
            <v>0</v>
          </cell>
          <cell r="N68">
            <v>7049239</v>
          </cell>
          <cell r="O68">
            <v>1051500</v>
          </cell>
          <cell r="P68">
            <v>0</v>
          </cell>
          <cell r="Q68">
            <v>0</v>
          </cell>
          <cell r="S68">
            <v>10793935</v>
          </cell>
          <cell r="T68">
            <v>692810353</v>
          </cell>
          <cell r="U68">
            <v>451925210</v>
          </cell>
          <cell r="V68">
            <v>112</v>
          </cell>
          <cell r="W68">
            <v>0</v>
          </cell>
          <cell r="X68">
            <v>1842.63</v>
          </cell>
          <cell r="Y68">
            <v>1010.43</v>
          </cell>
          <cell r="AG68">
            <v>92.47</v>
          </cell>
          <cell r="AH68">
            <v>0</v>
          </cell>
          <cell r="AI68">
            <v>27996</v>
          </cell>
          <cell r="AK68">
            <v>139570.9</v>
          </cell>
          <cell r="AL68">
            <v>54590.400000000001</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J69">
            <v>215963998</v>
          </cell>
          <cell r="L69">
            <v>1913807</v>
          </cell>
          <cell r="M69">
            <v>0</v>
          </cell>
          <cell r="N69">
            <v>714055</v>
          </cell>
          <cell r="O69">
            <v>8100000</v>
          </cell>
          <cell r="P69">
            <v>0</v>
          </cell>
          <cell r="Q69">
            <v>0</v>
          </cell>
          <cell r="S69">
            <v>10727862</v>
          </cell>
          <cell r="T69">
            <v>642935216</v>
          </cell>
          <cell r="U69">
            <v>205271544</v>
          </cell>
          <cell r="V69">
            <v>110</v>
          </cell>
          <cell r="W69">
            <v>0</v>
          </cell>
          <cell r="X69">
            <v>1739.2</v>
          </cell>
          <cell r="Y69">
            <v>962.23</v>
          </cell>
          <cell r="AG69">
            <v>90.27</v>
          </cell>
          <cell r="AH69">
            <v>100.2478</v>
          </cell>
          <cell r="AI69">
            <v>20375</v>
          </cell>
          <cell r="AK69">
            <v>133755.9</v>
          </cell>
          <cell r="AL69">
            <v>53635.9</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J70">
            <v>265255829</v>
          </cell>
          <cell r="L70">
            <v>1852728</v>
          </cell>
          <cell r="M70">
            <v>1719</v>
          </cell>
          <cell r="N70">
            <v>4737818</v>
          </cell>
          <cell r="O70">
            <v>4195000</v>
          </cell>
          <cell r="P70">
            <v>0</v>
          </cell>
          <cell r="Q70">
            <v>0</v>
          </cell>
          <cell r="S70">
            <v>10787265</v>
          </cell>
          <cell r="T70">
            <v>680686520</v>
          </cell>
          <cell r="U70">
            <v>306940910</v>
          </cell>
          <cell r="V70">
            <v>140</v>
          </cell>
          <cell r="W70">
            <v>0</v>
          </cell>
          <cell r="X70">
            <v>1740.21</v>
          </cell>
          <cell r="Y70">
            <v>976.16</v>
          </cell>
          <cell r="AG70">
            <v>91.27</v>
          </cell>
          <cell r="AH70">
            <v>101.8128</v>
          </cell>
          <cell r="AI70">
            <v>16683</v>
          </cell>
          <cell r="AK70">
            <v>130630.7</v>
          </cell>
          <cell r="AL70">
            <v>54102.9</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J71">
            <v>326273018</v>
          </cell>
          <cell r="L71">
            <v>2220676</v>
          </cell>
          <cell r="M71">
            <v>0</v>
          </cell>
          <cell r="N71">
            <v>61996294</v>
          </cell>
          <cell r="O71">
            <v>16975000</v>
          </cell>
          <cell r="P71">
            <v>0</v>
          </cell>
          <cell r="Q71">
            <v>0</v>
          </cell>
          <cell r="S71">
            <v>81191970</v>
          </cell>
          <cell r="T71">
            <v>801972838</v>
          </cell>
          <cell r="U71">
            <v>397731591</v>
          </cell>
          <cell r="V71">
            <v>117</v>
          </cell>
          <cell r="W71">
            <v>0</v>
          </cell>
          <cell r="X71">
            <v>1727.28</v>
          </cell>
          <cell r="Y71">
            <v>972.17</v>
          </cell>
          <cell r="AG71">
            <v>90.43</v>
          </cell>
          <cell r="AH71">
            <v>101.3725</v>
          </cell>
          <cell r="AI71">
            <v>17445</v>
          </cell>
          <cell r="AK71">
            <v>129278.6</v>
          </cell>
          <cell r="AL71">
            <v>53903.3</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J72">
            <v>416238661</v>
          </cell>
          <cell r="L72">
            <v>8818277</v>
          </cell>
          <cell r="M72">
            <v>0</v>
          </cell>
          <cell r="N72">
            <v>40399856</v>
          </cell>
          <cell r="O72">
            <v>24980000</v>
          </cell>
          <cell r="P72">
            <v>0</v>
          </cell>
          <cell r="Q72">
            <v>0</v>
          </cell>
          <cell r="S72">
            <v>74198133</v>
          </cell>
          <cell r="T72">
            <v>1022219766</v>
          </cell>
          <cell r="U72">
            <v>567731950</v>
          </cell>
          <cell r="V72">
            <v>158</v>
          </cell>
          <cell r="W72">
            <v>0</v>
          </cell>
          <cell r="X72">
            <v>1787.23</v>
          </cell>
          <cell r="Y72">
            <v>995.06</v>
          </cell>
          <cell r="AG72">
            <v>91.63</v>
          </cell>
          <cell r="AH72">
            <v>103.1974</v>
          </cell>
          <cell r="AI72">
            <v>37424</v>
          </cell>
          <cell r="AK72">
            <v>130355.2</v>
          </cell>
          <cell r="AL72">
            <v>54713.4</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J73">
            <v>543290452</v>
          </cell>
          <cell r="L73">
            <v>8466288</v>
          </cell>
          <cell r="M73">
            <v>2340</v>
          </cell>
          <cell r="N73">
            <v>21904299</v>
          </cell>
          <cell r="O73">
            <v>13060000</v>
          </cell>
          <cell r="P73">
            <v>0</v>
          </cell>
          <cell r="Q73">
            <v>0</v>
          </cell>
          <cell r="S73">
            <v>43432927</v>
          </cell>
          <cell r="T73">
            <v>1994171753</v>
          </cell>
          <cell r="U73">
            <v>798353321</v>
          </cell>
          <cell r="V73">
            <v>251</v>
          </cell>
          <cell r="W73">
            <v>0</v>
          </cell>
          <cell r="X73">
            <v>1833.54</v>
          </cell>
          <cell r="Y73">
            <v>1002.15</v>
          </cell>
          <cell r="AG73">
            <v>93.97</v>
          </cell>
          <cell r="AH73">
            <v>106.28489999999999</v>
          </cell>
          <cell r="AI73">
            <v>48363</v>
          </cell>
          <cell r="AK73">
            <v>132224.4</v>
          </cell>
          <cell r="AL73">
            <v>55481.5</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J74">
            <v>330256418</v>
          </cell>
          <cell r="L74">
            <v>2813246</v>
          </cell>
          <cell r="M74">
            <v>0</v>
          </cell>
          <cell r="N74">
            <v>626273</v>
          </cell>
          <cell r="O74">
            <v>10000000</v>
          </cell>
          <cell r="P74">
            <v>0</v>
          </cell>
          <cell r="Q74">
            <v>0</v>
          </cell>
          <cell r="S74">
            <v>13439519</v>
          </cell>
          <cell r="T74">
            <v>1588990347</v>
          </cell>
          <cell r="U74">
            <v>627289807</v>
          </cell>
          <cell r="V74">
            <v>155</v>
          </cell>
          <cell r="W74">
            <v>0</v>
          </cell>
          <cell r="X74">
            <v>1800.76</v>
          </cell>
          <cell r="Y74">
            <v>985.88</v>
          </cell>
          <cell r="AG74">
            <v>95.15</v>
          </cell>
          <cell r="AH74">
            <v>108.08540000000001</v>
          </cell>
          <cell r="AI74">
            <v>28735</v>
          </cell>
          <cell r="AK74">
            <v>130078</v>
          </cell>
          <cell r="AL74">
            <v>56152.800000000003</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J75">
            <v>302032345</v>
          </cell>
          <cell r="L75">
            <v>3258753</v>
          </cell>
          <cell r="M75">
            <v>262082</v>
          </cell>
          <cell r="N75">
            <v>406594</v>
          </cell>
          <cell r="O75">
            <v>10000000</v>
          </cell>
          <cell r="P75">
            <v>0</v>
          </cell>
          <cell r="Q75">
            <v>0</v>
          </cell>
          <cell r="S75">
            <v>13927429</v>
          </cell>
          <cell r="T75">
            <v>2194462609</v>
          </cell>
          <cell r="U75">
            <v>1134496982</v>
          </cell>
          <cell r="V75">
            <v>244</v>
          </cell>
          <cell r="W75">
            <v>0</v>
          </cell>
          <cell r="X75">
            <v>1668.46</v>
          </cell>
          <cell r="Y75">
            <v>913.39</v>
          </cell>
          <cell r="AG75">
            <v>95.52</v>
          </cell>
          <cell r="AH75">
            <v>109.0283</v>
          </cell>
          <cell r="AI75">
            <v>23278</v>
          </cell>
          <cell r="AK75">
            <v>124189.5</v>
          </cell>
          <cell r="AL75">
            <v>53726.8</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J76">
            <v>214432706</v>
          </cell>
          <cell r="L76">
            <v>1855609</v>
          </cell>
          <cell r="M76">
            <v>63168</v>
          </cell>
          <cell r="N76">
            <v>965792</v>
          </cell>
          <cell r="O76">
            <v>6879700</v>
          </cell>
          <cell r="P76">
            <v>0</v>
          </cell>
          <cell r="Q76">
            <v>0</v>
          </cell>
          <cell r="S76">
            <v>9764269</v>
          </cell>
          <cell r="T76">
            <v>962906524</v>
          </cell>
          <cell r="U76">
            <v>510178000</v>
          </cell>
          <cell r="V76">
            <v>119</v>
          </cell>
          <cell r="W76">
            <v>0</v>
          </cell>
          <cell r="X76">
            <v>1693.85</v>
          </cell>
          <cell r="Y76">
            <v>930.1</v>
          </cell>
          <cell r="AG76">
            <v>95.75</v>
          </cell>
          <cell r="AH76">
            <v>109.7829</v>
          </cell>
          <cell r="AI76">
            <v>13638</v>
          </cell>
          <cell r="AK76">
            <v>126105</v>
          </cell>
          <cell r="AL76">
            <v>53316.2</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J77">
            <v>265307082</v>
          </cell>
          <cell r="L77">
            <v>3431836</v>
          </cell>
          <cell r="M77">
            <v>2538262</v>
          </cell>
          <cell r="N77">
            <v>1826647</v>
          </cell>
          <cell r="O77">
            <v>19020000</v>
          </cell>
          <cell r="P77">
            <v>0</v>
          </cell>
          <cell r="Q77">
            <v>0</v>
          </cell>
          <cell r="S77">
            <v>26816745</v>
          </cell>
          <cell r="T77">
            <v>2133256106</v>
          </cell>
          <cell r="U77">
            <v>1168558972</v>
          </cell>
          <cell r="V77">
            <v>221</v>
          </cell>
          <cell r="W77">
            <v>0</v>
          </cell>
          <cell r="X77">
            <v>1698.23</v>
          </cell>
          <cell r="Y77">
            <v>924.4</v>
          </cell>
          <cell r="AG77">
            <v>95.84</v>
          </cell>
          <cell r="AH77">
            <v>110.3843</v>
          </cell>
          <cell r="AI77">
            <v>18285</v>
          </cell>
          <cell r="AK77">
            <v>128067.2</v>
          </cell>
          <cell r="AL77">
            <v>58053.8</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J78">
            <v>187137890</v>
          </cell>
          <cell r="L78">
            <v>2322338</v>
          </cell>
          <cell r="M78">
            <v>22218</v>
          </cell>
          <cell r="N78">
            <v>2148448</v>
          </cell>
          <cell r="O78">
            <v>6430000</v>
          </cell>
          <cell r="P78">
            <v>0</v>
          </cell>
          <cell r="Q78">
            <v>0</v>
          </cell>
          <cell r="S78">
            <v>10923004</v>
          </cell>
          <cell r="T78">
            <v>1868925568</v>
          </cell>
          <cell r="U78">
            <v>891979711</v>
          </cell>
          <cell r="V78">
            <v>197</v>
          </cell>
          <cell r="W78">
            <v>0</v>
          </cell>
          <cell r="X78">
            <v>1679.95</v>
          </cell>
          <cell r="Y78">
            <v>914.85</v>
          </cell>
          <cell r="AG78">
            <v>96.92</v>
          </cell>
          <cell r="AH78">
            <v>112.1623</v>
          </cell>
          <cell r="AI78">
            <v>16841</v>
          </cell>
          <cell r="AK78">
            <v>130877.8</v>
          </cell>
          <cell r="AL78">
            <v>58333</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AG79">
            <v>101.81</v>
          </cell>
          <cell r="AH79">
            <v>118.2859</v>
          </cell>
          <cell r="AI79">
            <v>18096</v>
          </cell>
          <cell r="AK79">
            <v>132667.5</v>
          </cell>
          <cell r="AL79">
            <v>60443.199999999997</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AG80">
            <v>103.06</v>
          </cell>
          <cell r="AH80">
            <v>120.3065</v>
          </cell>
          <cell r="AI80">
            <v>21009</v>
          </cell>
          <cell r="AK80">
            <v>131237.79999999999</v>
          </cell>
          <cell r="AL80">
            <v>61751</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AG81">
            <v>102.92</v>
          </cell>
          <cell r="AH81">
            <v>120.6506</v>
          </cell>
          <cell r="AI81">
            <v>21493</v>
          </cell>
          <cell r="AK81">
            <v>130792.6</v>
          </cell>
          <cell r="AL81">
            <v>61493.5</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AG82">
            <v>103.75</v>
          </cell>
          <cell r="AH82">
            <v>122.126</v>
          </cell>
          <cell r="AI82">
            <v>16383</v>
          </cell>
          <cell r="AK82">
            <v>127795.6</v>
          </cell>
          <cell r="AL82">
            <v>62007.199999999997</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E83">
            <v>1012.1</v>
          </cell>
          <cell r="AF83">
            <v>927.73</v>
          </cell>
          <cell r="AG83">
            <v>104.65</v>
          </cell>
          <cell r="AH83">
            <v>123.7285</v>
          </cell>
          <cell r="AI83">
            <v>29658</v>
          </cell>
          <cell r="AK83">
            <v>135365.9</v>
          </cell>
          <cell r="AL83">
            <v>62656</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E84">
            <v>1016.62</v>
          </cell>
          <cell r="AF84">
            <v>1005.11</v>
          </cell>
          <cell r="AG84">
            <v>103.07</v>
          </cell>
          <cell r="AH84">
            <v>122.39709999999999</v>
          </cell>
          <cell r="AI84">
            <v>28527</v>
          </cell>
          <cell r="AK84">
            <v>138985.20000000001</v>
          </cell>
          <cell r="AL84">
            <v>62191.9</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E85">
            <v>1162.07</v>
          </cell>
          <cell r="AF85">
            <v>992.24</v>
          </cell>
          <cell r="AG85">
            <v>102.36</v>
          </cell>
          <cell r="AH85">
            <v>122.0966</v>
          </cell>
          <cell r="AI85">
            <v>28109</v>
          </cell>
          <cell r="AK85">
            <v>138598.5</v>
          </cell>
          <cell r="AL85">
            <v>61641.599999999999</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E86">
            <v>1102.46</v>
          </cell>
          <cell r="AF86">
            <v>974.2</v>
          </cell>
          <cell r="AG86">
            <v>103.42</v>
          </cell>
          <cell r="AH86">
            <v>123.9064</v>
          </cell>
          <cell r="AI86">
            <v>18916</v>
          </cell>
          <cell r="AK86">
            <v>136456.79999999999</v>
          </cell>
          <cell r="AL86">
            <v>62303</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E87">
            <v>1042.82</v>
          </cell>
          <cell r="AF87">
            <v>948.74</v>
          </cell>
          <cell r="AG87">
            <v>102.97</v>
          </cell>
          <cell r="AH87">
            <v>123.9211</v>
          </cell>
          <cell r="AI87">
            <v>18473</v>
          </cell>
          <cell r="AK87">
            <v>134822.29999999999</v>
          </cell>
          <cell r="AL87">
            <v>61811</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E88">
            <v>1035.5999999999999</v>
          </cell>
          <cell r="AF88">
            <v>980.79</v>
          </cell>
          <cell r="AG88">
            <v>100.8</v>
          </cell>
          <cell r="AH88">
            <v>121.87090000000001</v>
          </cell>
          <cell r="AI88">
            <v>21220</v>
          </cell>
          <cell r="AK88">
            <v>132125.79999999999</v>
          </cell>
          <cell r="AL88">
            <v>60094.400000000001</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E89">
            <v>1047.05</v>
          </cell>
          <cell r="AF89">
            <v>1091.53</v>
          </cell>
          <cell r="AG89">
            <v>102.14</v>
          </cell>
          <cell r="AH89">
            <v>124.06789999999999</v>
          </cell>
          <cell r="AI89">
            <v>18083</v>
          </cell>
          <cell r="AK89">
            <v>130947.1</v>
          </cell>
          <cell r="AL89">
            <v>65488</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E90">
            <v>1039.94</v>
          </cell>
          <cell r="AF90">
            <v>1107.81</v>
          </cell>
          <cell r="AG90">
            <v>100.62</v>
          </cell>
          <cell r="AH90">
            <v>122.7728</v>
          </cell>
          <cell r="AI90">
            <v>14696</v>
          </cell>
          <cell r="AK90">
            <v>127981.9</v>
          </cell>
          <cell r="AL90">
            <v>65094</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E91">
            <v>1080.49</v>
          </cell>
          <cell r="AF91">
            <v>1122.3599999999999</v>
          </cell>
          <cell r="AG91">
            <v>100.27</v>
          </cell>
          <cell r="AH91">
            <v>122.8622</v>
          </cell>
          <cell r="AI91">
            <v>19842</v>
          </cell>
          <cell r="AK91">
            <v>124722.6</v>
          </cell>
          <cell r="AL91">
            <v>65390.1</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E92">
            <v>1054.68</v>
          </cell>
          <cell r="AF92">
            <v>1135.2</v>
          </cell>
          <cell r="AG92">
            <v>100.21</v>
          </cell>
          <cell r="AH92">
            <v>123.4102</v>
          </cell>
          <cell r="AI92">
            <v>18038</v>
          </cell>
          <cell r="AK92">
            <v>117703.9</v>
          </cell>
          <cell r="AL92">
            <v>65467.9</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E93">
            <v>1094.52</v>
          </cell>
          <cell r="AF93">
            <v>1116.92</v>
          </cell>
          <cell r="AG93">
            <v>99.72</v>
          </cell>
          <cell r="AH93">
            <v>123.3171</v>
          </cell>
          <cell r="AI93">
            <v>18990</v>
          </cell>
          <cell r="AK93">
            <v>117775.7</v>
          </cell>
          <cell r="AL93">
            <v>64954.6</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E94">
            <v>1169.8</v>
          </cell>
          <cell r="AF94">
            <v>1155</v>
          </cell>
          <cell r="AG94">
            <v>99.16</v>
          </cell>
          <cell r="AH94">
            <v>123.25920000000001</v>
          </cell>
          <cell r="AI94">
            <v>20494</v>
          </cell>
          <cell r="AK94">
            <v>118980.3</v>
          </cell>
          <cell r="AL94">
            <v>64273.2</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N138">
            <v>0</v>
          </cell>
          <cell r="AO138">
            <v>239900.29457758996</v>
          </cell>
          <cell r="AQ138">
            <v>0</v>
          </cell>
          <cell r="AR138">
            <v>0</v>
          </cell>
          <cell r="AS138">
            <v>0</v>
          </cell>
          <cell r="AU138">
            <v>1971891348.1600001</v>
          </cell>
          <cell r="AV138">
            <v>321892742</v>
          </cell>
          <cell r="AW138">
            <v>233796541.84999999</v>
          </cell>
          <cell r="AX138" t="str">
            <v/>
          </cell>
          <cell r="AY138" t="str">
            <v/>
          </cell>
          <cell r="AZ138" t="str">
            <v/>
          </cell>
          <cell r="BA138" t="str">
            <v/>
          </cell>
          <cell r="BB138" t="str">
            <v/>
          </cell>
          <cell r="BC138" t="str">
            <v/>
          </cell>
          <cell r="BD138" t="str">
            <v/>
          </cell>
          <cell r="BE138">
            <v>2592722718.0100002</v>
          </cell>
          <cell r="BG138">
            <v>28468548</v>
          </cell>
          <cell r="BH138">
            <v>2652739</v>
          </cell>
          <cell r="BI138">
            <v>161784199.93000001</v>
          </cell>
          <cell r="BJ138" t="str">
            <v/>
          </cell>
          <cell r="BK138" t="str">
            <v/>
          </cell>
          <cell r="BL138" t="str">
            <v/>
          </cell>
          <cell r="BM138" t="str">
            <v/>
          </cell>
          <cell r="BN138" t="str">
            <v/>
          </cell>
          <cell r="BO138" t="str">
            <v/>
          </cell>
          <cell r="BP138" t="str">
            <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N139">
            <v>0</v>
          </cell>
          <cell r="AO139">
            <v>236715.55394770997</v>
          </cell>
          <cell r="AQ139">
            <v>0</v>
          </cell>
          <cell r="AR139">
            <v>0</v>
          </cell>
          <cell r="AS139">
            <v>0</v>
          </cell>
          <cell r="AU139">
            <v>2144048586.6000001</v>
          </cell>
          <cell r="AV139">
            <v>419807697</v>
          </cell>
          <cell r="AW139">
            <v>278378138.25999999</v>
          </cell>
          <cell r="AX139" t="str">
            <v/>
          </cell>
          <cell r="AY139" t="str">
            <v/>
          </cell>
          <cell r="AZ139" t="str">
            <v/>
          </cell>
          <cell r="BA139" t="str">
            <v/>
          </cell>
          <cell r="BB139" t="str">
            <v/>
          </cell>
          <cell r="BC139" t="str">
            <v/>
          </cell>
          <cell r="BD139" t="str">
            <v/>
          </cell>
          <cell r="BE139">
            <v>2907376507.8600001</v>
          </cell>
          <cell r="BG139">
            <v>30945593</v>
          </cell>
          <cell r="BH139">
            <v>4334863</v>
          </cell>
          <cell r="BI139">
            <v>204465824.69</v>
          </cell>
          <cell r="BJ139" t="str">
            <v/>
          </cell>
          <cell r="BK139" t="str">
            <v/>
          </cell>
          <cell r="BL139" t="str">
            <v/>
          </cell>
          <cell r="BM139" t="str">
            <v/>
          </cell>
          <cell r="BN139" t="str">
            <v/>
          </cell>
          <cell r="BO139" t="str">
            <v/>
          </cell>
          <cell r="BP139" t="str">
            <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N140">
            <v>0</v>
          </cell>
          <cell r="AO140">
            <v>240046.42944332998</v>
          </cell>
          <cell r="AQ140">
            <v>0</v>
          </cell>
          <cell r="AR140">
            <v>0</v>
          </cell>
          <cell r="AS140">
            <v>0</v>
          </cell>
          <cell r="AU140">
            <v>2281069295.9100003</v>
          </cell>
          <cell r="AV140">
            <v>425307697</v>
          </cell>
          <cell r="AW140">
            <v>282110303.19</v>
          </cell>
          <cell r="AX140" t="str">
            <v/>
          </cell>
          <cell r="AY140" t="str">
            <v/>
          </cell>
          <cell r="AZ140" t="str">
            <v/>
          </cell>
          <cell r="BA140" t="str">
            <v/>
          </cell>
          <cell r="BB140" t="str">
            <v/>
          </cell>
          <cell r="BC140" t="str">
            <v/>
          </cell>
          <cell r="BD140" t="str">
            <v/>
          </cell>
          <cell r="BE140">
            <v>3053629382.1000004</v>
          </cell>
          <cell r="BG140">
            <v>33096399</v>
          </cell>
          <cell r="BH140">
            <v>4434863</v>
          </cell>
          <cell r="BI140">
            <v>208117471.44999999</v>
          </cell>
          <cell r="BJ140" t="str">
            <v/>
          </cell>
          <cell r="BK140" t="str">
            <v/>
          </cell>
          <cell r="BL140" t="str">
            <v/>
          </cell>
          <cell r="BM140" t="str">
            <v/>
          </cell>
          <cell r="BN140" t="str">
            <v/>
          </cell>
          <cell r="BO140" t="str">
            <v/>
          </cell>
          <cell r="BP140" t="str">
            <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0</v>
          </cell>
          <cell r="D141">
            <v>0</v>
          </cell>
          <cell r="E141">
            <v>0</v>
          </cell>
          <cell r="F141">
            <v>0</v>
          </cell>
          <cell r="G141">
            <v>0</v>
          </cell>
          <cell r="H141">
            <v>0</v>
          </cell>
          <cell r="I141">
            <v>0</v>
          </cell>
          <cell r="J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K141">
            <v>0</v>
          </cell>
          <cell r="AL141">
            <v>0</v>
          </cell>
          <cell r="AN141">
            <v>0</v>
          </cell>
          <cell r="AO141">
            <v>0</v>
          </cell>
          <cell r="AQ141">
            <v>0</v>
          </cell>
          <cell r="AR141">
            <v>0</v>
          </cell>
          <cell r="AS141">
            <v>0</v>
          </cell>
          <cell r="AU141" t="str">
            <v/>
          </cell>
          <cell r="AV141" t="str">
            <v/>
          </cell>
          <cell r="AW141" t="str">
            <v/>
          </cell>
          <cell r="AX141" t="str">
            <v/>
          </cell>
          <cell r="AY141" t="str">
            <v/>
          </cell>
          <cell r="AZ141" t="str">
            <v/>
          </cell>
          <cell r="BA141" t="str">
            <v/>
          </cell>
          <cell r="BB141" t="str">
            <v/>
          </cell>
          <cell r="BC141" t="str">
            <v/>
          </cell>
          <cell r="BD141" t="str">
            <v/>
          </cell>
          <cell r="BE141" t="str">
            <v/>
          </cell>
          <cell r="BG141" t="str">
            <v/>
          </cell>
          <cell r="BH141" t="str">
            <v/>
          </cell>
          <cell r="BI141" t="str">
            <v/>
          </cell>
          <cell r="BJ141" t="str">
            <v/>
          </cell>
          <cell r="BK141" t="str">
            <v/>
          </cell>
          <cell r="BL141" t="str">
            <v/>
          </cell>
          <cell r="BM141" t="str">
            <v/>
          </cell>
          <cell r="BN141" t="str">
            <v/>
          </cell>
          <cell r="BO141" t="str">
            <v/>
          </cell>
          <cell r="BP141" t="str">
            <v/>
          </cell>
          <cell r="BQ141" t="str">
            <v/>
          </cell>
          <cell r="BS141" t="str">
            <v/>
          </cell>
          <cell r="BT141" t="str">
            <v/>
          </cell>
          <cell r="BU141" t="str">
            <v/>
          </cell>
          <cell r="BV141">
            <v>-1</v>
          </cell>
          <cell r="BW141">
            <v>-1</v>
          </cell>
          <cell r="BX141">
            <v>-1</v>
          </cell>
          <cell r="BY141">
            <v>-1</v>
          </cell>
          <cell r="BZ141">
            <v>-1</v>
          </cell>
          <cell r="CA141">
            <v>-1</v>
          </cell>
          <cell r="CB141">
            <v>-1</v>
          </cell>
          <cell r="CC141">
            <v>-1</v>
          </cell>
          <cell r="CD141">
            <v>-1</v>
          </cell>
          <cell r="CE141">
            <v>-1</v>
          </cell>
          <cell r="CF141">
            <v>-1</v>
          </cell>
          <cell r="CG141" t="str">
            <v/>
          </cell>
          <cell r="CH141" t="str">
            <v/>
          </cell>
          <cell r="CJ141" t="str">
            <v/>
          </cell>
          <cell r="CK141" t="str">
            <v/>
          </cell>
          <cell r="CL141" t="str">
            <v/>
          </cell>
          <cell r="CM141" t="str">
            <v/>
          </cell>
          <cell r="CN141" t="str">
            <v/>
          </cell>
          <cell r="CO141" t="str">
            <v/>
          </cell>
          <cell r="CP141">
            <v>0</v>
          </cell>
          <cell r="CQ141" t="str">
            <v/>
          </cell>
          <cell r="CR141" t="str">
            <v/>
          </cell>
          <cell r="CS141" t="str">
            <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N142">
            <v>0</v>
          </cell>
          <cell r="AO142">
            <v>0</v>
          </cell>
          <cell r="AQ142">
            <v>0</v>
          </cell>
          <cell r="AR142">
            <v>0</v>
          </cell>
          <cell r="AS142">
            <v>0</v>
          </cell>
          <cell r="AU142" t="str">
            <v/>
          </cell>
          <cell r="AV142" t="str">
            <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-1</v>
          </cell>
          <cell r="BW142">
            <v>-1</v>
          </cell>
          <cell r="BX142">
            <v>-1</v>
          </cell>
          <cell r="BY142">
            <v>-1</v>
          </cell>
          <cell r="BZ142">
            <v>-1</v>
          </cell>
          <cell r="CA142">
            <v>-1</v>
          </cell>
          <cell r="CB142">
            <v>-1</v>
          </cell>
          <cell r="CC142">
            <v>-1</v>
          </cell>
          <cell r="CD142">
            <v>-1</v>
          </cell>
          <cell r="CE142">
            <v>-1</v>
          </cell>
          <cell r="CF142">
            <v>-1</v>
          </cell>
          <cell r="CG142" t="str">
            <v/>
          </cell>
          <cell r="CH142" t="str">
            <v/>
          </cell>
          <cell r="CJ142" t="str">
            <v/>
          </cell>
          <cell r="CK142" t="str">
            <v/>
          </cell>
          <cell r="CL142" t="str">
            <v/>
          </cell>
          <cell r="CM142" t="str">
            <v/>
          </cell>
          <cell r="CN142" t="str">
            <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t="str">
            <v/>
          </cell>
          <cell r="CH143" t="str">
            <v/>
          </cell>
          <cell r="CJ143" t="str">
            <v/>
          </cell>
          <cell r="CK143" t="str">
            <v/>
          </cell>
          <cell r="CL143" t="str">
            <v/>
          </cell>
          <cell r="CM143" t="str">
            <v/>
          </cell>
          <cell r="CN143" t="str">
            <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t="str">
            <v/>
          </cell>
          <cell r="CH144" t="str">
            <v/>
          </cell>
          <cell r="CJ144" t="str">
            <v/>
          </cell>
          <cell r="CK144" t="str">
            <v/>
          </cell>
          <cell r="CL144" t="str">
            <v/>
          </cell>
          <cell r="CM144" t="str">
            <v/>
          </cell>
          <cell r="CN144" t="str">
            <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t="str">
            <v/>
          </cell>
          <cell r="CH145" t="str">
            <v/>
          </cell>
          <cell r="CJ145" t="str">
            <v/>
          </cell>
          <cell r="CK145" t="str">
            <v/>
          </cell>
          <cell r="CL145" t="str">
            <v/>
          </cell>
          <cell r="CM145" t="str">
            <v/>
          </cell>
          <cell r="CN145" t="str">
            <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t="str">
            <v/>
          </cell>
          <cell r="CH146" t="str">
            <v/>
          </cell>
          <cell r="CJ146" t="str">
            <v/>
          </cell>
          <cell r="CK146" t="str">
            <v/>
          </cell>
          <cell r="CL146" t="str">
            <v/>
          </cell>
          <cell r="CM146" t="str">
            <v/>
          </cell>
          <cell r="CN146" t="str">
            <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row>
        <row r="4">
          <cell r="A4">
            <v>38898</v>
          </cell>
        </row>
        <row r="5">
          <cell r="A5">
            <v>38929</v>
          </cell>
        </row>
        <row r="6">
          <cell r="A6">
            <v>38960</v>
          </cell>
        </row>
        <row r="7">
          <cell r="A7">
            <v>38990</v>
          </cell>
        </row>
        <row r="8">
          <cell r="A8">
            <v>39021</v>
          </cell>
        </row>
        <row r="9">
          <cell r="A9">
            <v>39051</v>
          </cell>
        </row>
        <row r="10">
          <cell r="A10">
            <v>39082</v>
          </cell>
        </row>
        <row r="11">
          <cell r="A11">
            <v>39113</v>
          </cell>
        </row>
        <row r="12">
          <cell r="A12">
            <v>39141</v>
          </cell>
        </row>
        <row r="13">
          <cell r="A13">
            <v>39172</v>
          </cell>
        </row>
        <row r="14">
          <cell r="A14">
            <v>39202</v>
          </cell>
        </row>
        <row r="15">
          <cell r="A15">
            <v>39233</v>
          </cell>
        </row>
        <row r="16">
          <cell r="A16">
            <v>39263</v>
          </cell>
        </row>
        <row r="17">
          <cell r="A17">
            <v>39294</v>
          </cell>
        </row>
        <row r="18">
          <cell r="A18">
            <v>39325</v>
          </cell>
        </row>
        <row r="19">
          <cell r="A19">
            <v>39355</v>
          </cell>
        </row>
        <row r="20">
          <cell r="A20">
            <v>39386</v>
          </cell>
        </row>
        <row r="21">
          <cell r="A21">
            <v>39416</v>
          </cell>
        </row>
        <row r="22">
          <cell r="A22">
            <v>39447</v>
          </cell>
        </row>
        <row r="23">
          <cell r="A23">
            <v>39478</v>
          </cell>
        </row>
        <row r="24">
          <cell r="A24">
            <v>39507</v>
          </cell>
        </row>
        <row r="25">
          <cell r="A25">
            <v>39538</v>
          </cell>
        </row>
        <row r="26">
          <cell r="A26">
            <v>39568</v>
          </cell>
        </row>
        <row r="27">
          <cell r="A27">
            <v>39599</v>
          </cell>
        </row>
        <row r="28">
          <cell r="A28">
            <v>39629</v>
          </cell>
        </row>
        <row r="29">
          <cell r="A29">
            <v>39660</v>
          </cell>
        </row>
        <row r="30">
          <cell r="A30">
            <v>39691</v>
          </cell>
        </row>
        <row r="31">
          <cell r="A31">
            <v>39721</v>
          </cell>
        </row>
        <row r="32">
          <cell r="A32">
            <v>39752</v>
          </cell>
        </row>
        <row r="33">
          <cell r="A33">
            <v>39782</v>
          </cell>
        </row>
        <row r="34">
          <cell r="A34">
            <v>39813</v>
          </cell>
        </row>
        <row r="35">
          <cell r="A35">
            <v>39844</v>
          </cell>
        </row>
        <row r="36">
          <cell r="A36">
            <v>39872</v>
          </cell>
        </row>
        <row r="37">
          <cell r="A37">
            <v>39903</v>
          </cell>
        </row>
        <row r="38">
          <cell r="A38">
            <v>39933</v>
          </cell>
        </row>
        <row r="39">
          <cell r="A39">
            <v>39964</v>
          </cell>
        </row>
        <row r="40">
          <cell r="A40">
            <v>39994</v>
          </cell>
        </row>
        <row r="41">
          <cell r="A41">
            <v>40025</v>
          </cell>
        </row>
        <row r="42">
          <cell r="A42">
            <v>40056</v>
          </cell>
        </row>
        <row r="43">
          <cell r="A43">
            <v>40086</v>
          </cell>
        </row>
        <row r="44">
          <cell r="A44">
            <v>40117</v>
          </cell>
        </row>
        <row r="45">
          <cell r="A45">
            <v>40147</v>
          </cell>
        </row>
        <row r="46">
          <cell r="A46">
            <v>40178</v>
          </cell>
        </row>
        <row r="47">
          <cell r="A47">
            <v>40209</v>
          </cell>
        </row>
        <row r="48">
          <cell r="A48">
            <v>40237</v>
          </cell>
        </row>
        <row r="49">
          <cell r="A49">
            <v>40268</v>
          </cell>
        </row>
        <row r="50">
          <cell r="A50">
            <v>40298</v>
          </cell>
        </row>
        <row r="51">
          <cell r="A51">
            <v>40329</v>
          </cell>
        </row>
        <row r="52">
          <cell r="A52">
            <v>40359</v>
          </cell>
        </row>
        <row r="53">
          <cell r="A53">
            <v>40390</v>
          </cell>
        </row>
        <row r="54">
          <cell r="A54">
            <v>40421</v>
          </cell>
        </row>
        <row r="55">
          <cell r="A55">
            <v>40451</v>
          </cell>
        </row>
        <row r="56">
          <cell r="A56">
            <v>40482</v>
          </cell>
        </row>
        <row r="57">
          <cell r="A57">
            <v>40512</v>
          </cell>
        </row>
        <row r="58">
          <cell r="A58">
            <v>40543</v>
          </cell>
        </row>
        <row r="59">
          <cell r="A59">
            <v>40574</v>
          </cell>
        </row>
        <row r="60">
          <cell r="A60">
            <v>40602</v>
          </cell>
        </row>
        <row r="61">
          <cell r="A61">
            <v>40633</v>
          </cell>
        </row>
        <row r="62">
          <cell r="A62">
            <v>40663</v>
          </cell>
        </row>
        <row r="63">
          <cell r="A63">
            <v>40694</v>
          </cell>
        </row>
        <row r="64">
          <cell r="A64">
            <v>40724</v>
          </cell>
        </row>
        <row r="65">
          <cell r="A65">
            <v>40755</v>
          </cell>
        </row>
        <row r="66">
          <cell r="A66">
            <v>40786</v>
          </cell>
        </row>
        <row r="67">
          <cell r="A67">
            <v>40816</v>
          </cell>
        </row>
        <row r="68">
          <cell r="A68">
            <v>40847</v>
          </cell>
        </row>
        <row r="69">
          <cell r="A69">
            <v>40877</v>
          </cell>
        </row>
        <row r="70">
          <cell r="A70">
            <v>40908</v>
          </cell>
        </row>
        <row r="71">
          <cell r="A71">
            <v>40939</v>
          </cell>
        </row>
        <row r="72">
          <cell r="A72">
            <v>40968</v>
          </cell>
        </row>
        <row r="73">
          <cell r="A73">
            <v>40999</v>
          </cell>
        </row>
        <row r="74">
          <cell r="A74">
            <v>41029</v>
          </cell>
        </row>
        <row r="75">
          <cell r="A75">
            <v>41060</v>
          </cell>
        </row>
        <row r="76">
          <cell r="A76">
            <v>41090</v>
          </cell>
        </row>
        <row r="77">
          <cell r="A77">
            <v>41121</v>
          </cell>
        </row>
        <row r="78">
          <cell r="A78">
            <v>41152</v>
          </cell>
        </row>
        <row r="79">
          <cell r="A79">
            <v>41182</v>
          </cell>
        </row>
        <row r="80">
          <cell r="A80">
            <v>41213</v>
          </cell>
        </row>
        <row r="81">
          <cell r="A81">
            <v>41243</v>
          </cell>
        </row>
        <row r="82">
          <cell r="A82">
            <v>41274</v>
          </cell>
        </row>
        <row r="83">
          <cell r="A83">
            <v>41305</v>
          </cell>
        </row>
        <row r="84">
          <cell r="A84">
            <v>41333</v>
          </cell>
        </row>
        <row r="85">
          <cell r="A85">
            <v>41364</v>
          </cell>
        </row>
        <row r="86">
          <cell r="A86">
            <v>41394</v>
          </cell>
        </row>
        <row r="87">
          <cell r="A87">
            <v>41425</v>
          </cell>
        </row>
        <row r="88">
          <cell r="A88">
            <v>41455</v>
          </cell>
        </row>
        <row r="89">
          <cell r="A89">
            <v>41486</v>
          </cell>
        </row>
        <row r="90">
          <cell r="A90">
            <v>41517</v>
          </cell>
        </row>
        <row r="91">
          <cell r="A91">
            <v>41547</v>
          </cell>
        </row>
        <row r="92">
          <cell r="A92">
            <v>41578</v>
          </cell>
        </row>
        <row r="93">
          <cell r="A93">
            <v>41608</v>
          </cell>
        </row>
        <row r="94">
          <cell r="A94">
            <v>41639</v>
          </cell>
        </row>
        <row r="95">
          <cell r="A95">
            <v>41670</v>
          </cell>
        </row>
        <row r="96">
          <cell r="A96">
            <v>41698</v>
          </cell>
        </row>
        <row r="97">
          <cell r="A97">
            <v>41729</v>
          </cell>
        </row>
        <row r="98">
          <cell r="A98">
            <v>41759</v>
          </cell>
        </row>
        <row r="99">
          <cell r="A99">
            <v>41790</v>
          </cell>
        </row>
        <row r="100">
          <cell r="A100">
            <v>41820</v>
          </cell>
        </row>
        <row r="101">
          <cell r="A101">
            <v>41851</v>
          </cell>
        </row>
        <row r="102">
          <cell r="A102">
            <v>41882</v>
          </cell>
        </row>
        <row r="103">
          <cell r="A103">
            <v>41912</v>
          </cell>
        </row>
        <row r="104">
          <cell r="A104">
            <v>41943</v>
          </cell>
        </row>
        <row r="105">
          <cell r="A105">
            <v>41973</v>
          </cell>
        </row>
        <row r="106">
          <cell r="A106">
            <v>42004</v>
          </cell>
        </row>
        <row r="107">
          <cell r="A107">
            <v>42035</v>
          </cell>
        </row>
        <row r="108">
          <cell r="A108">
            <v>42063</v>
          </cell>
        </row>
        <row r="109">
          <cell r="A109">
            <v>42094</v>
          </cell>
        </row>
        <row r="110">
          <cell r="A110">
            <v>42124</v>
          </cell>
        </row>
        <row r="111">
          <cell r="A111">
            <v>42155</v>
          </cell>
        </row>
        <row r="112">
          <cell r="A112">
            <v>42185</v>
          </cell>
        </row>
        <row r="113">
          <cell r="A113">
            <v>42216</v>
          </cell>
        </row>
        <row r="114">
          <cell r="A114">
            <v>42247</v>
          </cell>
        </row>
        <row r="115">
          <cell r="A115">
            <v>42277</v>
          </cell>
        </row>
        <row r="116">
          <cell r="A116">
            <v>42308</v>
          </cell>
        </row>
        <row r="117">
          <cell r="A117">
            <v>42338</v>
          </cell>
        </row>
        <row r="118">
          <cell r="A118">
            <v>42369</v>
          </cell>
        </row>
        <row r="119">
          <cell r="A119">
            <v>42400</v>
          </cell>
        </row>
        <row r="120">
          <cell r="A120">
            <v>42429</v>
          </cell>
        </row>
        <row r="121">
          <cell r="A121">
            <v>42460</v>
          </cell>
        </row>
        <row r="122">
          <cell r="A122">
            <v>42490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S123">
            <v>3462395</v>
          </cell>
          <cell r="BT123">
            <v>32210</v>
          </cell>
          <cell r="BU123">
            <v>13</v>
          </cell>
          <cell r="BV123">
            <v>932</v>
          </cell>
          <cell r="BX123">
            <v>3732.29</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0</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0</v>
          </cell>
          <cell r="BX140">
            <v>37895.980771349998</v>
          </cell>
          <cell r="CB140">
            <v>37895.980771349998</v>
          </cell>
        </row>
        <row r="141">
          <cell r="A141">
            <v>43069</v>
          </cell>
          <cell r="C141">
            <v>0</v>
          </cell>
          <cell r="D141">
            <v>0</v>
          </cell>
          <cell r="E141">
            <v>0</v>
          </cell>
          <cell r="F141">
            <v>0</v>
          </cell>
          <cell r="G141">
            <v>0</v>
          </cell>
          <cell r="H141">
            <v>0</v>
          </cell>
          <cell r="I141">
            <v>0</v>
          </cell>
          <cell r="J141">
            <v>0</v>
          </cell>
          <cell r="L141">
            <v>0</v>
          </cell>
          <cell r="M141">
            <v>0</v>
          </cell>
          <cell r="N141">
            <v>0</v>
          </cell>
          <cell r="O141">
            <v>0</v>
          </cell>
          <cell r="P141">
            <v>0</v>
          </cell>
          <cell r="Q141">
            <v>0</v>
          </cell>
          <cell r="R141">
            <v>0</v>
          </cell>
          <cell r="S141">
            <v>0</v>
          </cell>
          <cell r="T141">
            <v>0</v>
          </cell>
          <cell r="U141">
            <v>0</v>
          </cell>
          <cell r="V141">
            <v>0</v>
          </cell>
          <cell r="AI141">
            <v>0</v>
          </cell>
          <cell r="AK141">
            <v>0</v>
          </cell>
          <cell r="AL141">
            <v>0</v>
          </cell>
          <cell r="AM141">
            <v>0</v>
          </cell>
          <cell r="AN141">
            <v>0</v>
          </cell>
          <cell r="AO141">
            <v>0</v>
          </cell>
          <cell r="AQ141">
            <v>0</v>
          </cell>
          <cell r="AR141">
            <v>0</v>
          </cell>
          <cell r="AS141">
            <v>0</v>
          </cell>
          <cell r="AU141" t="str">
            <v/>
          </cell>
          <cell r="AV141">
            <v>2322728</v>
          </cell>
          <cell r="AW141" t="str">
            <v/>
          </cell>
          <cell r="AX141" t="str">
            <v/>
          </cell>
          <cell r="AY141" t="str">
            <v/>
          </cell>
          <cell r="AZ141" t="str">
            <v/>
          </cell>
          <cell r="BA141" t="str">
            <v/>
          </cell>
          <cell r="BB141" t="str">
            <v/>
          </cell>
          <cell r="BC141" t="str">
            <v/>
          </cell>
          <cell r="BD141" t="str">
            <v/>
          </cell>
          <cell r="BE141" t="str">
            <v/>
          </cell>
          <cell r="BG141" t="str">
            <v/>
          </cell>
          <cell r="BH141" t="str">
            <v/>
          </cell>
          <cell r="BI141" t="str">
            <v/>
          </cell>
          <cell r="BJ141" t="str">
            <v/>
          </cell>
          <cell r="BK141" t="str">
            <v/>
          </cell>
          <cell r="BL141" t="str">
            <v/>
          </cell>
          <cell r="BM141" t="str">
            <v/>
          </cell>
          <cell r="BN141" t="str">
            <v/>
          </cell>
          <cell r="BO141" t="str">
            <v/>
          </cell>
          <cell r="BP141" t="str">
            <v/>
          </cell>
          <cell r="BQ141" t="str">
            <v/>
          </cell>
          <cell r="BS141" t="str">
            <v/>
          </cell>
          <cell r="BT141" t="str">
            <v/>
          </cell>
          <cell r="BU141" t="str">
            <v/>
          </cell>
          <cell r="BV141">
            <v>0</v>
          </cell>
          <cell r="BX141">
            <v>37895.980771349998</v>
          </cell>
          <cell r="CB141">
            <v>37895.980771349998</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AI142">
            <v>0</v>
          </cell>
          <cell r="AK142">
            <v>0</v>
          </cell>
          <cell r="AL142">
            <v>0</v>
          </cell>
          <cell r="AM142">
            <v>0</v>
          </cell>
          <cell r="AN142">
            <v>0</v>
          </cell>
          <cell r="AO142">
            <v>0</v>
          </cell>
          <cell r="AQ142">
            <v>0</v>
          </cell>
          <cell r="AR142">
            <v>0</v>
          </cell>
          <cell r="AS142">
            <v>0</v>
          </cell>
          <cell r="AU142" t="str">
            <v/>
          </cell>
          <cell r="AV142">
            <v>2322728</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0</v>
          </cell>
          <cell r="BX142">
            <v>37895.980771349998</v>
          </cell>
          <cell r="CB142">
            <v>37895.980771349998</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PLATE-ISPLATE)"/>
      <sheetName val="Omjer NAV - UPLATE ZDMF-ova"/>
      <sheetName val="bruto uplate po članu"/>
      <sheetName val="NAV po članu"/>
      <sheetName val="NAV,UK.UPLATE, UK.ISPLATE"/>
      <sheetName val="Bruto u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4010</v>
          </cell>
          <cell r="GB19">
            <v>4004</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row>
        <row r="23">
          <cell r="A23" t="str">
            <v>NESTLE ZDMF</v>
          </cell>
          <cell r="FY23">
            <v>74</v>
          </cell>
          <cell r="FZ23">
            <v>76</v>
          </cell>
          <cell r="GA23">
            <v>80</v>
          </cell>
          <cell r="GB23">
            <v>80</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U29" t="e">
            <v>#REF!</v>
          </cell>
          <cell r="V29" t="str">
            <v/>
          </cell>
          <cell r="W29" t="str">
            <v/>
          </cell>
          <cell r="X29" t="str">
            <v/>
          </cell>
          <cell r="Y29" t="str">
            <v/>
          </cell>
          <cell r="Z29" t="str">
            <v/>
          </cell>
          <cell r="AA29" t="str">
            <v/>
          </cell>
          <cell r="AB29" t="str">
            <v/>
          </cell>
          <cell r="AC29" t="str">
            <v/>
          </cell>
          <cell r="AD29" t="str">
            <v/>
          </cell>
          <cell r="AE29">
            <v>2.9209621993127148E-2</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F30" t="str">
            <v/>
          </cell>
          <cell r="AG30" t="str">
            <v/>
          </cell>
          <cell r="AH30">
            <v>2.6397515527950312E-2</v>
          </cell>
          <cell r="AI30">
            <v>-5.7488653555219364E-2</v>
          </cell>
          <cell r="AJ30">
            <v>6.2600321027287326E-2</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U34" t="e">
            <v>#REF!</v>
          </cell>
          <cell r="V34" t="str">
            <v/>
          </cell>
          <cell r="W34" t="str">
            <v/>
          </cell>
          <cell r="X34" t="str">
            <v/>
          </cell>
          <cell r="Y34" t="str">
            <v/>
          </cell>
          <cell r="Z34" t="str">
            <v/>
          </cell>
          <cell r="AA34" t="str">
            <v/>
          </cell>
          <cell r="AB34" t="str">
            <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N35" t="str">
            <v/>
          </cell>
          <cell r="AO35">
            <v>0</v>
          </cell>
          <cell r="AP35">
            <v>0.12146892655367232</v>
          </cell>
          <cell r="AQ35">
            <v>2.0151133501259445E-2</v>
          </cell>
          <cell r="AR35">
            <v>2.4691358024691358E-3</v>
          </cell>
          <cell r="AS35">
            <v>1.2315270935960592E-2</v>
          </cell>
          <cell r="AT35">
            <v>0</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U36" t="str">
            <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C37">
            <v>0.18299445471349354</v>
          </cell>
          <cell r="BD37">
            <v>2.9687499999999999E-2</v>
          </cell>
          <cell r="BE37">
            <v>1.5174506828528073E-2</v>
          </cell>
          <cell r="BF37">
            <v>1.0463378176382661E-2</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G39" t="str">
            <v/>
          </cell>
          <cell r="BH39" t="str">
            <v/>
          </cell>
          <cell r="BI39" t="str">
            <v/>
          </cell>
          <cell r="BJ39" t="str">
            <v/>
          </cell>
          <cell r="BK39" t="str">
            <v/>
          </cell>
          <cell r="BL39" t="str">
            <v/>
          </cell>
          <cell r="BM39" t="str">
            <v/>
          </cell>
          <cell r="BN39">
            <v>21</v>
          </cell>
          <cell r="BO39">
            <v>0.68181818181818177</v>
          </cell>
          <cell r="BP39">
            <v>5.4054054054054057E-2</v>
          </cell>
          <cell r="BQ39">
            <v>2.564102564102564E-2</v>
          </cell>
          <cell r="BR39">
            <v>0.22500000000000001</v>
          </cell>
          <cell r="BS39">
            <v>8.1632653061224483E-2</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BT42" t="str">
            <v/>
          </cell>
          <cell r="BU42" t="str">
            <v/>
          </cell>
          <cell r="BV42" t="str">
            <v/>
          </cell>
          <cell r="BW42" t="str">
            <v/>
          </cell>
          <cell r="BX42" t="str">
            <v/>
          </cell>
          <cell r="BY42" t="str">
            <v/>
          </cell>
          <cell r="BZ42" t="str">
            <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J43" t="str">
            <v/>
          </cell>
          <cell r="DK43">
            <v>0</v>
          </cell>
          <cell r="DL43">
            <v>2.4390243902439024E-3</v>
          </cell>
          <cell r="DM43">
            <v>2.4330900243309003E-3</v>
          </cell>
          <cell r="DN43">
            <v>2.4271844660194173E-3</v>
          </cell>
          <cell r="DO43">
            <v>2.4213075060532689E-3</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P44" t="str">
            <v/>
          </cell>
          <cell r="DQ44">
            <v>1.364256480218281E-3</v>
          </cell>
          <cell r="DR44">
            <v>0</v>
          </cell>
          <cell r="DS44">
            <v>0</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DT45" t="str">
            <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E46" t="str">
            <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0">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row>
        <row r="51">
          <cell r="A51" t="str">
            <v>Prirast</v>
          </cell>
          <cell r="U51" t="e">
            <v>#REF!</v>
          </cell>
          <cell r="V51" t="str">
            <v/>
          </cell>
          <cell r="W51" t="str">
            <v/>
          </cell>
          <cell r="X51" t="str">
            <v/>
          </cell>
          <cell r="Y51" t="str">
            <v/>
          </cell>
          <cell r="Z51" t="str">
            <v/>
          </cell>
          <cell r="AA51" t="str">
            <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-1</v>
          </cell>
          <cell r="GA51" t="str">
            <v/>
          </cell>
          <cell r="GB51" t="str">
            <v/>
          </cell>
          <cell r="GC51" t="str">
            <v/>
          </cell>
          <cell r="GD51" t="str">
            <v/>
          </cell>
          <cell r="GE51" t="str">
            <v/>
          </cell>
          <cell r="GF51" t="str">
            <v/>
          </cell>
          <cell r="GG51" t="str">
            <v/>
          </cell>
          <cell r="GH51" t="str">
            <v/>
          </cell>
          <cell r="GI51" t="str">
            <v/>
          </cell>
          <cell r="GJ51" t="str">
            <v/>
          </cell>
          <cell r="GK51" t="str">
            <v/>
          </cell>
          <cell r="GL51" t="str">
            <v/>
          </cell>
          <cell r="GM51" t="str">
            <v/>
          </cell>
          <cell r="GN51" t="str">
            <v/>
          </cell>
          <cell r="GO51" t="str">
            <v/>
          </cell>
          <cell r="GP51" t="str">
            <v/>
          </cell>
          <cell r="GQ51" t="str">
            <v/>
          </cell>
          <cell r="GR51" t="str">
            <v/>
          </cell>
          <cell r="GS51" t="str">
            <v/>
          </cell>
          <cell r="GT51" t="str">
            <v/>
          </cell>
          <cell r="GU51" t="str">
            <v/>
          </cell>
          <cell r="GV51" t="str">
            <v/>
          </cell>
          <cell r="GW51" t="str">
            <v/>
          </cell>
          <cell r="GX51" t="str">
            <v/>
          </cell>
          <cell r="GY51" t="str">
            <v/>
          </cell>
          <cell r="GZ51" t="str">
            <v/>
          </cell>
          <cell r="HA51" t="str">
            <v/>
          </cell>
          <cell r="HB51" t="str">
            <v/>
          </cell>
          <cell r="HC51" t="str">
            <v/>
          </cell>
          <cell r="HD51" t="str">
            <v/>
          </cell>
          <cell r="HE51" t="str">
            <v/>
          </cell>
          <cell r="HF51" t="str">
            <v/>
          </cell>
          <cell r="HG51" t="str">
            <v/>
          </cell>
          <cell r="HH51" t="str">
            <v/>
          </cell>
          <cell r="HI51" t="str">
            <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
          </cell>
          <cell r="HY51" t="str">
            <v/>
          </cell>
          <cell r="HZ51" t="str">
            <v/>
          </cell>
          <cell r="IA51" t="str">
            <v/>
          </cell>
          <cell r="IB51" t="str">
            <v/>
          </cell>
          <cell r="IC51" t="str">
            <v/>
          </cell>
          <cell r="ID51" t="str">
            <v/>
          </cell>
          <cell r="IE51" t="str">
            <v/>
          </cell>
          <cell r="IF51" t="str">
            <v/>
          </cell>
          <cell r="IG51" t="str">
            <v/>
          </cell>
          <cell r="IH51" t="str">
            <v/>
          </cell>
          <cell r="II51" t="str">
            <v/>
          </cell>
          <cell r="IJ51" t="str">
            <v/>
          </cell>
          <cell r="IK51" t="str">
            <v/>
          </cell>
          <cell r="IL51" t="str">
            <v/>
          </cell>
          <cell r="IM51" t="str">
            <v/>
          </cell>
          <cell r="IN51" t="str">
            <v/>
          </cell>
          <cell r="IO51" t="str">
            <v/>
          </cell>
          <cell r="IP51" t="str">
            <v/>
          </cell>
          <cell r="IQ51" t="str">
            <v/>
          </cell>
          <cell r="IR51" t="str">
            <v/>
          </cell>
          <cell r="IS51" t="str">
            <v/>
          </cell>
          <cell r="IT51" t="str">
            <v/>
          </cell>
          <cell r="IU51" t="str">
            <v/>
          </cell>
          <cell r="IV51" t="str">
            <v/>
          </cell>
          <cell r="IW51" t="str">
            <v/>
          </cell>
          <cell r="IX51" t="str">
            <v/>
          </cell>
          <cell r="IY51" t="str">
            <v/>
          </cell>
          <cell r="IZ51" t="str">
            <v/>
          </cell>
          <cell r="JA51" t="str">
            <v/>
          </cell>
          <cell r="JB51" t="str">
            <v/>
          </cell>
          <cell r="JC51" t="str">
            <v/>
          </cell>
          <cell r="JD51" t="str">
            <v/>
          </cell>
          <cell r="JE51" t="str">
            <v/>
          </cell>
          <cell r="JF51" t="str">
            <v/>
          </cell>
          <cell r="JG51" t="str">
            <v/>
          </cell>
          <cell r="JH51" t="str">
            <v/>
          </cell>
          <cell r="JI51" t="str">
            <v/>
          </cell>
          <cell r="JJ51" t="str">
            <v/>
          </cell>
          <cell r="JK51" t="str">
            <v/>
          </cell>
          <cell r="JL51" t="str">
            <v/>
          </cell>
          <cell r="JM51" t="str">
            <v/>
          </cell>
          <cell r="JN51" t="str">
            <v/>
          </cell>
          <cell r="JO51" t="str">
            <v/>
          </cell>
          <cell r="JP51" t="str">
            <v/>
          </cell>
          <cell r="JQ51" t="str">
            <v/>
          </cell>
          <cell r="JR51" t="str">
            <v/>
          </cell>
          <cell r="JS51" t="str">
            <v/>
          </cell>
          <cell r="JT51" t="str">
            <v/>
          </cell>
          <cell r="JU51" t="str">
            <v/>
          </cell>
          <cell r="JV51" t="str">
            <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t="str">
            <v/>
          </cell>
          <cell r="FG71">
            <v>10</v>
          </cell>
          <cell r="FH71">
            <v>-1</v>
          </cell>
          <cell r="FI71">
            <v>0</v>
          </cell>
          <cell r="FJ71">
            <v>0</v>
          </cell>
          <cell r="FK71">
            <v>0</v>
          </cell>
          <cell r="FL71">
            <v>-1</v>
          </cell>
          <cell r="FM71">
            <v>0</v>
          </cell>
          <cell r="FN71">
            <v>0</v>
          </cell>
          <cell r="FO71">
            <v>-1</v>
          </cell>
          <cell r="FP71">
            <v>0</v>
          </cell>
          <cell r="FQ71">
            <v>-1</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v>0</v>
          </cell>
          <cell r="FE72" t="str">
            <v/>
          </cell>
          <cell r="FF72">
            <v>248</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A73" t="str">
            <v>Erste ZDMF</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-28767</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5">
          <cell r="A75" t="str">
            <v>NESTLE ZDMF</v>
          </cell>
        </row>
        <row r="76">
          <cell r="A76" t="str">
            <v>Udjel</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cell r="JD76" t="str">
            <v/>
          </cell>
          <cell r="JE76" t="str">
            <v/>
          </cell>
          <cell r="JF76" t="str">
            <v/>
          </cell>
          <cell r="JG76" t="str">
            <v/>
          </cell>
          <cell r="JH76" t="str">
            <v/>
          </cell>
          <cell r="JI76" t="str">
            <v/>
          </cell>
          <cell r="JJ76" t="str">
            <v/>
          </cell>
          <cell r="JK76" t="str">
            <v/>
          </cell>
          <cell r="JL76" t="str">
            <v/>
          </cell>
          <cell r="JM76" t="str">
            <v/>
          </cell>
          <cell r="JN76" t="str">
            <v/>
          </cell>
          <cell r="JO76" t="str">
            <v/>
          </cell>
          <cell r="JP76" t="str">
            <v/>
          </cell>
          <cell r="JQ76" t="str">
            <v/>
          </cell>
          <cell r="JR76" t="str">
            <v/>
          </cell>
          <cell r="JS76" t="str">
            <v/>
          </cell>
          <cell r="JT76" t="str">
            <v/>
          </cell>
          <cell r="JU76" t="str">
            <v/>
          </cell>
          <cell r="JV76" t="str">
            <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U80" t="str">
            <v/>
          </cell>
          <cell r="V80" t="str">
            <v/>
          </cell>
          <cell r="W80" t="str">
            <v/>
          </cell>
          <cell r="X80" t="str">
            <v/>
          </cell>
          <cell r="Y80" t="str">
            <v/>
          </cell>
          <cell r="Z80" t="str">
            <v/>
          </cell>
          <cell r="AA80" t="str">
            <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U81" t="str">
            <v/>
          </cell>
          <cell r="V81" t="str">
            <v/>
          </cell>
          <cell r="W81" t="str">
            <v/>
          </cell>
          <cell r="X81" t="str">
            <v/>
          </cell>
          <cell r="Y81" t="str">
            <v/>
          </cell>
          <cell r="Z81" t="str">
            <v/>
          </cell>
          <cell r="AA81" t="str">
            <v/>
          </cell>
          <cell r="AB81" t="str">
            <v/>
          </cell>
          <cell r="AC81" t="str">
            <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U85" t="str">
            <v/>
          </cell>
          <cell r="V85" t="str">
            <v/>
          </cell>
          <cell r="W85" t="str">
            <v/>
          </cell>
          <cell r="X85" t="str">
            <v/>
          </cell>
          <cell r="Y85" t="str">
            <v/>
          </cell>
          <cell r="Z85" t="str">
            <v/>
          </cell>
          <cell r="AA85" t="str">
            <v/>
          </cell>
          <cell r="AB85" t="str">
            <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U86" t="str">
            <v/>
          </cell>
          <cell r="V86" t="str">
            <v/>
          </cell>
          <cell r="W86" t="str">
            <v/>
          </cell>
          <cell r="X86" t="str">
            <v/>
          </cell>
          <cell r="Y86" t="str">
            <v/>
          </cell>
          <cell r="Z86" t="str">
            <v/>
          </cell>
          <cell r="AA86" t="str">
            <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C90" t="str">
            <v/>
          </cell>
          <cell r="BD90" t="str">
            <v/>
          </cell>
          <cell r="BE90" t="str">
            <v/>
          </cell>
          <cell r="BF90" t="str">
            <v/>
          </cell>
          <cell r="BG90" t="str">
            <v/>
          </cell>
          <cell r="BH90" t="str">
            <v/>
          </cell>
          <cell r="BI90" t="str">
            <v/>
          </cell>
          <cell r="BJ90" t="str">
            <v/>
          </cell>
          <cell r="BK90" t="str">
            <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C91" t="str">
            <v/>
          </cell>
          <cell r="BD91" t="str">
            <v/>
          </cell>
          <cell r="BE91" t="str">
            <v/>
          </cell>
          <cell r="BF91" t="str">
            <v/>
          </cell>
          <cell r="BG91" t="str">
            <v/>
          </cell>
          <cell r="BH91" t="str">
            <v/>
          </cell>
          <cell r="BI91" t="str">
            <v/>
          </cell>
          <cell r="BJ91" t="str">
            <v/>
          </cell>
          <cell r="BK91" t="str">
            <v/>
          </cell>
          <cell r="BL91" t="str">
            <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BT93" t="str">
            <v/>
          </cell>
          <cell r="BU93" t="str">
            <v/>
          </cell>
          <cell r="BV93" t="str">
            <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BT94" t="str">
            <v/>
          </cell>
          <cell r="BU94" t="str">
            <v/>
          </cell>
          <cell r="BV94" t="str">
            <v/>
          </cell>
          <cell r="BW94" t="str">
            <v/>
          </cell>
          <cell r="BX94" t="str">
            <v/>
          </cell>
          <cell r="BY94" t="str">
            <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t="str">
            <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v>0</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A98" t="str">
            <v>Raiffeisen ZDMF</v>
          </cell>
          <cell r="FE98">
            <v>7.200185213767557E-2</v>
          </cell>
          <cell r="FF98">
            <v>7.3458892209326568E-2</v>
          </cell>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cell r="JD100" t="str">
            <v/>
          </cell>
          <cell r="JE100" t="str">
            <v/>
          </cell>
          <cell r="JF100" t="str">
            <v/>
          </cell>
          <cell r="JG100" t="str">
            <v/>
          </cell>
          <cell r="JH100" t="str">
            <v/>
          </cell>
          <cell r="JI100" t="str">
            <v/>
          </cell>
          <cell r="JJ100" t="str">
            <v/>
          </cell>
          <cell r="JK100" t="str">
            <v/>
          </cell>
          <cell r="JL100" t="str">
            <v/>
          </cell>
          <cell r="JM100" t="str">
            <v/>
          </cell>
          <cell r="JN100" t="str">
            <v/>
          </cell>
          <cell r="JO100" t="str">
            <v/>
          </cell>
          <cell r="JP100" t="str">
            <v/>
          </cell>
          <cell r="JQ100" t="str">
            <v/>
          </cell>
          <cell r="JR100" t="str">
            <v/>
          </cell>
          <cell r="JS100" t="str">
            <v/>
          </cell>
          <cell r="JT100" t="str">
            <v/>
          </cell>
          <cell r="JU100" t="str">
            <v/>
          </cell>
          <cell r="JV100" t="str">
            <v/>
          </cell>
        </row>
        <row r="101">
          <cell r="A101" t="str">
            <v>Izlaz</v>
          </cell>
        </row>
        <row r="102">
          <cell r="A102" t="str">
            <v>Mirovina</v>
          </cell>
          <cell r="FG102" t="str">
            <v/>
          </cell>
          <cell r="FH102" t="str">
            <v/>
          </cell>
          <cell r="FI102" t="str">
            <v/>
          </cell>
          <cell r="FJ102" t="str">
            <v/>
          </cell>
          <cell r="FK102" t="str">
            <v/>
          </cell>
          <cell r="FL102" t="str">
            <v/>
          </cell>
          <cell r="FM102" t="str">
            <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cell r="GE102" t="str">
            <v/>
          </cell>
          <cell r="GF102" t="str">
            <v/>
          </cell>
          <cell r="GG102" t="str">
            <v/>
          </cell>
          <cell r="GH102" t="str">
            <v/>
          </cell>
          <cell r="GI102" t="str">
            <v/>
          </cell>
          <cell r="GJ102" t="str">
            <v/>
          </cell>
          <cell r="GK102" t="str">
            <v/>
          </cell>
          <cell r="GL102" t="str">
            <v/>
          </cell>
          <cell r="GM102" t="str">
            <v/>
          </cell>
          <cell r="GN102" t="str">
            <v/>
          </cell>
          <cell r="GO102" t="str">
            <v/>
          </cell>
          <cell r="GP102" t="str">
            <v/>
          </cell>
          <cell r="GQ102" t="str">
            <v/>
          </cell>
          <cell r="GR102" t="str">
            <v/>
          </cell>
          <cell r="GS102" t="str">
            <v/>
          </cell>
          <cell r="GT102" t="str">
            <v/>
          </cell>
          <cell r="GU102" t="str">
            <v/>
          </cell>
          <cell r="GV102" t="str">
            <v/>
          </cell>
          <cell r="GW102" t="str">
            <v/>
          </cell>
          <cell r="GX102" t="str">
            <v/>
          </cell>
          <cell r="GY102" t="str">
            <v/>
          </cell>
          <cell r="GZ102" t="str">
            <v/>
          </cell>
          <cell r="HA102" t="str">
            <v/>
          </cell>
          <cell r="HB102" t="str">
            <v/>
          </cell>
          <cell r="HC102" t="str">
            <v/>
          </cell>
          <cell r="HD102" t="str">
            <v/>
          </cell>
          <cell r="HE102" t="str">
            <v/>
          </cell>
          <cell r="HF102" t="str">
            <v/>
          </cell>
          <cell r="HG102" t="str">
            <v/>
          </cell>
          <cell r="HH102" t="str">
            <v/>
          </cell>
          <cell r="HI102" t="str">
            <v/>
          </cell>
          <cell r="HJ102" t="str">
            <v/>
          </cell>
          <cell r="HK102" t="str">
            <v/>
          </cell>
          <cell r="HL102" t="str">
            <v/>
          </cell>
          <cell r="HM102" t="str">
            <v/>
          </cell>
          <cell r="HN102" t="str">
            <v/>
          </cell>
          <cell r="HO102" t="str">
            <v/>
          </cell>
          <cell r="HP102" t="str">
            <v/>
          </cell>
          <cell r="HQ102" t="str">
            <v/>
          </cell>
          <cell r="HR102" t="str">
            <v/>
          </cell>
          <cell r="HS102" t="str">
            <v/>
          </cell>
          <cell r="HT102" t="str">
            <v/>
          </cell>
          <cell r="HU102" t="str">
            <v/>
          </cell>
          <cell r="HV102" t="str">
            <v/>
          </cell>
          <cell r="HW102" t="str">
            <v/>
          </cell>
          <cell r="HX102" t="str">
            <v/>
          </cell>
          <cell r="HY102" t="str">
            <v/>
          </cell>
          <cell r="HZ102" t="str">
            <v/>
          </cell>
          <cell r="IA102" t="str">
            <v/>
          </cell>
          <cell r="IB102" t="str">
            <v/>
          </cell>
          <cell r="IC102" t="str">
            <v/>
          </cell>
          <cell r="ID102" t="str">
            <v/>
          </cell>
          <cell r="IE102" t="str">
            <v/>
          </cell>
          <cell r="IF102" t="str">
            <v/>
          </cell>
          <cell r="IG102" t="str">
            <v/>
          </cell>
          <cell r="IH102" t="str">
            <v/>
          </cell>
          <cell r="II102" t="str">
            <v/>
          </cell>
          <cell r="IJ102" t="str">
            <v/>
          </cell>
          <cell r="IK102" t="str">
            <v/>
          </cell>
          <cell r="IL102" t="str">
            <v/>
          </cell>
          <cell r="IM102" t="str">
            <v/>
          </cell>
          <cell r="IN102" t="str">
            <v/>
          </cell>
          <cell r="IO102" t="str">
            <v/>
          </cell>
          <cell r="IP102" t="str">
            <v/>
          </cell>
          <cell r="IQ102" t="str">
            <v/>
          </cell>
          <cell r="IR102" t="str">
            <v/>
          </cell>
          <cell r="IS102" t="str">
            <v/>
          </cell>
          <cell r="IT102" t="str">
            <v/>
          </cell>
          <cell r="IU102" t="str">
            <v/>
          </cell>
          <cell r="IV102" t="str">
            <v/>
          </cell>
          <cell r="IW102" t="str">
            <v/>
          </cell>
          <cell r="IX102" t="str">
            <v/>
          </cell>
          <cell r="IY102" t="str">
            <v/>
          </cell>
          <cell r="IZ102" t="str">
            <v/>
          </cell>
          <cell r="JA102" t="str">
            <v/>
          </cell>
          <cell r="JB102" t="str">
            <v/>
          </cell>
          <cell r="JC102" t="str">
            <v/>
          </cell>
          <cell r="JD102" t="str">
            <v/>
          </cell>
          <cell r="JE102" t="str">
            <v/>
          </cell>
          <cell r="JF102" t="str">
            <v/>
          </cell>
          <cell r="JG102" t="str">
            <v/>
          </cell>
          <cell r="JH102" t="str">
            <v/>
          </cell>
          <cell r="JI102" t="str">
            <v/>
          </cell>
          <cell r="JJ102" t="str">
            <v/>
          </cell>
          <cell r="JK102" t="str">
            <v/>
          </cell>
          <cell r="JL102" t="str">
            <v/>
          </cell>
          <cell r="JM102" t="str">
            <v/>
          </cell>
          <cell r="JN102" t="str">
            <v/>
          </cell>
          <cell r="JO102" t="str">
            <v/>
          </cell>
          <cell r="JP102" t="str">
            <v/>
          </cell>
          <cell r="JQ102" t="str">
            <v/>
          </cell>
          <cell r="JR102" t="str">
            <v/>
          </cell>
          <cell r="JS102" t="str">
            <v/>
          </cell>
          <cell r="JT102" t="str">
            <v/>
          </cell>
          <cell r="JU102" t="str">
            <v/>
          </cell>
          <cell r="JV102" t="str">
            <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Hrvatski liječnički sindikat</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Sindikat pomoraca Hrvatske</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5">
          <cell r="A125" t="str">
            <v>AZ ZABA</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Smrti</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Sindikat pomoraca Hrvatske</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Novinar</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1">
          <cell r="A151" t="str">
            <v>AC Rijeka - Zagreb</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Ostali razlozi</v>
          </cell>
        </row>
        <row r="155">
          <cell r="A155" t="str">
            <v>AZ Treći horizont</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Novinar</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ZDMF HEP grupe</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T-HT</v>
          </cell>
          <cell r="CL165">
            <v>0</v>
          </cell>
          <cell r="CM165">
            <v>0</v>
          </cell>
          <cell r="CN165">
            <v>1</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7">
          <cell r="A177" t="str">
            <v>AZ Auto Hrvatska</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row>
        <row r="22">
          <cell r="A22">
            <v>0</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row>
        <row r="23">
          <cell r="A23" t="str">
            <v>NESTLE ZDMF</v>
          </cell>
          <cell r="FF23">
            <v>107796</v>
          </cell>
          <cell r="FG23">
            <v>250691.84</v>
          </cell>
          <cell r="FH23">
            <v>295678.84000000003</v>
          </cell>
          <cell r="FI23">
            <v>339416.85</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788740817.80999994</v>
          </cell>
          <cell r="FG25">
            <v>0</v>
          </cell>
          <cell r="FH25">
            <v>0</v>
          </cell>
          <cell r="FI25">
            <v>0</v>
          </cell>
          <cell r="FJ25">
            <v>0</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t="str">
            <v/>
          </cell>
          <cell r="EZ27" t="str">
            <v/>
          </cell>
          <cell r="FA27" t="str">
            <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t="str">
            <v/>
          </cell>
          <cell r="EZ28" t="str">
            <v/>
          </cell>
          <cell r="FA28" t="str">
            <v/>
          </cell>
          <cell r="FB28" t="str">
            <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t="str">
            <v/>
          </cell>
          <cell r="EZ29" t="str">
            <v/>
          </cell>
          <cell r="FA29" t="str">
            <v/>
          </cell>
          <cell r="FB29" t="str">
            <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v>0.28540685335277133</v>
          </cell>
          <cell r="R30">
            <v>0.22480091206215033</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t="str">
            <v/>
          </cell>
          <cell r="EZ30" t="str">
            <v/>
          </cell>
          <cell r="FA30" t="str">
            <v/>
          </cell>
          <cell r="FB30" t="str">
            <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t="str">
            <v/>
          </cell>
          <cell r="EZ31" t="str">
            <v/>
          </cell>
          <cell r="FA31" t="str">
            <v/>
          </cell>
          <cell r="FB31" t="str">
            <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t="str">
            <v/>
          </cell>
          <cell r="EZ32" t="str">
            <v/>
          </cell>
          <cell r="FA32" t="str">
            <v/>
          </cell>
          <cell r="FB32" t="str">
            <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t="str">
            <v/>
          </cell>
          <cell r="EZ35" t="str">
            <v/>
          </cell>
          <cell r="FA35" t="str">
            <v/>
          </cell>
          <cell r="FB35" t="str">
            <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B36" t="e">
            <v>#DIV/0!</v>
          </cell>
          <cell r="AC36">
            <v>0.92041951028345981</v>
          </cell>
          <cell r="AD36">
            <v>0.43425457627016012</v>
          </cell>
          <cell r="AE36">
            <v>0.28289910392436934</v>
          </cell>
          <cell r="AF36">
            <v>0.21695425274369265</v>
          </cell>
          <cell r="AG36">
            <v>0.19569175886573448</v>
          </cell>
          <cell r="AH36" t="str">
            <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t="str">
            <v/>
          </cell>
          <cell r="EZ36" t="str">
            <v/>
          </cell>
          <cell r="FA36" t="str">
            <v/>
          </cell>
          <cell r="FB36" t="str">
            <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AH39" t="str">
            <v/>
          </cell>
          <cell r="AI39" t="str">
            <v/>
          </cell>
          <cell r="AJ39" t="str">
            <v/>
          </cell>
          <cell r="AK39" t="str">
            <v/>
          </cell>
          <cell r="AL39" t="str">
            <v/>
          </cell>
          <cell r="AM39" t="str">
            <v/>
          </cell>
          <cell r="AN39" t="str">
            <v/>
          </cell>
          <cell r="AO39" t="str">
            <v/>
          </cell>
          <cell r="AP39" t="str">
            <v/>
          </cell>
          <cell r="AQ39" t="str">
            <v/>
          </cell>
          <cell r="AR39" t="str">
            <v/>
          </cell>
          <cell r="AS39" t="str">
            <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t="str">
            <v/>
          </cell>
          <cell r="EZ39" t="str">
            <v/>
          </cell>
          <cell r="FA39" t="str">
            <v/>
          </cell>
          <cell r="FB39" t="str">
            <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t="str">
            <v/>
          </cell>
          <cell r="EZ40" t="str">
            <v/>
          </cell>
          <cell r="FA40" t="str">
            <v/>
          </cell>
          <cell r="FB40" t="str">
            <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t="str">
            <v/>
          </cell>
          <cell r="EZ41" t="str">
            <v/>
          </cell>
          <cell r="FA41" t="str">
            <v/>
          </cell>
          <cell r="FB41" t="str">
            <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AH42" t="str">
            <v/>
          </cell>
          <cell r="AI42" t="str">
            <v/>
          </cell>
          <cell r="AJ42" t="str">
            <v/>
          </cell>
          <cell r="AK42" t="str">
            <v/>
          </cell>
          <cell r="AL42" t="str">
            <v/>
          </cell>
          <cell r="AM42" t="str">
            <v/>
          </cell>
          <cell r="AN42" t="str">
            <v/>
          </cell>
          <cell r="AO42" t="str">
            <v/>
          </cell>
          <cell r="AP42" t="str">
            <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t="str">
            <v/>
          </cell>
          <cell r="EZ42" t="str">
            <v/>
          </cell>
          <cell r="FA42" t="str">
            <v/>
          </cell>
          <cell r="FB42" t="str">
            <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t="str">
            <v/>
          </cell>
          <cell r="EZ45" t="str">
            <v/>
          </cell>
          <cell r="FA45" t="str">
            <v/>
          </cell>
          <cell r="FB45" t="str">
            <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t="str">
            <v/>
          </cell>
          <cell r="EZ46" t="str">
            <v/>
          </cell>
          <cell r="FA46" t="str">
            <v/>
          </cell>
          <cell r="FB46" t="str">
            <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v>0</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48" t="str">
            <v>AZ Treći horizont</v>
          </cell>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-1</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0">
          <cell r="AH50" t="str">
            <v/>
          </cell>
          <cell r="AI50" t="str">
            <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row>
        <row r="51">
          <cell r="A51" t="str">
            <v>Prirast</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5.6815825575589618E-3</v>
          </cell>
          <cell r="FG51">
            <v>-1</v>
          </cell>
          <cell r="FH51" t="e">
            <v>#DIV/0!</v>
          </cell>
          <cell r="FI51" t="e">
            <v>#DIV/0!</v>
          </cell>
          <cell r="FJ51" t="e">
            <v>#DIV/0!</v>
          </cell>
          <cell r="FK51" t="e">
            <v>#DIV/0!</v>
          </cell>
          <cell r="FL51" t="e">
            <v>#DIV/0!</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t="str">
            <v/>
          </cell>
          <cell r="EZ52" t="str">
            <v/>
          </cell>
          <cell r="FA52" t="str">
            <v/>
          </cell>
          <cell r="FB52" t="str">
            <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t="str">
            <v/>
          </cell>
          <cell r="EZ53" t="str">
            <v/>
          </cell>
          <cell r="FA53" t="str">
            <v/>
          </cell>
          <cell r="FB53" t="str">
            <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t="str">
            <v/>
          </cell>
          <cell r="EZ54" t="str">
            <v/>
          </cell>
          <cell r="FA54" t="str">
            <v/>
          </cell>
          <cell r="FB54" t="str">
            <v/>
          </cell>
          <cell r="FC54" t="str">
            <v/>
          </cell>
          <cell r="FD54" t="str">
            <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t="str">
            <v/>
          </cell>
          <cell r="EZ55" t="str">
            <v/>
          </cell>
          <cell r="FA55" t="str">
            <v/>
          </cell>
          <cell r="FB55" t="str">
            <v/>
          </cell>
          <cell r="FC55" t="str">
            <v/>
          </cell>
          <cell r="FD55" t="str">
            <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t="str">
            <v/>
          </cell>
          <cell r="EZ56" t="str">
            <v/>
          </cell>
          <cell r="FA56" t="str">
            <v/>
          </cell>
          <cell r="FB56" t="str">
            <v/>
          </cell>
          <cell r="FC56" t="str">
            <v/>
          </cell>
          <cell r="FD56" t="str">
            <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t="str">
            <v/>
          </cell>
          <cell r="EZ57" t="str">
            <v/>
          </cell>
          <cell r="FA57" t="str">
            <v/>
          </cell>
          <cell r="FB57" t="str">
            <v/>
          </cell>
          <cell r="FC57" t="str">
            <v/>
          </cell>
          <cell r="FD57" t="str">
            <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t="str">
            <v/>
          </cell>
          <cell r="EZ59" t="str">
            <v/>
          </cell>
          <cell r="FA59" t="str">
            <v/>
          </cell>
          <cell r="FB59" t="str">
            <v/>
          </cell>
          <cell r="FC59" t="str">
            <v/>
          </cell>
          <cell r="FD59" t="str">
            <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t="str">
            <v/>
          </cell>
          <cell r="EZ61" t="str">
            <v/>
          </cell>
          <cell r="FA61" t="str">
            <v/>
          </cell>
          <cell r="FB61" t="str">
            <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t="str">
            <v/>
          </cell>
          <cell r="EZ63" t="str">
            <v/>
          </cell>
          <cell r="FA63" t="str">
            <v/>
          </cell>
          <cell r="FB63" t="str">
            <v/>
          </cell>
          <cell r="FC63" t="str">
            <v/>
          </cell>
          <cell r="FD63" t="str">
            <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t="str">
            <v/>
          </cell>
          <cell r="EZ65" t="str">
            <v/>
          </cell>
          <cell r="FA65" t="str">
            <v/>
          </cell>
          <cell r="FB65" t="str">
            <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t="str">
            <v/>
          </cell>
          <cell r="EZ66" t="str">
            <v/>
          </cell>
          <cell r="FA66" t="str">
            <v/>
          </cell>
          <cell r="FB66" t="str">
            <v/>
          </cell>
          <cell r="FC66" t="str">
            <v/>
          </cell>
          <cell r="FD66" t="str">
            <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t="str">
            <v/>
          </cell>
          <cell r="EZ67" t="str">
            <v/>
          </cell>
          <cell r="FA67" t="str">
            <v/>
          </cell>
          <cell r="FB67" t="str">
            <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t="str">
            <v/>
          </cell>
          <cell r="EZ69" t="str">
            <v/>
          </cell>
          <cell r="FA69" t="str">
            <v/>
          </cell>
          <cell r="FB69" t="str">
            <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t="str">
            <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t="str">
            <v/>
          </cell>
          <cell r="EZ71" t="str">
            <v/>
          </cell>
          <cell r="FA71" t="str">
            <v/>
          </cell>
          <cell r="FB71" t="str">
            <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v>0</v>
          </cell>
          <cell r="EL72">
            <v>8059149.3700000001</v>
          </cell>
          <cell r="EM72">
            <v>995493.39999999944</v>
          </cell>
          <cell r="EN72" t="str">
            <v/>
          </cell>
          <cell r="EO72" t="str">
            <v/>
          </cell>
          <cell r="EP72" t="str">
            <v/>
          </cell>
          <cell r="EQ72" t="str">
            <v/>
          </cell>
          <cell r="ER72" t="str">
            <v/>
          </cell>
          <cell r="ES72" t="str">
            <v/>
          </cell>
          <cell r="ET72" t="str">
            <v/>
          </cell>
          <cell r="EU72" t="str">
            <v/>
          </cell>
          <cell r="EV72" t="str">
            <v/>
          </cell>
          <cell r="EW72" t="str">
            <v/>
          </cell>
          <cell r="EX72" t="str">
            <v/>
          </cell>
          <cell r="EY72" t="str">
            <v/>
          </cell>
          <cell r="EZ72" t="str">
            <v/>
          </cell>
          <cell r="FA72" t="str">
            <v/>
          </cell>
          <cell r="FB72" t="str">
            <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A73" t="str">
            <v>Erste ZDMF</v>
          </cell>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-743789394.53000009</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5">
          <cell r="A75" t="str">
            <v>NESTLE ZDMF</v>
          </cell>
          <cell r="FF75">
            <v>107796</v>
          </cell>
          <cell r="FG75" t="str">
            <v/>
          </cell>
          <cell r="FH75" t="str">
            <v/>
          </cell>
          <cell r="FI75" t="str">
            <v/>
          </cell>
          <cell r="FJ75" t="str">
            <v/>
          </cell>
          <cell r="FK75" t="str">
            <v/>
          </cell>
          <cell r="FL75" t="str">
            <v/>
          </cell>
          <cell r="FM75" t="str">
            <v/>
          </cell>
          <cell r="FN75" t="str">
            <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str">
            <v/>
          </cell>
          <cell r="GK75" t="str">
            <v/>
          </cell>
          <cell r="GL75" t="str">
            <v/>
          </cell>
          <cell r="GM75" t="str">
            <v/>
          </cell>
          <cell r="GN75" t="str">
            <v/>
          </cell>
          <cell r="GO75" t="str">
            <v/>
          </cell>
          <cell r="GP75" t="str">
            <v/>
          </cell>
          <cell r="GQ75" t="str">
            <v/>
          </cell>
          <cell r="GR75" t="str">
            <v/>
          </cell>
          <cell r="GS75" t="str">
            <v/>
          </cell>
          <cell r="GT75" t="str">
            <v/>
          </cell>
          <cell r="GU75" t="str">
            <v/>
          </cell>
          <cell r="GV75" t="str">
            <v/>
          </cell>
          <cell r="GW75" t="str">
            <v/>
          </cell>
          <cell r="GX75" t="str">
            <v/>
          </cell>
          <cell r="GY75" t="str">
            <v/>
          </cell>
          <cell r="GZ75" t="str">
            <v/>
          </cell>
          <cell r="HA75" t="str">
            <v/>
          </cell>
          <cell r="HB75" t="str">
            <v/>
          </cell>
          <cell r="HC75" t="str">
            <v/>
          </cell>
          <cell r="HD75" t="str">
            <v/>
          </cell>
          <cell r="HE75" t="str">
            <v/>
          </cell>
          <cell r="HF75" t="str">
            <v/>
          </cell>
          <cell r="HG75" t="str">
            <v/>
          </cell>
          <cell r="HH75" t="str">
            <v/>
          </cell>
          <cell r="HI75" t="str">
            <v/>
          </cell>
          <cell r="HJ75" t="str">
            <v/>
          </cell>
          <cell r="HK75" t="str">
            <v/>
          </cell>
          <cell r="HL75" t="str">
            <v/>
          </cell>
          <cell r="HM75" t="str">
            <v/>
          </cell>
          <cell r="HN75" t="str">
            <v/>
          </cell>
          <cell r="HO75" t="str">
            <v/>
          </cell>
          <cell r="HP75" t="str">
            <v/>
          </cell>
          <cell r="HQ75" t="str">
            <v/>
          </cell>
          <cell r="HR75" t="str">
            <v/>
          </cell>
          <cell r="HS75" t="str">
            <v/>
          </cell>
          <cell r="HT75" t="str">
            <v/>
          </cell>
          <cell r="HU75" t="str">
            <v/>
          </cell>
          <cell r="HV75" t="str">
            <v/>
          </cell>
          <cell r="HW75" t="str">
            <v/>
          </cell>
          <cell r="HX75" t="str">
            <v/>
          </cell>
          <cell r="HY75" t="str">
            <v/>
          </cell>
          <cell r="HZ75" t="str">
            <v/>
          </cell>
          <cell r="IA75" t="str">
            <v/>
          </cell>
          <cell r="IB75" t="str">
            <v/>
          </cell>
          <cell r="IC75" t="str">
            <v/>
          </cell>
          <cell r="ID75" t="str">
            <v/>
          </cell>
          <cell r="IE75" t="str">
            <v/>
          </cell>
          <cell r="IF75" t="str">
            <v/>
          </cell>
          <cell r="IG75" t="str">
            <v/>
          </cell>
          <cell r="IH75" t="str">
            <v/>
          </cell>
          <cell r="II75" t="str">
            <v/>
          </cell>
          <cell r="IJ75" t="str">
            <v/>
          </cell>
          <cell r="IK75" t="str">
            <v/>
          </cell>
          <cell r="IL75" t="str">
            <v/>
          </cell>
          <cell r="IM75" t="str">
            <v/>
          </cell>
          <cell r="IN75" t="str">
            <v/>
          </cell>
          <cell r="IO75" t="str">
            <v/>
          </cell>
          <cell r="IP75" t="str">
            <v/>
          </cell>
          <cell r="IQ75" t="str">
            <v/>
          </cell>
          <cell r="IR75" t="str">
            <v/>
          </cell>
          <cell r="IS75" t="str">
            <v/>
          </cell>
          <cell r="IT75" t="str">
            <v/>
          </cell>
          <cell r="IU75" t="str">
            <v/>
          </cell>
          <cell r="IV75" t="str">
            <v/>
          </cell>
          <cell r="IW75" t="str">
            <v/>
          </cell>
          <cell r="IX75" t="str">
            <v/>
          </cell>
          <cell r="IY75" t="str">
            <v/>
          </cell>
          <cell r="IZ75" t="str">
            <v/>
          </cell>
          <cell r="JA75" t="str">
            <v/>
          </cell>
          <cell r="JB75" t="str">
            <v/>
          </cell>
          <cell r="JC75" t="str">
            <v/>
          </cell>
        </row>
        <row r="76">
          <cell r="A76" t="str">
            <v>udjel</v>
          </cell>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t="str">
            <v/>
          </cell>
          <cell r="FD76" t="str">
            <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t="str">
            <v/>
          </cell>
          <cell r="EZ77" t="str">
            <v/>
          </cell>
          <cell r="FA77" t="str">
            <v/>
          </cell>
          <cell r="FB77" t="str">
            <v/>
          </cell>
          <cell r="FC77" t="str">
            <v/>
          </cell>
          <cell r="FD77" t="str">
            <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t="str">
            <v/>
          </cell>
          <cell r="EZ78" t="str">
            <v/>
          </cell>
          <cell r="FA78" t="str">
            <v/>
          </cell>
          <cell r="FB78" t="str">
            <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t="str">
            <v/>
          </cell>
          <cell r="EZ79" t="str">
            <v/>
          </cell>
          <cell r="FA79" t="str">
            <v/>
          </cell>
          <cell r="FB79" t="str">
            <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B80">
            <v>1</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t="str">
            <v/>
          </cell>
          <cell r="EZ80" t="str">
            <v/>
          </cell>
          <cell r="FA80" t="str">
            <v/>
          </cell>
          <cell r="FB80" t="str">
            <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t="str">
            <v/>
          </cell>
          <cell r="EZ81" t="str">
            <v/>
          </cell>
          <cell r="FA81" t="str">
            <v/>
          </cell>
          <cell r="FB81" t="str">
            <v/>
          </cell>
          <cell r="FC81" t="str">
            <v/>
          </cell>
          <cell r="FD81" t="str">
            <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t="str">
            <v/>
          </cell>
          <cell r="EZ82" t="str">
            <v/>
          </cell>
          <cell r="FA82" t="str">
            <v/>
          </cell>
          <cell r="FB82" t="str">
            <v/>
          </cell>
          <cell r="FC82" t="str">
            <v/>
          </cell>
          <cell r="FD82" t="str">
            <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t="str">
            <v/>
          </cell>
          <cell r="EZ84" t="str">
            <v/>
          </cell>
          <cell r="FA84" t="str">
            <v/>
          </cell>
          <cell r="FB84" t="str">
            <v/>
          </cell>
          <cell r="FC84" t="str">
            <v/>
          </cell>
          <cell r="FD84" t="str">
            <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t="str">
            <v/>
          </cell>
          <cell r="EZ85" t="str">
            <v/>
          </cell>
          <cell r="FA85" t="str">
            <v/>
          </cell>
          <cell r="FB85" t="str">
            <v/>
          </cell>
          <cell r="FC85" t="str">
            <v/>
          </cell>
          <cell r="FD85" t="str">
            <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4.6779989111036653E-2</v>
          </cell>
          <cell r="AC88">
            <v>8.1375117811989875E-2</v>
          </cell>
          <cell r="AD88">
            <v>0.10605863964564188</v>
          </cell>
          <cell r="AE88">
            <v>0.12597585588548715</v>
          </cell>
          <cell r="AF88">
            <v>0.14400883699631403</v>
          </cell>
          <cell r="AG88">
            <v>0.16085551024956199</v>
          </cell>
          <cell r="AH88">
            <v>0.18485545840519577</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t="str">
            <v/>
          </cell>
          <cell r="EZ88" t="str">
            <v/>
          </cell>
          <cell r="FA88" t="str">
            <v/>
          </cell>
          <cell r="FB88" t="str">
            <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t="str">
            <v/>
          </cell>
          <cell r="EZ89" t="str">
            <v/>
          </cell>
          <cell r="FA89" t="str">
            <v/>
          </cell>
          <cell r="FB89" t="str">
            <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AI90" t="str">
            <v/>
          </cell>
          <cell r="AJ90" t="str">
            <v/>
          </cell>
          <cell r="AK90" t="str">
            <v/>
          </cell>
          <cell r="AL90" t="str">
            <v/>
          </cell>
          <cell r="AM90" t="str">
            <v/>
          </cell>
          <cell r="AN90" t="str">
            <v/>
          </cell>
          <cell r="AO90" t="str">
            <v/>
          </cell>
          <cell r="AP90" t="str">
            <v/>
          </cell>
          <cell r="AQ90" t="str">
            <v/>
          </cell>
          <cell r="AR90" t="str">
            <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t="str">
            <v/>
          </cell>
          <cell r="EZ91" t="str">
            <v/>
          </cell>
          <cell r="FA91" t="str">
            <v/>
          </cell>
          <cell r="FB91" t="str">
            <v/>
          </cell>
          <cell r="FC91" t="str">
            <v/>
          </cell>
          <cell r="FD91" t="str">
            <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t="str">
            <v/>
          </cell>
          <cell r="EZ92" t="str">
            <v/>
          </cell>
          <cell r="FA92" t="str">
            <v/>
          </cell>
          <cell r="FB92" t="str">
            <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BA93" t="str">
            <v/>
          </cell>
          <cell r="BB93" t="str">
            <v/>
          </cell>
          <cell r="BC93" t="str">
            <v/>
          </cell>
          <cell r="BD93" t="str">
            <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AI94" t="str">
            <v/>
          </cell>
          <cell r="AJ94" t="str">
            <v/>
          </cell>
          <cell r="AK94" t="str">
            <v/>
          </cell>
          <cell r="AL94" t="str">
            <v/>
          </cell>
          <cell r="AM94" t="str">
            <v/>
          </cell>
          <cell r="AN94" t="str">
            <v/>
          </cell>
          <cell r="AO94" t="str">
            <v/>
          </cell>
          <cell r="AP94" t="str">
            <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t="str">
            <v/>
          </cell>
          <cell r="EZ94" t="str">
            <v/>
          </cell>
          <cell r="FA94" t="str">
            <v/>
          </cell>
          <cell r="FB94" t="str">
            <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t="str">
            <v/>
          </cell>
          <cell r="EZ95" t="str">
            <v/>
          </cell>
          <cell r="FA95" t="str">
            <v/>
          </cell>
          <cell r="FB95" t="str">
            <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t="str">
            <v/>
          </cell>
          <cell r="EM96" t="str">
            <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t="str">
            <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v>0</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t="str">
            <v/>
          </cell>
          <cell r="EO97" t="str">
            <v/>
          </cell>
          <cell r="EP97" t="str">
            <v/>
          </cell>
          <cell r="EQ97" t="str">
            <v/>
          </cell>
          <cell r="ER97" t="str">
            <v/>
          </cell>
          <cell r="ES97" t="str">
            <v/>
          </cell>
          <cell r="ET97" t="str">
            <v/>
          </cell>
          <cell r="EU97" t="str">
            <v/>
          </cell>
          <cell r="EV97" t="str">
            <v/>
          </cell>
          <cell r="EW97" t="str">
            <v/>
          </cell>
          <cell r="EX97" t="str">
            <v/>
          </cell>
          <cell r="EY97" t="str">
            <v/>
          </cell>
          <cell r="EZ97" t="str">
            <v/>
          </cell>
          <cell r="FA97" t="str">
            <v/>
          </cell>
          <cell r="FB97" t="str">
            <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98" t="str">
            <v>Raiffeisen ZDMF</v>
          </cell>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0">
          <cell r="A100" t="str">
            <v>AZ Treći horizont</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1.0664065191090658E-3</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t="str">
            <v/>
          </cell>
          <cell r="FS100" t="str">
            <v/>
          </cell>
          <cell r="FT100" t="str">
            <v/>
          </cell>
          <cell r="FU100" t="str">
            <v/>
          </cell>
          <cell r="FV100" t="str">
            <v/>
          </cell>
          <cell r="FW100" t="str">
            <v/>
          </cell>
          <cell r="FX100" t="str">
            <v/>
          </cell>
          <cell r="FY100" t="str">
            <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row>
        <row r="101">
          <cell r="A101" t="str">
            <v>Neto imovina (u 000 kn)</v>
          </cell>
          <cell r="FF101">
            <v>1.3666846898998324E-4</v>
          </cell>
          <cell r="FG101" t="str">
            <v/>
          </cell>
          <cell r="FH101" t="str">
            <v/>
          </cell>
          <cell r="FI101" t="str">
            <v/>
          </cell>
          <cell r="FJ101" t="str">
            <v/>
          </cell>
          <cell r="FK101" t="str">
            <v/>
          </cell>
          <cell r="FL101" t="str">
            <v/>
          </cell>
          <cell r="FM101" t="str">
            <v/>
          </cell>
          <cell r="FN101" t="str">
            <v/>
          </cell>
          <cell r="FO101" t="str">
            <v/>
          </cell>
          <cell r="FP101" t="str">
            <v/>
          </cell>
          <cell r="FQ101" t="str">
            <v/>
          </cell>
          <cell r="FR101" t="str">
            <v/>
          </cell>
          <cell r="FS101" t="str">
            <v/>
          </cell>
          <cell r="FT101" t="str">
            <v/>
          </cell>
          <cell r="FU101" t="str">
            <v/>
          </cell>
          <cell r="FV101" t="str">
            <v/>
          </cell>
          <cell r="FW101" t="str">
            <v/>
          </cell>
          <cell r="FX101" t="str">
            <v/>
          </cell>
          <cell r="FY101" t="str">
            <v/>
          </cell>
          <cell r="FZ101" t="str">
            <v/>
          </cell>
          <cell r="GA101" t="str">
            <v/>
          </cell>
          <cell r="GB101" t="str">
            <v/>
          </cell>
          <cell r="GC101" t="str">
            <v/>
          </cell>
          <cell r="GD101" t="str">
            <v/>
          </cell>
          <cell r="GE101" t="str">
            <v/>
          </cell>
          <cell r="GF101" t="str">
            <v/>
          </cell>
          <cell r="GG101" t="str">
            <v/>
          </cell>
          <cell r="GH101" t="str">
            <v/>
          </cell>
          <cell r="GI101" t="str">
            <v/>
          </cell>
          <cell r="GJ101" t="str">
            <v/>
          </cell>
          <cell r="GK101" t="str">
            <v/>
          </cell>
          <cell r="GL101" t="str">
            <v/>
          </cell>
          <cell r="GM101" t="str">
            <v/>
          </cell>
          <cell r="GN101" t="str">
            <v/>
          </cell>
          <cell r="GO101" t="str">
            <v/>
          </cell>
          <cell r="GP101" t="str">
            <v/>
          </cell>
          <cell r="GQ101" t="str">
            <v/>
          </cell>
          <cell r="GR101" t="str">
            <v/>
          </cell>
          <cell r="GS101" t="str">
            <v/>
          </cell>
          <cell r="GT101" t="str">
            <v/>
          </cell>
          <cell r="GU101" t="str">
            <v/>
          </cell>
          <cell r="GV101" t="str">
            <v/>
          </cell>
          <cell r="GW101" t="str">
            <v/>
          </cell>
          <cell r="GX101" t="str">
            <v/>
          </cell>
          <cell r="GY101" t="str">
            <v/>
          </cell>
          <cell r="GZ101" t="str">
            <v/>
          </cell>
          <cell r="HA101" t="str">
            <v/>
          </cell>
          <cell r="HB101" t="str">
            <v/>
          </cell>
          <cell r="HC101" t="str">
            <v/>
          </cell>
          <cell r="HD101" t="str">
            <v/>
          </cell>
          <cell r="HE101" t="str">
            <v/>
          </cell>
          <cell r="HF101" t="str">
            <v/>
          </cell>
          <cell r="HG101" t="str">
            <v/>
          </cell>
          <cell r="HH101" t="str">
            <v/>
          </cell>
          <cell r="HI101" t="str">
            <v/>
          </cell>
          <cell r="HJ101" t="str">
            <v/>
          </cell>
          <cell r="HK101" t="str">
            <v/>
          </cell>
          <cell r="HL101" t="str">
            <v/>
          </cell>
          <cell r="HM101" t="str">
            <v/>
          </cell>
          <cell r="HN101" t="str">
            <v/>
          </cell>
          <cell r="HO101" t="str">
            <v/>
          </cell>
          <cell r="HP101" t="str">
            <v/>
          </cell>
          <cell r="HQ101" t="str">
            <v/>
          </cell>
          <cell r="HR101" t="str">
            <v/>
          </cell>
          <cell r="HS101" t="str">
            <v/>
          </cell>
          <cell r="HT101" t="str">
            <v/>
          </cell>
          <cell r="HU101" t="str">
            <v/>
          </cell>
          <cell r="HV101" t="str">
            <v/>
          </cell>
          <cell r="HW101" t="str">
            <v/>
          </cell>
          <cell r="HX101" t="str">
            <v/>
          </cell>
          <cell r="HY101" t="str">
            <v/>
          </cell>
          <cell r="HZ101" t="str">
            <v/>
          </cell>
          <cell r="IA101" t="str">
            <v/>
          </cell>
          <cell r="IB101" t="str">
            <v/>
          </cell>
          <cell r="IC101" t="str">
            <v/>
          </cell>
          <cell r="ID101" t="str">
            <v/>
          </cell>
          <cell r="IE101" t="str">
            <v/>
          </cell>
          <cell r="IF101" t="str">
            <v/>
          </cell>
          <cell r="IG101" t="str">
            <v/>
          </cell>
          <cell r="IH101" t="str">
            <v/>
          </cell>
          <cell r="II101" t="str">
            <v/>
          </cell>
          <cell r="IJ101" t="str">
            <v/>
          </cell>
          <cell r="IK101" t="str">
            <v/>
          </cell>
          <cell r="IL101" t="str">
            <v/>
          </cell>
          <cell r="IM101" t="str">
            <v/>
          </cell>
          <cell r="IN101" t="str">
            <v/>
          </cell>
          <cell r="IO101" t="str">
            <v/>
          </cell>
          <cell r="IP101" t="str">
            <v/>
          </cell>
          <cell r="IQ101" t="str">
            <v/>
          </cell>
          <cell r="IR101" t="str">
            <v/>
          </cell>
          <cell r="IS101" t="str">
            <v/>
          </cell>
          <cell r="IT101" t="str">
            <v/>
          </cell>
          <cell r="IU101" t="str">
            <v/>
          </cell>
          <cell r="IV101" t="str">
            <v/>
          </cell>
          <cell r="IW101" t="str">
            <v/>
          </cell>
          <cell r="IX101" t="str">
            <v/>
          </cell>
          <cell r="IY101" t="str">
            <v/>
          </cell>
          <cell r="IZ101" t="str">
            <v/>
          </cell>
          <cell r="JA101" t="str">
            <v/>
          </cell>
          <cell r="JB101" t="str">
            <v/>
          </cell>
          <cell r="JC101" t="str">
            <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107.79600000000001</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788740.81780999992</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sheetData sheetId="6" refreshError="1"/>
      <sheetData sheetId="7"/>
      <sheetData sheetId="8"/>
      <sheetData sheetId="9" refreshError="1"/>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03"/>
      <c r="B1" s="304"/>
      <c r="C1" s="304"/>
      <c r="D1" s="304"/>
      <c r="E1" s="304"/>
      <c r="F1" s="304"/>
      <c r="G1" s="304"/>
      <c r="H1" s="304"/>
      <c r="I1" s="304"/>
    </row>
    <row r="2" spans="1:9" ht="18">
      <c r="A2" s="824" t="s">
        <v>0</v>
      </c>
      <c r="B2" s="824"/>
      <c r="C2" s="824"/>
      <c r="D2" s="824"/>
      <c r="E2" s="824"/>
      <c r="F2" s="824"/>
      <c r="G2" s="824"/>
      <c r="H2" s="824"/>
      <c r="I2" s="824"/>
    </row>
    <row r="3" spans="1:9" ht="18">
      <c r="A3" s="305"/>
      <c r="B3" s="305"/>
      <c r="C3" s="305"/>
      <c r="D3" s="305"/>
      <c r="E3" s="305"/>
      <c r="F3" s="305"/>
      <c r="G3" s="305"/>
      <c r="H3" s="305"/>
      <c r="I3" s="305"/>
    </row>
    <row r="4" spans="1:9" ht="16.5">
      <c r="A4" s="825" t="s">
        <v>1</v>
      </c>
      <c r="B4" s="825"/>
      <c r="C4" s="825"/>
      <c r="D4" s="825"/>
      <c r="E4" s="825"/>
      <c r="F4" s="825"/>
      <c r="G4" s="825"/>
      <c r="H4" s="825"/>
      <c r="I4" s="825"/>
    </row>
    <row r="5" spans="1:9" ht="15" customHeight="1">
      <c r="A5" s="306"/>
      <c r="B5" s="306"/>
      <c r="C5" s="306"/>
      <c r="D5" s="306"/>
      <c r="E5" s="306"/>
      <c r="F5" s="306"/>
      <c r="G5" s="306"/>
      <c r="H5" s="306"/>
      <c r="I5" s="306"/>
    </row>
    <row r="6" spans="1:9" ht="15" customHeight="1">
      <c r="A6" s="307"/>
      <c r="B6" s="307"/>
      <c r="C6" s="307"/>
      <c r="D6" s="307"/>
      <c r="E6" s="307"/>
      <c r="F6" s="307"/>
      <c r="G6" s="307"/>
      <c r="H6" s="307"/>
      <c r="I6" s="307"/>
    </row>
    <row r="7" spans="1:9">
      <c r="A7" s="826" t="s">
        <v>1529</v>
      </c>
      <c r="B7" s="827"/>
      <c r="C7" s="827"/>
      <c r="D7" s="827"/>
      <c r="E7" s="827"/>
      <c r="F7" s="827"/>
      <c r="G7" s="827"/>
      <c r="H7" s="827"/>
      <c r="I7" s="827"/>
    </row>
    <row r="8" spans="1:9">
      <c r="A8" s="308"/>
      <c r="B8" s="308"/>
      <c r="C8" s="308"/>
      <c r="D8" s="308"/>
      <c r="E8" s="308"/>
      <c r="F8" s="308"/>
      <c r="G8" s="308"/>
      <c r="H8" s="308"/>
      <c r="I8" s="308"/>
    </row>
    <row r="9" spans="1:9">
      <c r="A9" s="309"/>
      <c r="B9" s="309"/>
      <c r="C9" s="309"/>
      <c r="D9" s="309"/>
      <c r="E9" s="309"/>
      <c r="F9" s="309"/>
      <c r="G9" s="309"/>
      <c r="H9" s="309"/>
      <c r="I9" s="309"/>
    </row>
    <row r="10" spans="1:9">
      <c r="A10" s="309"/>
      <c r="B10" s="309"/>
      <c r="C10" s="309"/>
      <c r="D10" s="309"/>
      <c r="E10" s="309"/>
      <c r="F10" s="309"/>
      <c r="G10" s="309"/>
      <c r="H10" s="309"/>
      <c r="I10" s="309"/>
    </row>
    <row r="11" spans="1:9">
      <c r="A11" s="309"/>
      <c r="B11" s="309"/>
      <c r="C11" s="309"/>
      <c r="D11" s="309"/>
      <c r="E11" s="309"/>
      <c r="F11" s="309"/>
      <c r="G11" s="309"/>
      <c r="H11" s="309"/>
      <c r="I11" s="309"/>
    </row>
    <row r="12" spans="1:9">
      <c r="A12" s="309"/>
      <c r="B12" s="309"/>
      <c r="C12" s="309"/>
      <c r="D12" s="309"/>
      <c r="E12" s="309"/>
      <c r="F12" s="309"/>
      <c r="G12" s="309"/>
      <c r="H12" s="309"/>
      <c r="I12" s="309"/>
    </row>
    <row r="13" spans="1:9">
      <c r="A13" s="309"/>
      <c r="B13" s="309"/>
      <c r="C13" s="309"/>
      <c r="D13" s="309"/>
      <c r="E13" s="309"/>
      <c r="F13" s="309"/>
      <c r="G13" s="309"/>
      <c r="H13" s="309"/>
      <c r="I13" s="309"/>
    </row>
    <row r="14" spans="1:9">
      <c r="A14" s="309"/>
      <c r="B14" s="309"/>
      <c r="C14" s="309"/>
      <c r="D14" s="309"/>
      <c r="E14" s="309"/>
      <c r="F14" s="309"/>
      <c r="G14" s="309"/>
      <c r="H14" s="309"/>
      <c r="I14" s="309"/>
    </row>
    <row r="15" spans="1:9">
      <c r="A15" s="309"/>
      <c r="B15" s="309"/>
      <c r="C15" s="309"/>
      <c r="D15" s="309"/>
      <c r="E15" s="309"/>
      <c r="F15" s="309"/>
      <c r="G15" s="309"/>
      <c r="H15" s="309"/>
      <c r="I15" s="309"/>
    </row>
    <row r="16" spans="1:9">
      <c r="A16" s="309"/>
      <c r="B16" s="309"/>
      <c r="C16" s="309"/>
      <c r="D16" s="309"/>
      <c r="E16" s="309"/>
      <c r="F16" s="309"/>
      <c r="G16" s="309"/>
      <c r="H16" s="309"/>
      <c r="I16" s="309"/>
    </row>
    <row r="17" spans="1:9">
      <c r="A17" s="309"/>
      <c r="B17" s="309"/>
      <c r="C17" s="309"/>
      <c r="D17" s="309"/>
      <c r="E17" s="309"/>
      <c r="F17" s="309"/>
      <c r="G17" s="309"/>
      <c r="H17" s="309"/>
      <c r="I17" s="309"/>
    </row>
    <row r="18" spans="1:9" ht="30">
      <c r="A18" s="828" t="s">
        <v>2</v>
      </c>
      <c r="B18" s="828"/>
      <c r="C18" s="828"/>
      <c r="D18" s="828"/>
      <c r="E18" s="828"/>
      <c r="F18" s="828"/>
      <c r="G18" s="828"/>
      <c r="H18" s="828"/>
      <c r="I18" s="828"/>
    </row>
    <row r="19" spans="1:9" ht="18.75" customHeight="1">
      <c r="A19" s="310"/>
      <c r="B19" s="310"/>
      <c r="C19" s="310"/>
      <c r="D19" s="310"/>
      <c r="E19" s="310"/>
      <c r="F19" s="310"/>
      <c r="G19" s="310"/>
      <c r="H19" s="310"/>
      <c r="I19" s="310"/>
    </row>
    <row r="20" spans="1:9" ht="18.75" customHeight="1">
      <c r="A20" s="829" t="s">
        <v>1377</v>
      </c>
      <c r="B20" s="829"/>
      <c r="C20" s="829"/>
      <c r="D20" s="829"/>
      <c r="E20" s="829"/>
      <c r="F20" s="829"/>
      <c r="G20" s="829"/>
      <c r="H20" s="829"/>
      <c r="I20" s="829"/>
    </row>
    <row r="21" spans="1:9" ht="18.75" customHeight="1">
      <c r="A21" s="311"/>
      <c r="B21" s="311"/>
      <c r="C21" s="311"/>
      <c r="D21" s="311"/>
      <c r="E21" s="311"/>
      <c r="F21" s="311"/>
      <c r="G21" s="311"/>
      <c r="H21" s="311"/>
      <c r="I21" s="311"/>
    </row>
    <row r="22" spans="1:9" ht="26.25" customHeight="1">
      <c r="A22" s="830" t="s">
        <v>3</v>
      </c>
      <c r="B22" s="830"/>
      <c r="C22" s="830"/>
      <c r="D22" s="830"/>
      <c r="E22" s="830"/>
      <c r="F22" s="830"/>
      <c r="G22" s="830"/>
      <c r="H22" s="830"/>
      <c r="I22" s="830"/>
    </row>
    <row r="23" spans="1:9" ht="18.75">
      <c r="A23" s="312"/>
      <c r="B23" s="312"/>
      <c r="C23" s="312"/>
      <c r="D23" s="312"/>
      <c r="E23" s="312"/>
      <c r="F23" s="312"/>
      <c r="G23" s="312"/>
      <c r="H23" s="312"/>
      <c r="I23" s="312"/>
    </row>
    <row r="24" spans="1:9" ht="18.75" customHeight="1">
      <c r="A24" s="820" t="s">
        <v>1378</v>
      </c>
      <c r="B24" s="820"/>
      <c r="C24" s="820"/>
      <c r="D24" s="820"/>
      <c r="E24" s="820"/>
      <c r="F24" s="820"/>
      <c r="G24" s="820"/>
      <c r="H24" s="820"/>
      <c r="I24" s="820"/>
    </row>
    <row r="25" spans="1:9">
      <c r="A25" s="309"/>
      <c r="B25" s="309"/>
      <c r="C25" s="309"/>
      <c r="D25" s="309"/>
      <c r="E25" s="309"/>
      <c r="F25" s="309"/>
      <c r="G25" s="309"/>
      <c r="H25" s="309"/>
      <c r="I25" s="309"/>
    </row>
    <row r="26" spans="1:9">
      <c r="A26" s="309"/>
      <c r="B26" s="309"/>
      <c r="C26" s="309"/>
      <c r="D26" s="309"/>
      <c r="E26" s="309"/>
      <c r="F26" s="309"/>
      <c r="G26" s="309"/>
      <c r="H26" s="309"/>
      <c r="I26" s="309"/>
    </row>
    <row r="27" spans="1:9">
      <c r="A27" s="309"/>
      <c r="B27" s="309"/>
      <c r="C27" s="309"/>
      <c r="D27" s="309"/>
      <c r="E27" s="309"/>
      <c r="F27" s="309"/>
      <c r="G27" s="309"/>
      <c r="H27" s="309"/>
      <c r="I27" s="309"/>
    </row>
    <row r="28" spans="1:9">
      <c r="A28" s="309"/>
      <c r="B28" s="309"/>
      <c r="C28" s="309"/>
      <c r="D28" s="309"/>
      <c r="E28" s="309"/>
      <c r="F28" s="309"/>
      <c r="G28" s="309"/>
      <c r="H28" s="309"/>
      <c r="I28" s="309"/>
    </row>
    <row r="29" spans="1:9">
      <c r="A29" s="309"/>
      <c r="B29" s="309"/>
      <c r="C29" s="309"/>
      <c r="D29" s="309"/>
      <c r="E29" s="309"/>
      <c r="F29" s="309"/>
      <c r="G29" s="309"/>
      <c r="H29" s="309"/>
      <c r="I29" s="309"/>
    </row>
    <row r="30" spans="1:9">
      <c r="A30" s="309"/>
      <c r="B30" s="309"/>
      <c r="C30" s="309"/>
      <c r="D30" s="309"/>
      <c r="E30" s="309"/>
      <c r="F30" s="309"/>
      <c r="G30" s="309"/>
      <c r="H30" s="309"/>
      <c r="I30" s="309"/>
    </row>
    <row r="31" spans="1:9">
      <c r="A31" s="309"/>
      <c r="B31" s="309"/>
      <c r="C31" s="309"/>
      <c r="D31" s="309"/>
      <c r="E31" s="309"/>
      <c r="F31" s="309"/>
      <c r="G31" s="309"/>
      <c r="H31" s="309"/>
      <c r="I31" s="309"/>
    </row>
    <row r="32" spans="1:9">
      <c r="A32" s="309"/>
      <c r="B32" s="309"/>
      <c r="C32" s="309"/>
      <c r="D32" s="309"/>
      <c r="E32" s="309"/>
      <c r="F32" s="309"/>
      <c r="G32" s="309"/>
      <c r="H32" s="309"/>
      <c r="I32" s="309"/>
    </row>
    <row r="33" spans="1:9">
      <c r="A33" s="309"/>
      <c r="B33" s="309"/>
      <c r="C33" s="309"/>
      <c r="D33" s="309"/>
      <c r="E33" s="309"/>
      <c r="F33" s="309"/>
      <c r="G33" s="309"/>
      <c r="H33" s="309"/>
      <c r="I33" s="309"/>
    </row>
    <row r="34" spans="1:9">
      <c r="A34" s="309"/>
      <c r="B34" s="309"/>
      <c r="C34" s="309"/>
      <c r="D34" s="309"/>
      <c r="E34" s="309"/>
      <c r="F34" s="309"/>
      <c r="G34" s="309"/>
      <c r="H34" s="309"/>
      <c r="I34" s="309"/>
    </row>
    <row r="35" spans="1:9">
      <c r="A35" s="309"/>
      <c r="B35" s="309"/>
      <c r="C35" s="309"/>
      <c r="D35" s="309"/>
      <c r="E35" s="309"/>
      <c r="F35" s="309"/>
      <c r="G35" s="309"/>
      <c r="H35" s="309"/>
      <c r="I35" s="309"/>
    </row>
    <row r="36" spans="1:9">
      <c r="A36" s="821"/>
      <c r="B36" s="821"/>
      <c r="C36" s="821"/>
      <c r="D36" s="821"/>
      <c r="E36" s="821"/>
      <c r="F36" s="821"/>
      <c r="G36" s="821"/>
      <c r="H36" s="821"/>
      <c r="I36" s="821"/>
    </row>
    <row r="37" spans="1:9" ht="50.25" customHeight="1">
      <c r="A37" s="822" t="s">
        <v>4</v>
      </c>
      <c r="B37" s="822"/>
      <c r="C37" s="822"/>
      <c r="D37" s="822"/>
      <c r="E37" s="822"/>
      <c r="F37" s="822"/>
      <c r="G37" s="822"/>
      <c r="H37" s="822"/>
      <c r="I37" s="822"/>
    </row>
    <row r="38" spans="1:9">
      <c r="A38" s="313"/>
      <c r="B38" s="313"/>
      <c r="C38" s="313"/>
      <c r="D38" s="313"/>
      <c r="E38" s="313"/>
      <c r="F38" s="313"/>
      <c r="G38" s="313"/>
      <c r="H38" s="313"/>
      <c r="I38" s="313"/>
    </row>
    <row r="39" spans="1:9" ht="65.25" customHeight="1">
      <c r="A39" s="823" t="s">
        <v>5</v>
      </c>
      <c r="B39" s="823"/>
      <c r="C39" s="823"/>
      <c r="D39" s="823"/>
      <c r="E39" s="823"/>
      <c r="F39" s="823"/>
      <c r="G39" s="823"/>
      <c r="H39" s="823"/>
      <c r="I39" s="823"/>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14" t="s">
        <v>711</v>
      </c>
      <c r="L1" s="315" t="str">
        <f>Naslovnica!A20</f>
        <v>Listopad 2017.</v>
      </c>
    </row>
    <row r="2" spans="1:19" ht="12.75" customHeight="1">
      <c r="A2" s="111" t="s">
        <v>717</v>
      </c>
      <c r="J2" s="87"/>
      <c r="K2" s="87"/>
      <c r="L2" s="112" t="str">
        <f>Naslovnica!A24</f>
        <v>October 2017</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401</v>
      </c>
    </row>
    <row r="26" spans="1:1" ht="12.75" customHeight="1">
      <c r="A26" s="37"/>
    </row>
    <row r="27" spans="1:1" ht="12.75" customHeight="1">
      <c r="A27" s="314" t="s">
        <v>712</v>
      </c>
    </row>
    <row r="28" spans="1:1" ht="12.75" customHeight="1">
      <c r="A28" s="111" t="s">
        <v>716</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401</v>
      </c>
    </row>
    <row r="52" spans="1:1" ht="12.75" customHeight="1"/>
    <row r="53" spans="1:1" ht="12.75" customHeight="1">
      <c r="A53" s="314" t="s">
        <v>713</v>
      </c>
    </row>
    <row r="54" spans="1:1" ht="12.75" customHeight="1">
      <c r="A54" s="111" t="s">
        <v>718</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401</v>
      </c>
    </row>
    <row r="78" spans="1:12" ht="12.75" customHeight="1">
      <c r="A78" s="73" t="s">
        <v>279</v>
      </c>
    </row>
    <row r="79" spans="1:12" ht="12.75" customHeight="1">
      <c r="L79" s="40" t="s">
        <v>316</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70" t="s">
        <v>736</v>
      </c>
      <c r="AG1" s="315" t="str">
        <f>Naslovnica!A20</f>
        <v>Listopad 2017.</v>
      </c>
    </row>
    <row r="2" spans="1:33" ht="12.75" customHeight="1">
      <c r="A2" s="113" t="s">
        <v>737</v>
      </c>
      <c r="AG2" s="112" t="str">
        <f>Naslovnica!A24</f>
        <v>October 2017</v>
      </c>
    </row>
    <row r="3" spans="1:33" ht="12.75" customHeight="1">
      <c r="A3" s="113"/>
      <c r="AG3" s="112"/>
    </row>
    <row r="4" spans="1:33" ht="12.75" customHeight="1">
      <c r="I4" s="577"/>
      <c r="J4" s="577"/>
      <c r="K4" s="577"/>
      <c r="AG4" s="21" t="s">
        <v>402</v>
      </c>
    </row>
    <row r="5" spans="1:33" ht="15" customHeight="1">
      <c r="A5" s="345" t="s">
        <v>720</v>
      </c>
      <c r="B5" s="871" t="s">
        <v>725</v>
      </c>
      <c r="C5" s="871"/>
      <c r="D5" s="871"/>
      <c r="E5" s="871"/>
      <c r="F5" s="871"/>
      <c r="G5" s="871"/>
      <c r="H5" s="871"/>
      <c r="I5" s="871"/>
      <c r="J5" s="872" t="s">
        <v>731</v>
      </c>
      <c r="K5" s="872"/>
      <c r="L5" s="871" t="s">
        <v>726</v>
      </c>
      <c r="M5" s="871"/>
      <c r="N5" s="871"/>
      <c r="O5" s="871"/>
      <c r="P5" s="871"/>
      <c r="Q5" s="871"/>
      <c r="R5" s="871"/>
      <c r="S5" s="871"/>
      <c r="T5" s="872" t="s">
        <v>732</v>
      </c>
      <c r="U5" s="872"/>
      <c r="V5" s="871" t="s">
        <v>727</v>
      </c>
      <c r="W5" s="871"/>
      <c r="X5" s="871"/>
      <c r="Y5" s="871"/>
      <c r="Z5" s="871"/>
      <c r="AA5" s="871"/>
      <c r="AB5" s="871"/>
      <c r="AC5" s="871"/>
      <c r="AD5" s="872" t="s">
        <v>733</v>
      </c>
      <c r="AE5" s="872"/>
      <c r="AF5" s="874" t="s">
        <v>1299</v>
      </c>
      <c r="AG5" s="874"/>
    </row>
    <row r="6" spans="1:33" ht="22.5" customHeight="1">
      <c r="A6" s="873" t="s">
        <v>403</v>
      </c>
      <c r="B6" s="846" t="s">
        <v>721</v>
      </c>
      <c r="C6" s="846"/>
      <c r="D6" s="846" t="s">
        <v>722</v>
      </c>
      <c r="E6" s="846"/>
      <c r="F6" s="846" t="s">
        <v>723</v>
      </c>
      <c r="G6" s="846"/>
      <c r="H6" s="846" t="s">
        <v>724</v>
      </c>
      <c r="I6" s="846"/>
      <c r="J6" s="872"/>
      <c r="K6" s="872"/>
      <c r="L6" s="846" t="s">
        <v>721</v>
      </c>
      <c r="M6" s="846"/>
      <c r="N6" s="846" t="s">
        <v>722</v>
      </c>
      <c r="O6" s="846"/>
      <c r="P6" s="846" t="s">
        <v>723</v>
      </c>
      <c r="Q6" s="846"/>
      <c r="R6" s="846" t="s">
        <v>724</v>
      </c>
      <c r="S6" s="846"/>
      <c r="T6" s="872"/>
      <c r="U6" s="872"/>
      <c r="V6" s="846" t="s">
        <v>721</v>
      </c>
      <c r="W6" s="846"/>
      <c r="X6" s="846" t="s">
        <v>722</v>
      </c>
      <c r="Y6" s="846"/>
      <c r="Z6" s="846" t="s">
        <v>723</v>
      </c>
      <c r="AA6" s="846"/>
      <c r="AB6" s="846" t="s">
        <v>724</v>
      </c>
      <c r="AC6" s="846"/>
      <c r="AD6" s="872"/>
      <c r="AE6" s="872"/>
      <c r="AF6" s="874"/>
      <c r="AG6" s="874"/>
    </row>
    <row r="7" spans="1:33">
      <c r="A7" s="873"/>
      <c r="B7" s="345" t="s">
        <v>125</v>
      </c>
      <c r="C7" s="345" t="s">
        <v>126</v>
      </c>
      <c r="D7" s="345" t="s">
        <v>125</v>
      </c>
      <c r="E7" s="345" t="s">
        <v>126</v>
      </c>
      <c r="F7" s="345" t="s">
        <v>125</v>
      </c>
      <c r="G7" s="345" t="s">
        <v>126</v>
      </c>
      <c r="H7" s="345" t="s">
        <v>125</v>
      </c>
      <c r="I7" s="345" t="s">
        <v>126</v>
      </c>
      <c r="J7" s="345" t="s">
        <v>125</v>
      </c>
      <c r="K7" s="345" t="s">
        <v>126</v>
      </c>
      <c r="L7" s="345" t="s">
        <v>125</v>
      </c>
      <c r="M7" s="345" t="s">
        <v>126</v>
      </c>
      <c r="N7" s="345" t="s">
        <v>125</v>
      </c>
      <c r="O7" s="345" t="s">
        <v>126</v>
      </c>
      <c r="P7" s="345" t="s">
        <v>125</v>
      </c>
      <c r="Q7" s="345" t="s">
        <v>126</v>
      </c>
      <c r="R7" s="345" t="s">
        <v>125</v>
      </c>
      <c r="S7" s="345" t="s">
        <v>126</v>
      </c>
      <c r="T7" s="345" t="s">
        <v>125</v>
      </c>
      <c r="U7" s="345" t="s">
        <v>126</v>
      </c>
      <c r="V7" s="345" t="s">
        <v>125</v>
      </c>
      <c r="W7" s="345" t="s">
        <v>126</v>
      </c>
      <c r="X7" s="345" t="s">
        <v>125</v>
      </c>
      <c r="Y7" s="345" t="s">
        <v>126</v>
      </c>
      <c r="Z7" s="345" t="s">
        <v>125</v>
      </c>
      <c r="AA7" s="345" t="s">
        <v>126</v>
      </c>
      <c r="AB7" s="345" t="s">
        <v>125</v>
      </c>
      <c r="AC7" s="345" t="s">
        <v>126</v>
      </c>
      <c r="AD7" s="345" t="s">
        <v>125</v>
      </c>
      <c r="AE7" s="345" t="s">
        <v>126</v>
      </c>
      <c r="AF7" s="345" t="s">
        <v>125</v>
      </c>
      <c r="AG7" s="345" t="s">
        <v>126</v>
      </c>
    </row>
    <row r="8" spans="1:33">
      <c r="A8" s="873"/>
      <c r="B8" s="346" t="s">
        <v>117</v>
      </c>
      <c r="C8" s="346" t="s">
        <v>118</v>
      </c>
      <c r="D8" s="346" t="s">
        <v>117</v>
      </c>
      <c r="E8" s="346" t="s">
        <v>118</v>
      </c>
      <c r="F8" s="346" t="s">
        <v>117</v>
      </c>
      <c r="G8" s="346" t="s">
        <v>118</v>
      </c>
      <c r="H8" s="346" t="s">
        <v>117</v>
      </c>
      <c r="I8" s="346" t="s">
        <v>118</v>
      </c>
      <c r="J8" s="346" t="s">
        <v>117</v>
      </c>
      <c r="K8" s="346" t="s">
        <v>118</v>
      </c>
      <c r="L8" s="346" t="s">
        <v>117</v>
      </c>
      <c r="M8" s="346" t="s">
        <v>118</v>
      </c>
      <c r="N8" s="346" t="s">
        <v>117</v>
      </c>
      <c r="O8" s="346" t="s">
        <v>118</v>
      </c>
      <c r="P8" s="346" t="s">
        <v>117</v>
      </c>
      <c r="Q8" s="346" t="s">
        <v>118</v>
      </c>
      <c r="R8" s="346" t="s">
        <v>117</v>
      </c>
      <c r="S8" s="346" t="s">
        <v>118</v>
      </c>
      <c r="T8" s="346" t="s">
        <v>117</v>
      </c>
      <c r="U8" s="346" t="s">
        <v>118</v>
      </c>
      <c r="V8" s="346" t="s">
        <v>117</v>
      </c>
      <c r="W8" s="346" t="s">
        <v>118</v>
      </c>
      <c r="X8" s="346" t="s">
        <v>117</v>
      </c>
      <c r="Y8" s="346" t="s">
        <v>118</v>
      </c>
      <c r="Z8" s="346" t="s">
        <v>117</v>
      </c>
      <c r="AA8" s="346" t="s">
        <v>118</v>
      </c>
      <c r="AB8" s="346" t="s">
        <v>117</v>
      </c>
      <c r="AC8" s="346" t="s">
        <v>118</v>
      </c>
      <c r="AD8" s="346" t="s">
        <v>117</v>
      </c>
      <c r="AE8" s="346" t="s">
        <v>118</v>
      </c>
      <c r="AF8" s="346" t="s">
        <v>117</v>
      </c>
      <c r="AG8" s="346" t="s">
        <v>118</v>
      </c>
    </row>
    <row r="9" spans="1:33" ht="18">
      <c r="A9" s="190" t="s">
        <v>497</v>
      </c>
      <c r="B9" s="166">
        <v>21040.797600000002</v>
      </c>
      <c r="C9" s="167">
        <v>7.8837358507811858E-2</v>
      </c>
      <c r="D9" s="166">
        <v>1834.72093</v>
      </c>
      <c r="E9" s="167">
        <v>2.360971564868046E-2</v>
      </c>
      <c r="F9" s="166">
        <v>865.92860999999994</v>
      </c>
      <c r="G9" s="167">
        <v>1.0728633210948642E-2</v>
      </c>
      <c r="H9" s="166">
        <v>5018.3344400000005</v>
      </c>
      <c r="I9" s="167">
        <v>3.2446865933406836E-2</v>
      </c>
      <c r="J9" s="166">
        <v>28759.781580000003</v>
      </c>
      <c r="K9" s="167">
        <v>4.9588039619098474E-2</v>
      </c>
      <c r="L9" s="166">
        <v>1489039.6346800001</v>
      </c>
      <c r="M9" s="167">
        <v>4.473018992513704E-2</v>
      </c>
      <c r="N9" s="166">
        <v>341496.89607000002</v>
      </c>
      <c r="O9" s="167">
        <v>2.8663860854009973E-2</v>
      </c>
      <c r="P9" s="166">
        <v>239100.72169999999</v>
      </c>
      <c r="Q9" s="167">
        <v>1.6663691163488332E-2</v>
      </c>
      <c r="R9" s="166">
        <v>816397.85122000007</v>
      </c>
      <c r="S9" s="167">
        <v>3.0465134052979979E-2</v>
      </c>
      <c r="T9" s="166">
        <v>2886035.1036700001</v>
      </c>
      <c r="U9" s="167">
        <v>3.3422682469883704E-2</v>
      </c>
      <c r="V9" s="166">
        <v>91538.913589999996</v>
      </c>
      <c r="W9" s="167">
        <v>6.0968971988861025E-2</v>
      </c>
      <c r="X9" s="166">
        <v>37624.395320000003</v>
      </c>
      <c r="Y9" s="167">
        <v>9.3896991214216338E-2</v>
      </c>
      <c r="Z9" s="166">
        <v>14893.134599999999</v>
      </c>
      <c r="AA9" s="167">
        <v>2.6373073314749512E-2</v>
      </c>
      <c r="AB9" s="166">
        <v>48500.062180000001</v>
      </c>
      <c r="AC9" s="167">
        <v>3.750416633994004E-2</v>
      </c>
      <c r="AD9" s="166">
        <v>192556.50568999999</v>
      </c>
      <c r="AE9" s="167">
        <v>5.121181718152739E-2</v>
      </c>
      <c r="AF9" s="166">
        <v>3107351.3909400003</v>
      </c>
      <c r="AG9" s="167">
        <v>3.4263602331055409E-2</v>
      </c>
    </row>
    <row r="10" spans="1:33" ht="18">
      <c r="A10" s="190" t="s">
        <v>498</v>
      </c>
      <c r="B10" s="169">
        <v>110.92730999999999</v>
      </c>
      <c r="C10" s="170">
        <v>4.1563139729917763E-4</v>
      </c>
      <c r="D10" s="169">
        <v>41.539339999999996</v>
      </c>
      <c r="E10" s="170">
        <v>5.345401524546069E-4</v>
      </c>
      <c r="F10" s="169">
        <v>193.20377999999999</v>
      </c>
      <c r="G10" s="170">
        <v>2.3937452425654522E-3</v>
      </c>
      <c r="H10" s="169">
        <v>81.378559999999993</v>
      </c>
      <c r="I10" s="170">
        <v>5.2616645178668164E-4</v>
      </c>
      <c r="J10" s="169">
        <v>427.04899</v>
      </c>
      <c r="K10" s="170">
        <v>7.3632416771003814E-4</v>
      </c>
      <c r="L10" s="169">
        <v>1800.1676</v>
      </c>
      <c r="M10" s="170">
        <v>5.4076356847534529E-5</v>
      </c>
      <c r="N10" s="169">
        <v>4509.3378899999998</v>
      </c>
      <c r="O10" s="170">
        <v>3.7849548651880058E-4</v>
      </c>
      <c r="P10" s="169">
        <v>4973.4390300000005</v>
      </c>
      <c r="Q10" s="170">
        <v>3.4661481331847851E-4</v>
      </c>
      <c r="R10" s="169">
        <v>48092.738119999995</v>
      </c>
      <c r="S10" s="170">
        <v>1.7946540545289067E-3</v>
      </c>
      <c r="T10" s="169">
        <v>59375.682639999999</v>
      </c>
      <c r="U10" s="167">
        <v>6.8761969831404406E-4</v>
      </c>
      <c r="V10" s="169">
        <v>93370.144</v>
      </c>
      <c r="W10" s="170">
        <v>6.2188652572710959E-2</v>
      </c>
      <c r="X10" s="169">
        <v>57.567430000000002</v>
      </c>
      <c r="Y10" s="170">
        <v>1.4366765028278502E-4</v>
      </c>
      <c r="Z10" s="169">
        <v>3.286</v>
      </c>
      <c r="AA10" s="170">
        <v>5.8189173226344771E-6</v>
      </c>
      <c r="AB10" s="169">
        <v>2911.7350000000001</v>
      </c>
      <c r="AC10" s="170">
        <v>2.2515887376090226E-3</v>
      </c>
      <c r="AD10" s="169">
        <v>96342.732429999989</v>
      </c>
      <c r="AE10" s="170">
        <v>2.56230574100525E-2</v>
      </c>
      <c r="AF10" s="169">
        <v>156145.46406</v>
      </c>
      <c r="AG10" s="167">
        <v>1.7217576685884541E-3</v>
      </c>
    </row>
    <row r="11" spans="1:33" ht="27">
      <c r="A11" s="190" t="s">
        <v>499</v>
      </c>
      <c r="B11" s="169">
        <v>246333.73693000001</v>
      </c>
      <c r="C11" s="170">
        <v>0.92298312545525474</v>
      </c>
      <c r="D11" s="169">
        <v>76174.512180000005</v>
      </c>
      <c r="E11" s="170">
        <v>0.98023549131624421</v>
      </c>
      <c r="F11" s="169">
        <v>80747.061959999992</v>
      </c>
      <c r="G11" s="170">
        <v>1.0004353714916332</v>
      </c>
      <c r="H11" s="169">
        <v>149689.32821000001</v>
      </c>
      <c r="I11" s="170">
        <v>0.96784094845850965</v>
      </c>
      <c r="J11" s="169">
        <v>552944.63928</v>
      </c>
      <c r="K11" s="170">
        <v>0.95339530321233923</v>
      </c>
      <c r="L11" s="169">
        <v>31867465.24391</v>
      </c>
      <c r="M11" s="170">
        <v>0.95728665617361464</v>
      </c>
      <c r="N11" s="169">
        <v>11671659.35385</v>
      </c>
      <c r="O11" s="170">
        <v>0.97967162660706397</v>
      </c>
      <c r="P11" s="169">
        <v>14110064.616389999</v>
      </c>
      <c r="Q11" s="170">
        <v>0.98337536328894903</v>
      </c>
      <c r="R11" s="169">
        <v>25944811.56952</v>
      </c>
      <c r="S11" s="170">
        <v>0.96817031213833415</v>
      </c>
      <c r="T11" s="169">
        <v>83594000.783669993</v>
      </c>
      <c r="U11" s="170">
        <v>0.96808792832316182</v>
      </c>
      <c r="V11" s="169">
        <v>1413222.54954</v>
      </c>
      <c r="W11" s="170">
        <v>0.94126882937295098</v>
      </c>
      <c r="X11" s="169">
        <v>363317.19707999995</v>
      </c>
      <c r="Y11" s="170">
        <v>0.9067093669425772</v>
      </c>
      <c r="Z11" s="169">
        <v>551781.90587999998</v>
      </c>
      <c r="AA11" s="170">
        <v>0.97710690518606169</v>
      </c>
      <c r="AB11" s="169">
        <v>1247522.7239400002</v>
      </c>
      <c r="AC11" s="170">
        <v>0.96468535602815297</v>
      </c>
      <c r="AD11" s="169">
        <v>3575844.3764399998</v>
      </c>
      <c r="AE11" s="170">
        <v>0.95102207956897056</v>
      </c>
      <c r="AF11" s="169">
        <v>87722789.799390003</v>
      </c>
      <c r="AG11" s="170">
        <v>0.9672864143465324</v>
      </c>
    </row>
    <row r="12" spans="1:33" ht="18.75">
      <c r="A12" s="190" t="s">
        <v>500</v>
      </c>
      <c r="B12" s="171">
        <v>227077.07524999999</v>
      </c>
      <c r="C12" s="172">
        <v>0.85083071139801369</v>
      </c>
      <c r="D12" s="171">
        <v>58543.31121</v>
      </c>
      <c r="E12" s="172">
        <v>0.75335213557535818</v>
      </c>
      <c r="F12" s="171">
        <v>64814.342380000002</v>
      </c>
      <c r="G12" s="172">
        <v>0.80303306551317666</v>
      </c>
      <c r="H12" s="171">
        <v>112570.21799999999</v>
      </c>
      <c r="I12" s="172">
        <v>0.72784124199191091</v>
      </c>
      <c r="J12" s="171">
        <v>463004.94683999999</v>
      </c>
      <c r="K12" s="172">
        <v>0.79831995885903728</v>
      </c>
      <c r="L12" s="171">
        <v>29622049.960840002</v>
      </c>
      <c r="M12" s="172">
        <v>0.8898352265855024</v>
      </c>
      <c r="N12" s="171">
        <v>9756883.3527999986</v>
      </c>
      <c r="O12" s="172">
        <v>0.8189531149827457</v>
      </c>
      <c r="P12" s="171">
        <v>11421910.74718</v>
      </c>
      <c r="Q12" s="172">
        <v>0.79602935463634683</v>
      </c>
      <c r="R12" s="171">
        <v>23123635.685699999</v>
      </c>
      <c r="S12" s="172">
        <v>0.86289382058562702</v>
      </c>
      <c r="T12" s="171">
        <v>73924479.746519998</v>
      </c>
      <c r="U12" s="172">
        <v>0.85610684713341678</v>
      </c>
      <c r="V12" s="171">
        <v>1413222.54954</v>
      </c>
      <c r="W12" s="172">
        <v>0.94126882937295098</v>
      </c>
      <c r="X12" s="171">
        <v>363317.19707999995</v>
      </c>
      <c r="Y12" s="172">
        <v>0.9067093669425772</v>
      </c>
      <c r="Z12" s="171">
        <v>536298.8162</v>
      </c>
      <c r="AA12" s="172">
        <v>0.94968912711337294</v>
      </c>
      <c r="AB12" s="171">
        <v>1247522.7239400002</v>
      </c>
      <c r="AC12" s="172">
        <v>0.96468535602815297</v>
      </c>
      <c r="AD12" s="171">
        <v>3560361.2867599996</v>
      </c>
      <c r="AE12" s="172">
        <v>0.94690423813195412</v>
      </c>
      <c r="AF12" s="171">
        <v>77947845.980120003</v>
      </c>
      <c r="AG12" s="172">
        <v>0.8595017625017477</v>
      </c>
    </row>
    <row r="13" spans="1:33" ht="19.5">
      <c r="A13" s="191" t="s">
        <v>422</v>
      </c>
      <c r="B13" s="171">
        <v>87809.737930000003</v>
      </c>
      <c r="C13" s="172">
        <v>0.32901261260478143</v>
      </c>
      <c r="D13" s="171">
        <v>20534.588399999997</v>
      </c>
      <c r="E13" s="172">
        <v>0.26424497871002767</v>
      </c>
      <c r="F13" s="171">
        <v>23225.530429999999</v>
      </c>
      <c r="G13" s="172">
        <v>0.28775836048793479</v>
      </c>
      <c r="H13" s="171">
        <v>32354.527149999998</v>
      </c>
      <c r="I13" s="172">
        <v>0.20919351177695153</v>
      </c>
      <c r="J13" s="171">
        <v>163924.38391</v>
      </c>
      <c r="K13" s="172">
        <v>0.2826408406911618</v>
      </c>
      <c r="L13" s="171">
        <v>3560936.8503100001</v>
      </c>
      <c r="M13" s="172">
        <v>0.10696920210590347</v>
      </c>
      <c r="N13" s="171">
        <v>1712703.0793599999</v>
      </c>
      <c r="O13" s="172">
        <v>0.14375733225096846</v>
      </c>
      <c r="P13" s="171">
        <v>1895519.1153499999</v>
      </c>
      <c r="Q13" s="172">
        <v>0.13210476701242435</v>
      </c>
      <c r="R13" s="171">
        <v>2759126.1802699999</v>
      </c>
      <c r="S13" s="172">
        <v>0.10296101199360057</v>
      </c>
      <c r="T13" s="171">
        <v>9928285.2252900004</v>
      </c>
      <c r="U13" s="172">
        <v>0.11497778531291496</v>
      </c>
      <c r="V13" s="171">
        <v>0</v>
      </c>
      <c r="W13" s="172">
        <v>0</v>
      </c>
      <c r="X13" s="171">
        <v>0</v>
      </c>
      <c r="Y13" s="172">
        <v>0</v>
      </c>
      <c r="Z13" s="171">
        <v>0</v>
      </c>
      <c r="AA13" s="172">
        <v>0</v>
      </c>
      <c r="AB13" s="171">
        <v>0</v>
      </c>
      <c r="AC13" s="172">
        <v>0</v>
      </c>
      <c r="AD13" s="171">
        <v>0</v>
      </c>
      <c r="AE13" s="172">
        <v>0</v>
      </c>
      <c r="AF13" s="171">
        <v>10092209.609200001</v>
      </c>
      <c r="AG13" s="172">
        <v>0.11128302312365093</v>
      </c>
    </row>
    <row r="14" spans="1:33" ht="19.5">
      <c r="A14" s="191" t="s">
        <v>501</v>
      </c>
      <c r="B14" s="171">
        <v>114909.17553000001</v>
      </c>
      <c r="C14" s="172">
        <v>0.43055097241635415</v>
      </c>
      <c r="D14" s="171">
        <v>34067.138399999996</v>
      </c>
      <c r="E14" s="172">
        <v>0.43838571710643914</v>
      </c>
      <c r="F14" s="171">
        <v>37306.952429999998</v>
      </c>
      <c r="G14" s="172">
        <v>0.46222356464210035</v>
      </c>
      <c r="H14" s="171">
        <v>72662.145489999995</v>
      </c>
      <c r="I14" s="172">
        <v>0.46980904149300418</v>
      </c>
      <c r="J14" s="171">
        <v>258945.41185</v>
      </c>
      <c r="K14" s="172">
        <v>0.44647749866539743</v>
      </c>
      <c r="L14" s="171">
        <v>23906941.778720003</v>
      </c>
      <c r="M14" s="172">
        <v>0.71815552882925715</v>
      </c>
      <c r="N14" s="171">
        <v>7636976.2857799996</v>
      </c>
      <c r="O14" s="172">
        <v>0.64101673578930762</v>
      </c>
      <c r="P14" s="171">
        <v>8957645.8391500004</v>
      </c>
      <c r="Q14" s="172">
        <v>0.62428688108598818</v>
      </c>
      <c r="R14" s="171">
        <v>19808210.248319998</v>
      </c>
      <c r="S14" s="172">
        <v>0.73917365125702961</v>
      </c>
      <c r="T14" s="171">
        <v>60309774.151969999</v>
      </c>
      <c r="U14" s="172">
        <v>0.69843725349994135</v>
      </c>
      <c r="V14" s="171">
        <v>1296850.0526700001</v>
      </c>
      <c r="W14" s="172">
        <v>0.86375959069310793</v>
      </c>
      <c r="X14" s="171">
        <v>329622.37708999997</v>
      </c>
      <c r="Y14" s="172">
        <v>0.82261918583383709</v>
      </c>
      <c r="Z14" s="171">
        <v>470480.03574000002</v>
      </c>
      <c r="AA14" s="172">
        <v>0.83313585816225622</v>
      </c>
      <c r="AB14" s="171">
        <v>1164350.3211600001</v>
      </c>
      <c r="AC14" s="172">
        <v>0.90036973479911619</v>
      </c>
      <c r="AD14" s="171">
        <v>3261302.7866600002</v>
      </c>
      <c r="AE14" s="172">
        <v>0.8673674331882697</v>
      </c>
      <c r="AF14" s="171">
        <v>63830022.350479998</v>
      </c>
      <c r="AG14" s="172">
        <v>0.7038297982571019</v>
      </c>
    </row>
    <row r="15" spans="1:33" ht="19.5">
      <c r="A15" s="191" t="s">
        <v>502</v>
      </c>
      <c r="B15" s="171">
        <v>0</v>
      </c>
      <c r="C15" s="172">
        <v>0</v>
      </c>
      <c r="D15" s="171">
        <v>0</v>
      </c>
      <c r="E15" s="172">
        <v>0</v>
      </c>
      <c r="F15" s="171">
        <v>0</v>
      </c>
      <c r="G15" s="172">
        <v>0</v>
      </c>
      <c r="H15" s="171">
        <v>0</v>
      </c>
      <c r="I15" s="172">
        <v>0</v>
      </c>
      <c r="J15" s="171">
        <v>0</v>
      </c>
      <c r="K15" s="172">
        <v>0</v>
      </c>
      <c r="L15" s="171">
        <v>0</v>
      </c>
      <c r="M15" s="172">
        <v>0</v>
      </c>
      <c r="N15" s="171">
        <v>0</v>
      </c>
      <c r="O15" s="172">
        <v>0</v>
      </c>
      <c r="P15" s="171">
        <v>0</v>
      </c>
      <c r="Q15" s="172">
        <v>0</v>
      </c>
      <c r="R15" s="171">
        <v>0</v>
      </c>
      <c r="S15" s="172">
        <v>0</v>
      </c>
      <c r="T15" s="171">
        <v>0</v>
      </c>
      <c r="U15" s="172">
        <v>0</v>
      </c>
      <c r="V15" s="171">
        <v>0</v>
      </c>
      <c r="W15" s="172">
        <v>0</v>
      </c>
      <c r="X15" s="171">
        <v>0</v>
      </c>
      <c r="Y15" s="172">
        <v>0</v>
      </c>
      <c r="Z15" s="171">
        <v>0</v>
      </c>
      <c r="AA15" s="172">
        <v>0</v>
      </c>
      <c r="AB15" s="171">
        <v>0</v>
      </c>
      <c r="AC15" s="172">
        <v>0</v>
      </c>
      <c r="AD15" s="171">
        <v>0</v>
      </c>
      <c r="AE15" s="172">
        <v>0</v>
      </c>
      <c r="AF15" s="171">
        <v>0</v>
      </c>
      <c r="AG15" s="172">
        <v>0</v>
      </c>
    </row>
    <row r="16" spans="1:33" ht="19.5">
      <c r="A16" s="191" t="s">
        <v>503</v>
      </c>
      <c r="B16" s="171">
        <v>5557.4156900000007</v>
      </c>
      <c r="C16" s="172">
        <v>2.0822973608636806E-2</v>
      </c>
      <c r="D16" s="171">
        <v>3941.5844099999999</v>
      </c>
      <c r="E16" s="172">
        <v>5.0721439758891256E-2</v>
      </c>
      <c r="F16" s="171">
        <v>4281.85952</v>
      </c>
      <c r="G16" s="172">
        <v>5.3051140383141522E-2</v>
      </c>
      <c r="H16" s="171">
        <v>7207.56801</v>
      </c>
      <c r="I16" s="172">
        <v>4.6601715314609819E-2</v>
      </c>
      <c r="J16" s="171">
        <v>20988.427630000002</v>
      </c>
      <c r="K16" s="172">
        <v>3.6188556507772376E-2</v>
      </c>
      <c r="L16" s="171">
        <v>164272.93036000003</v>
      </c>
      <c r="M16" s="172">
        <v>4.9346969707362524E-3</v>
      </c>
      <c r="N16" s="171">
        <v>337242.19874000002</v>
      </c>
      <c r="O16" s="172">
        <v>2.830673886067259E-2</v>
      </c>
      <c r="P16" s="171">
        <v>331129.68660000002</v>
      </c>
      <c r="Q16" s="172">
        <v>2.3077482967568477E-2</v>
      </c>
      <c r="R16" s="171">
        <v>488889.02023999998</v>
      </c>
      <c r="S16" s="172">
        <v>1.8243641279045993E-2</v>
      </c>
      <c r="T16" s="171">
        <v>1321533.8359400001</v>
      </c>
      <c r="U16" s="172">
        <v>1.530445894981064E-2</v>
      </c>
      <c r="V16" s="171">
        <v>12371.290999999999</v>
      </c>
      <c r="W16" s="172">
        <v>8.2398279033917519E-3</v>
      </c>
      <c r="X16" s="171">
        <v>25629.704670000003</v>
      </c>
      <c r="Y16" s="172">
        <v>6.3962547005843806E-2</v>
      </c>
      <c r="Z16" s="171">
        <v>32811.091529999998</v>
      </c>
      <c r="AA16" s="172">
        <v>5.8102565087785267E-2</v>
      </c>
      <c r="AB16" s="171">
        <v>83172.402780000004</v>
      </c>
      <c r="AC16" s="172">
        <v>6.4315621229036765E-2</v>
      </c>
      <c r="AD16" s="171">
        <v>153984.48998000001</v>
      </c>
      <c r="AE16" s="172">
        <v>4.0953306258797728E-2</v>
      </c>
      <c r="AF16" s="171">
        <v>1496506.7535500003</v>
      </c>
      <c r="AG16" s="172">
        <v>1.6501420611418075E-2</v>
      </c>
    </row>
    <row r="17" spans="1:33" ht="19.5">
      <c r="A17" s="493" t="s">
        <v>581</v>
      </c>
      <c r="B17" s="171">
        <v>0</v>
      </c>
      <c r="C17" s="172">
        <v>0</v>
      </c>
      <c r="D17" s="171">
        <v>0</v>
      </c>
      <c r="E17" s="172">
        <v>0</v>
      </c>
      <c r="F17" s="171">
        <v>0</v>
      </c>
      <c r="G17" s="172">
        <v>0</v>
      </c>
      <c r="H17" s="171">
        <v>0</v>
      </c>
      <c r="I17" s="172">
        <v>0</v>
      </c>
      <c r="J17" s="171">
        <v>0</v>
      </c>
      <c r="K17" s="172">
        <v>0</v>
      </c>
      <c r="L17" s="171">
        <v>44293.344250000002</v>
      </c>
      <c r="M17" s="172">
        <v>1.3305553825286554E-3</v>
      </c>
      <c r="N17" s="171">
        <v>48998.35729</v>
      </c>
      <c r="O17" s="172">
        <v>4.1127228727365489E-3</v>
      </c>
      <c r="P17" s="171">
        <v>73522.350720000002</v>
      </c>
      <c r="Q17" s="172">
        <v>5.1240068925804249E-3</v>
      </c>
      <c r="R17" s="171">
        <v>44021.642909999995</v>
      </c>
      <c r="S17" s="172">
        <v>1.642734912250723E-3</v>
      </c>
      <c r="T17" s="171">
        <v>210835.69517000002</v>
      </c>
      <c r="U17" s="172">
        <v>2.4416523846238873E-3</v>
      </c>
      <c r="V17" s="171">
        <v>0</v>
      </c>
      <c r="W17" s="172">
        <v>0</v>
      </c>
      <c r="X17" s="171">
        <v>0</v>
      </c>
      <c r="Y17" s="172">
        <v>0</v>
      </c>
      <c r="Z17" s="171">
        <v>0</v>
      </c>
      <c r="AA17" s="172">
        <v>0</v>
      </c>
      <c r="AB17" s="171">
        <v>0</v>
      </c>
      <c r="AC17" s="172">
        <v>0</v>
      </c>
      <c r="AD17" s="171">
        <v>0</v>
      </c>
      <c r="AE17" s="172">
        <v>0</v>
      </c>
      <c r="AF17" s="171">
        <v>210835.69517000002</v>
      </c>
      <c r="AG17" s="172">
        <v>2.3248064050815898E-3</v>
      </c>
    </row>
    <row r="18" spans="1:33" ht="19.5">
      <c r="A18" s="493" t="s">
        <v>582</v>
      </c>
      <c r="B18" s="171">
        <v>0</v>
      </c>
      <c r="C18" s="172">
        <v>0</v>
      </c>
      <c r="D18" s="171">
        <v>0</v>
      </c>
      <c r="E18" s="172">
        <v>0</v>
      </c>
      <c r="F18" s="171">
        <v>0</v>
      </c>
      <c r="G18" s="172">
        <v>0</v>
      </c>
      <c r="H18" s="171">
        <v>345.97735</v>
      </c>
      <c r="I18" s="172">
        <v>2.2369734073453607E-3</v>
      </c>
      <c r="J18" s="171">
        <v>345.97735</v>
      </c>
      <c r="K18" s="172">
        <v>5.9653925018128377E-4</v>
      </c>
      <c r="L18" s="171">
        <v>616172.86205</v>
      </c>
      <c r="M18" s="172">
        <v>1.8509600754942186E-2</v>
      </c>
      <c r="N18" s="171">
        <v>20963.431629999999</v>
      </c>
      <c r="O18" s="172">
        <v>1.7595852090605839E-3</v>
      </c>
      <c r="P18" s="171">
        <v>164093.75536000001</v>
      </c>
      <c r="Q18" s="172">
        <v>1.1436216677785327E-2</v>
      </c>
      <c r="R18" s="171">
        <v>23388.593960000002</v>
      </c>
      <c r="S18" s="172">
        <v>8.7278114370012709E-4</v>
      </c>
      <c r="T18" s="171">
        <v>824618.64299999992</v>
      </c>
      <c r="U18" s="172">
        <v>9.5497684794920677E-3</v>
      </c>
      <c r="V18" s="171">
        <v>0</v>
      </c>
      <c r="W18" s="172">
        <v>0</v>
      </c>
      <c r="X18" s="171">
        <v>0</v>
      </c>
      <c r="Y18" s="172">
        <v>0</v>
      </c>
      <c r="Z18" s="171">
        <v>33007.688929999997</v>
      </c>
      <c r="AA18" s="172">
        <v>5.8450703863331489E-2</v>
      </c>
      <c r="AB18" s="171">
        <v>0</v>
      </c>
      <c r="AC18" s="172">
        <v>0</v>
      </c>
      <c r="AD18" s="171">
        <v>33007.688929999997</v>
      </c>
      <c r="AE18" s="172">
        <v>8.7786373408191305E-3</v>
      </c>
      <c r="AF18" s="171">
        <v>857972.30927999981</v>
      </c>
      <c r="AG18" s="172">
        <v>9.4605399640155571E-3</v>
      </c>
    </row>
    <row r="19" spans="1:33" ht="19.5">
      <c r="A19" s="168" t="s">
        <v>591</v>
      </c>
      <c r="B19" s="171">
        <v>0</v>
      </c>
      <c r="C19" s="172">
        <v>0</v>
      </c>
      <c r="D19" s="171">
        <v>0</v>
      </c>
      <c r="E19" s="172">
        <v>0</v>
      </c>
      <c r="F19" s="171">
        <v>0</v>
      </c>
      <c r="G19" s="172">
        <v>0</v>
      </c>
      <c r="H19" s="171">
        <v>0</v>
      </c>
      <c r="I19" s="172">
        <v>0</v>
      </c>
      <c r="J19" s="171">
        <v>0</v>
      </c>
      <c r="K19" s="172">
        <v>0</v>
      </c>
      <c r="L19" s="171">
        <v>199412.2</v>
      </c>
      <c r="M19" s="172">
        <v>5.9902673989643655E-3</v>
      </c>
      <c r="N19" s="171">
        <v>0</v>
      </c>
      <c r="O19" s="172">
        <v>0</v>
      </c>
      <c r="P19" s="171">
        <v>0</v>
      </c>
      <c r="Q19" s="172">
        <v>0</v>
      </c>
      <c r="R19" s="171">
        <v>0</v>
      </c>
      <c r="S19" s="172">
        <v>0</v>
      </c>
      <c r="T19" s="171">
        <v>199412.2</v>
      </c>
      <c r="U19" s="172">
        <v>2.3093588268367203E-3</v>
      </c>
      <c r="V19" s="171">
        <v>0</v>
      </c>
      <c r="W19" s="172">
        <v>0</v>
      </c>
      <c r="X19" s="171">
        <v>0</v>
      </c>
      <c r="Y19" s="172">
        <v>0</v>
      </c>
      <c r="Z19" s="171">
        <v>0</v>
      </c>
      <c r="AA19" s="172">
        <v>0</v>
      </c>
      <c r="AB19" s="171">
        <v>0</v>
      </c>
      <c r="AC19" s="172">
        <v>0</v>
      </c>
      <c r="AD19" s="171">
        <v>0</v>
      </c>
      <c r="AE19" s="172">
        <v>0</v>
      </c>
      <c r="AF19" s="171">
        <v>199412.2</v>
      </c>
      <c r="AG19" s="172">
        <v>2.1988437936830739E-3</v>
      </c>
    </row>
    <row r="20" spans="1:33" ht="17.25" customHeight="1">
      <c r="A20" s="190" t="s">
        <v>521</v>
      </c>
      <c r="B20" s="171">
        <v>18800.7461</v>
      </c>
      <c r="C20" s="172">
        <v>7.0444152768241328E-2</v>
      </c>
      <c r="D20" s="171">
        <v>0</v>
      </c>
      <c r="E20" s="172">
        <v>0</v>
      </c>
      <c r="F20" s="171">
        <v>0</v>
      </c>
      <c r="G20" s="172">
        <v>0</v>
      </c>
      <c r="H20" s="171">
        <v>0</v>
      </c>
      <c r="I20" s="172">
        <v>0</v>
      </c>
      <c r="J20" s="171">
        <v>18800.7461</v>
      </c>
      <c r="K20" s="172">
        <v>3.2416523744524597E-2</v>
      </c>
      <c r="L20" s="171">
        <v>1130019.9951500001</v>
      </c>
      <c r="M20" s="172">
        <v>3.3945375143170357E-2</v>
      </c>
      <c r="N20" s="171">
        <v>0</v>
      </c>
      <c r="O20" s="172">
        <v>0</v>
      </c>
      <c r="P20" s="171">
        <v>0</v>
      </c>
      <c r="Q20" s="172">
        <v>0</v>
      </c>
      <c r="R20" s="171">
        <v>0</v>
      </c>
      <c r="S20" s="172">
        <v>0</v>
      </c>
      <c r="T20" s="171">
        <v>1130019.9951500001</v>
      </c>
      <c r="U20" s="172">
        <v>1.3086569679797126E-2</v>
      </c>
      <c r="V20" s="171">
        <v>104001.20587000001</v>
      </c>
      <c r="W20" s="172">
        <v>6.9269410776451393E-2</v>
      </c>
      <c r="X20" s="171">
        <v>8065.1153199999999</v>
      </c>
      <c r="Y20" s="172">
        <v>2.0127634102896239E-2</v>
      </c>
      <c r="Z20" s="171">
        <v>0</v>
      </c>
      <c r="AA20" s="172">
        <v>0</v>
      </c>
      <c r="AB20" s="171">
        <v>0</v>
      </c>
      <c r="AC20" s="172">
        <v>0</v>
      </c>
      <c r="AD20" s="171">
        <v>112066.32119</v>
      </c>
      <c r="AE20" s="172">
        <v>2.9804861344067575E-2</v>
      </c>
      <c r="AF20" s="171">
        <v>1260887.0624400002</v>
      </c>
      <c r="AG20" s="172">
        <v>1.3903330346796619E-2</v>
      </c>
    </row>
    <row r="21" spans="1:33" ht="19.5">
      <c r="A21" s="191" t="s">
        <v>646</v>
      </c>
      <c r="B21" s="171">
        <v>19256.661680000001</v>
      </c>
      <c r="C21" s="172">
        <v>7.2152414057240988E-2</v>
      </c>
      <c r="D21" s="171">
        <v>17631.200969999998</v>
      </c>
      <c r="E21" s="172">
        <v>0.22688335574088592</v>
      </c>
      <c r="F21" s="171">
        <v>15932.719580000001</v>
      </c>
      <c r="G21" s="172">
        <v>0.19740230597845668</v>
      </c>
      <c r="H21" s="171">
        <v>37119.110209999999</v>
      </c>
      <c r="I21" s="172">
        <v>0.23999970646659868</v>
      </c>
      <c r="J21" s="171">
        <v>89939.692439999999</v>
      </c>
      <c r="K21" s="172">
        <v>0.15507534435330197</v>
      </c>
      <c r="L21" s="171">
        <v>2245415.2830700004</v>
      </c>
      <c r="M21" s="172">
        <v>6.7451429588112288E-2</v>
      </c>
      <c r="N21" s="171">
        <v>1914776.0010499998</v>
      </c>
      <c r="O21" s="172">
        <v>0.16071851162431813</v>
      </c>
      <c r="P21" s="171">
        <v>2688153.8692100001</v>
      </c>
      <c r="Q21" s="172">
        <v>0.18734600865260226</v>
      </c>
      <c r="R21" s="171">
        <v>2821175.8838200001</v>
      </c>
      <c r="S21" s="172">
        <v>0.10527649155270712</v>
      </c>
      <c r="T21" s="171">
        <v>9669521.0371499993</v>
      </c>
      <c r="U21" s="172">
        <v>0.1119810811897452</v>
      </c>
      <c r="V21" s="171">
        <v>0</v>
      </c>
      <c r="W21" s="172">
        <v>0</v>
      </c>
      <c r="X21" s="171">
        <v>0</v>
      </c>
      <c r="Y21" s="172">
        <v>0</v>
      </c>
      <c r="Z21" s="171">
        <v>15483.089679999999</v>
      </c>
      <c r="AA21" s="172">
        <v>2.741777807268871E-2</v>
      </c>
      <c r="AB21" s="171">
        <v>0</v>
      </c>
      <c r="AC21" s="172">
        <v>0</v>
      </c>
      <c r="AD21" s="171">
        <v>15483.089679999999</v>
      </c>
      <c r="AE21" s="172">
        <v>4.1178414370163334E-3</v>
      </c>
      <c r="AF21" s="171">
        <v>9774943.819269998</v>
      </c>
      <c r="AG21" s="172">
        <v>0.10778465184478465</v>
      </c>
    </row>
    <row r="22" spans="1:33" ht="19.5">
      <c r="A22" s="191" t="s">
        <v>647</v>
      </c>
      <c r="B22" s="171">
        <v>19256.661680000001</v>
      </c>
      <c r="C22" s="172">
        <v>7.2152414057240988E-2</v>
      </c>
      <c r="D22" s="171">
        <v>11641.01361</v>
      </c>
      <c r="E22" s="172">
        <v>0.14979990509756663</v>
      </c>
      <c r="F22" s="171">
        <v>9556.5315200000005</v>
      </c>
      <c r="G22" s="172">
        <v>0.11840297255792195</v>
      </c>
      <c r="H22" s="171">
        <v>18601.266670000001</v>
      </c>
      <c r="I22" s="172">
        <v>0.12026954621084184</v>
      </c>
      <c r="J22" s="171">
        <v>59055.473480000001</v>
      </c>
      <c r="K22" s="172">
        <v>0.10182431846726352</v>
      </c>
      <c r="L22" s="171">
        <v>2021345.0578399999</v>
      </c>
      <c r="M22" s="172">
        <v>6.0720444396264076E-2</v>
      </c>
      <c r="N22" s="171">
        <v>852096.82978999999</v>
      </c>
      <c r="O22" s="172">
        <v>7.1521543077911517E-2</v>
      </c>
      <c r="P22" s="171">
        <v>1475870.12448</v>
      </c>
      <c r="Q22" s="172">
        <v>0.10285809167322894</v>
      </c>
      <c r="R22" s="171">
        <v>1303348.7350299999</v>
      </c>
      <c r="S22" s="172">
        <v>4.8636450807819198E-2</v>
      </c>
      <c r="T22" s="171">
        <v>5652660.7471399996</v>
      </c>
      <c r="U22" s="172">
        <v>6.5462504257619195E-2</v>
      </c>
      <c r="V22" s="171">
        <v>0</v>
      </c>
      <c r="W22" s="172">
        <v>0</v>
      </c>
      <c r="X22" s="171">
        <v>0</v>
      </c>
      <c r="Y22" s="172">
        <v>0</v>
      </c>
      <c r="Z22" s="171">
        <v>0</v>
      </c>
      <c r="AA22" s="172">
        <v>0</v>
      </c>
      <c r="AB22" s="171">
        <v>0</v>
      </c>
      <c r="AC22" s="172">
        <v>0</v>
      </c>
      <c r="AD22" s="171">
        <v>0</v>
      </c>
      <c r="AE22" s="172">
        <v>0</v>
      </c>
      <c r="AF22" s="171">
        <v>5711716.2206199998</v>
      </c>
      <c r="AG22" s="172">
        <v>6.2980959855962831E-2</v>
      </c>
    </row>
    <row r="23" spans="1:33" ht="19.5">
      <c r="A23" s="191" t="s">
        <v>648</v>
      </c>
      <c r="B23" s="171">
        <v>0</v>
      </c>
      <c r="C23" s="172">
        <v>0</v>
      </c>
      <c r="D23" s="171">
        <v>0</v>
      </c>
      <c r="E23" s="172">
        <v>0</v>
      </c>
      <c r="F23" s="171">
        <v>0</v>
      </c>
      <c r="G23" s="172">
        <v>0</v>
      </c>
      <c r="H23" s="171">
        <v>0</v>
      </c>
      <c r="I23" s="172">
        <v>0</v>
      </c>
      <c r="J23" s="171">
        <v>0</v>
      </c>
      <c r="K23" s="172">
        <v>0</v>
      </c>
      <c r="L23" s="171">
        <v>0</v>
      </c>
      <c r="M23" s="172">
        <v>0</v>
      </c>
      <c r="N23" s="171">
        <v>0</v>
      </c>
      <c r="O23" s="172">
        <v>0</v>
      </c>
      <c r="P23" s="171">
        <v>453375.11170999997</v>
      </c>
      <c r="Q23" s="172">
        <v>3.1597156165118601E-2</v>
      </c>
      <c r="R23" s="171">
        <v>0</v>
      </c>
      <c r="S23" s="172">
        <v>0</v>
      </c>
      <c r="T23" s="171">
        <v>453375.11170999997</v>
      </c>
      <c r="U23" s="172">
        <v>5.2504601829555693E-3</v>
      </c>
      <c r="V23" s="171">
        <v>0</v>
      </c>
      <c r="W23" s="172">
        <v>0</v>
      </c>
      <c r="X23" s="171">
        <v>0</v>
      </c>
      <c r="Y23" s="172">
        <v>0</v>
      </c>
      <c r="Z23" s="171">
        <v>15483.089679999999</v>
      </c>
      <c r="AA23" s="172">
        <v>2.741777807268871E-2</v>
      </c>
      <c r="AB23" s="171">
        <v>0</v>
      </c>
      <c r="AC23" s="172">
        <v>0</v>
      </c>
      <c r="AD23" s="171">
        <v>15483.089679999999</v>
      </c>
      <c r="AE23" s="172">
        <v>4.1178414370163334E-3</v>
      </c>
      <c r="AF23" s="171">
        <v>468858.20138999994</v>
      </c>
      <c r="AG23" s="172">
        <v>5.1699241382614017E-3</v>
      </c>
    </row>
    <row r="24" spans="1:33" ht="19.5">
      <c r="A24" s="191" t="s">
        <v>502</v>
      </c>
      <c r="B24" s="171">
        <v>0</v>
      </c>
      <c r="C24" s="172">
        <v>0</v>
      </c>
      <c r="D24" s="171">
        <v>0</v>
      </c>
      <c r="E24" s="172">
        <v>0</v>
      </c>
      <c r="F24" s="171">
        <v>0</v>
      </c>
      <c r="G24" s="172">
        <v>0</v>
      </c>
      <c r="H24" s="171">
        <v>0</v>
      </c>
      <c r="I24" s="172">
        <v>0</v>
      </c>
      <c r="J24" s="171">
        <v>0</v>
      </c>
      <c r="K24" s="172">
        <v>0</v>
      </c>
      <c r="L24" s="171">
        <v>0</v>
      </c>
      <c r="M24" s="172">
        <v>0</v>
      </c>
      <c r="N24" s="171">
        <v>0</v>
      </c>
      <c r="O24" s="172">
        <v>0</v>
      </c>
      <c r="P24" s="171">
        <v>0</v>
      </c>
      <c r="Q24" s="172">
        <v>0</v>
      </c>
      <c r="R24" s="171">
        <v>0</v>
      </c>
      <c r="S24" s="172">
        <v>0</v>
      </c>
      <c r="T24" s="171">
        <v>0</v>
      </c>
      <c r="U24" s="172">
        <v>0</v>
      </c>
      <c r="V24" s="171">
        <v>0</v>
      </c>
      <c r="W24" s="172">
        <v>0</v>
      </c>
      <c r="X24" s="171">
        <v>0</v>
      </c>
      <c r="Y24" s="172">
        <v>0</v>
      </c>
      <c r="Z24" s="171">
        <v>0</v>
      </c>
      <c r="AA24" s="172">
        <v>0</v>
      </c>
      <c r="AB24" s="171">
        <v>0</v>
      </c>
      <c r="AC24" s="172">
        <v>0</v>
      </c>
      <c r="AD24" s="171">
        <v>0</v>
      </c>
      <c r="AE24" s="172">
        <v>0</v>
      </c>
      <c r="AF24" s="171">
        <v>0</v>
      </c>
      <c r="AG24" s="172">
        <v>0</v>
      </c>
    </row>
    <row r="25" spans="1:33" ht="19.5">
      <c r="A25" s="191" t="s">
        <v>649</v>
      </c>
      <c r="B25" s="171">
        <v>0</v>
      </c>
      <c r="C25" s="172">
        <v>0</v>
      </c>
      <c r="D25" s="171">
        <v>0</v>
      </c>
      <c r="E25" s="172">
        <v>0</v>
      </c>
      <c r="F25" s="171">
        <v>0</v>
      </c>
      <c r="G25" s="172">
        <v>0</v>
      </c>
      <c r="H25" s="171">
        <v>0</v>
      </c>
      <c r="I25" s="172">
        <v>0</v>
      </c>
      <c r="J25" s="171">
        <v>0</v>
      </c>
      <c r="K25" s="172">
        <v>0</v>
      </c>
      <c r="L25" s="171">
        <v>0</v>
      </c>
      <c r="M25" s="172">
        <v>0</v>
      </c>
      <c r="N25" s="171">
        <v>0</v>
      </c>
      <c r="O25" s="172">
        <v>0</v>
      </c>
      <c r="P25" s="171">
        <v>0</v>
      </c>
      <c r="Q25" s="172">
        <v>0</v>
      </c>
      <c r="R25" s="171">
        <v>0</v>
      </c>
      <c r="S25" s="172">
        <v>0</v>
      </c>
      <c r="T25" s="171">
        <v>0</v>
      </c>
      <c r="U25" s="172">
        <v>0</v>
      </c>
      <c r="V25" s="171">
        <v>0</v>
      </c>
      <c r="W25" s="172">
        <v>0</v>
      </c>
      <c r="X25" s="171">
        <v>0</v>
      </c>
      <c r="Y25" s="172">
        <v>0</v>
      </c>
      <c r="Z25" s="171">
        <v>0</v>
      </c>
      <c r="AA25" s="172">
        <v>0</v>
      </c>
      <c r="AB25" s="171">
        <v>0</v>
      </c>
      <c r="AC25" s="172">
        <v>0</v>
      </c>
      <c r="AD25" s="171">
        <v>0</v>
      </c>
      <c r="AE25" s="172">
        <v>0</v>
      </c>
      <c r="AF25" s="171">
        <v>0</v>
      </c>
      <c r="AG25" s="172">
        <v>0</v>
      </c>
    </row>
    <row r="26" spans="1:33" ht="19.5">
      <c r="A26" s="493" t="s">
        <v>581</v>
      </c>
      <c r="B26" s="171">
        <v>0</v>
      </c>
      <c r="C26" s="172">
        <v>0</v>
      </c>
      <c r="D26" s="171">
        <v>0</v>
      </c>
      <c r="E26" s="172">
        <v>0</v>
      </c>
      <c r="F26" s="171">
        <v>552.40889000000004</v>
      </c>
      <c r="G26" s="172">
        <v>6.8442043545336546E-3</v>
      </c>
      <c r="H26" s="171">
        <v>0</v>
      </c>
      <c r="I26" s="172">
        <v>0</v>
      </c>
      <c r="J26" s="171">
        <v>552.40889000000004</v>
      </c>
      <c r="K26" s="172">
        <v>9.5247155640123637E-4</v>
      </c>
      <c r="L26" s="171">
        <v>0</v>
      </c>
      <c r="M26" s="172">
        <v>0</v>
      </c>
      <c r="N26" s="171">
        <v>0</v>
      </c>
      <c r="O26" s="172">
        <v>0</v>
      </c>
      <c r="P26" s="171">
        <v>32606.089030000003</v>
      </c>
      <c r="Q26" s="172">
        <v>2.2724222402258219E-3</v>
      </c>
      <c r="R26" s="171">
        <v>0</v>
      </c>
      <c r="S26" s="172">
        <v>0</v>
      </c>
      <c r="T26" s="171">
        <v>32606.089030000003</v>
      </c>
      <c r="U26" s="172">
        <v>3.7760558035092366E-4</v>
      </c>
      <c r="V26" s="171">
        <v>0</v>
      </c>
      <c r="W26" s="172">
        <v>0</v>
      </c>
      <c r="X26" s="171">
        <v>0</v>
      </c>
      <c r="Y26" s="172">
        <v>0</v>
      </c>
      <c r="Z26" s="171">
        <v>0</v>
      </c>
      <c r="AA26" s="172">
        <v>0</v>
      </c>
      <c r="AB26" s="171">
        <v>0</v>
      </c>
      <c r="AC26" s="172">
        <v>0</v>
      </c>
      <c r="AD26" s="171">
        <v>0</v>
      </c>
      <c r="AE26" s="172">
        <v>0</v>
      </c>
      <c r="AF26" s="171">
        <v>33158.497920000002</v>
      </c>
      <c r="AG26" s="172">
        <v>3.656263626761308E-4</v>
      </c>
    </row>
    <row r="27" spans="1:33" ht="39">
      <c r="A27" s="493" t="s">
        <v>598</v>
      </c>
      <c r="B27" s="171">
        <v>0</v>
      </c>
      <c r="C27" s="172">
        <v>0</v>
      </c>
      <c r="D27" s="171">
        <v>5990.1873599999999</v>
      </c>
      <c r="E27" s="172">
        <v>7.7083450643319312E-2</v>
      </c>
      <c r="F27" s="171">
        <v>5823.7791699999998</v>
      </c>
      <c r="G27" s="172">
        <v>7.2155129066001078E-2</v>
      </c>
      <c r="H27" s="171">
        <v>18517.843539999998</v>
      </c>
      <c r="I27" s="172">
        <v>0.11973016025575685</v>
      </c>
      <c r="J27" s="171">
        <v>30331.81007</v>
      </c>
      <c r="K27" s="172">
        <v>5.2298554329637224E-2</v>
      </c>
      <c r="L27" s="171">
        <v>224070.22522999998</v>
      </c>
      <c r="M27" s="172">
        <v>6.7309851918481997E-3</v>
      </c>
      <c r="N27" s="171">
        <v>1062679.17126</v>
      </c>
      <c r="O27" s="172">
        <v>8.9196968546406602E-2</v>
      </c>
      <c r="P27" s="171">
        <v>726302.54399000003</v>
      </c>
      <c r="Q27" s="172">
        <v>5.06183385740289E-2</v>
      </c>
      <c r="R27" s="171">
        <v>1517827.14879</v>
      </c>
      <c r="S27" s="172">
        <v>5.6640040744887904E-2</v>
      </c>
      <c r="T27" s="171">
        <v>3530879.0892699999</v>
      </c>
      <c r="U27" s="172">
        <v>4.0890511168819532E-2</v>
      </c>
      <c r="V27" s="171">
        <v>0</v>
      </c>
      <c r="W27" s="172">
        <v>0</v>
      </c>
      <c r="X27" s="171">
        <v>0</v>
      </c>
      <c r="Y27" s="172">
        <v>0</v>
      </c>
      <c r="Z27" s="171">
        <v>0</v>
      </c>
      <c r="AA27" s="172">
        <v>0</v>
      </c>
      <c r="AB27" s="171">
        <v>0</v>
      </c>
      <c r="AC27" s="172">
        <v>0</v>
      </c>
      <c r="AD27" s="171">
        <v>0</v>
      </c>
      <c r="AE27" s="172">
        <v>0</v>
      </c>
      <c r="AF27" s="171">
        <v>3561210.89934</v>
      </c>
      <c r="AG27" s="172">
        <v>3.9268141487884281E-2</v>
      </c>
    </row>
    <row r="28" spans="1:33" ht="19.5" customHeight="1">
      <c r="A28" s="168" t="s">
        <v>591</v>
      </c>
      <c r="B28" s="171">
        <v>0</v>
      </c>
      <c r="C28" s="172">
        <v>0</v>
      </c>
      <c r="D28" s="171">
        <v>0</v>
      </c>
      <c r="E28" s="172">
        <v>0</v>
      </c>
      <c r="F28" s="171">
        <v>0</v>
      </c>
      <c r="G28" s="172">
        <v>0</v>
      </c>
      <c r="H28" s="171">
        <v>0</v>
      </c>
      <c r="I28" s="172">
        <v>0</v>
      </c>
      <c r="J28" s="171">
        <v>0</v>
      </c>
      <c r="K28" s="172">
        <v>0</v>
      </c>
      <c r="L28" s="171">
        <v>0</v>
      </c>
      <c r="M28" s="172">
        <v>0</v>
      </c>
      <c r="N28" s="171">
        <v>0</v>
      </c>
      <c r="O28" s="172">
        <v>0</v>
      </c>
      <c r="P28" s="171">
        <v>0</v>
      </c>
      <c r="Q28" s="172">
        <v>0</v>
      </c>
      <c r="R28" s="171">
        <v>0</v>
      </c>
      <c r="S28" s="172">
        <v>0</v>
      </c>
      <c r="T28" s="171">
        <v>0</v>
      </c>
      <c r="U28" s="172">
        <v>0</v>
      </c>
      <c r="V28" s="171">
        <v>0</v>
      </c>
      <c r="W28" s="172">
        <v>0</v>
      </c>
      <c r="X28" s="171">
        <v>0</v>
      </c>
      <c r="Y28" s="172">
        <v>0</v>
      </c>
      <c r="Z28" s="171">
        <v>0</v>
      </c>
      <c r="AA28" s="172">
        <v>0</v>
      </c>
      <c r="AB28" s="171">
        <v>0</v>
      </c>
      <c r="AC28" s="172">
        <v>0</v>
      </c>
      <c r="AD28" s="171">
        <v>0</v>
      </c>
      <c r="AE28" s="172">
        <v>0</v>
      </c>
      <c r="AF28" s="171">
        <v>0</v>
      </c>
      <c r="AG28" s="172">
        <v>0</v>
      </c>
    </row>
    <row r="29" spans="1:33" ht="19.5">
      <c r="A29" s="191" t="s">
        <v>521</v>
      </c>
      <c r="B29" s="171">
        <v>0</v>
      </c>
      <c r="C29" s="172">
        <v>0</v>
      </c>
      <c r="D29" s="171">
        <v>0</v>
      </c>
      <c r="E29" s="172">
        <v>0</v>
      </c>
      <c r="F29" s="171">
        <v>0</v>
      </c>
      <c r="G29" s="172">
        <v>0</v>
      </c>
      <c r="H29" s="171">
        <v>0</v>
      </c>
      <c r="I29" s="172">
        <v>0</v>
      </c>
      <c r="J29" s="171">
        <v>0</v>
      </c>
      <c r="K29" s="172">
        <v>0</v>
      </c>
      <c r="L29" s="171">
        <v>0</v>
      </c>
      <c r="M29" s="172">
        <v>0</v>
      </c>
      <c r="N29" s="171">
        <v>0</v>
      </c>
      <c r="O29" s="172">
        <v>0</v>
      </c>
      <c r="P29" s="171">
        <v>0</v>
      </c>
      <c r="Q29" s="172">
        <v>0</v>
      </c>
      <c r="R29" s="171">
        <v>0</v>
      </c>
      <c r="S29" s="172">
        <v>0</v>
      </c>
      <c r="T29" s="171">
        <v>0</v>
      </c>
      <c r="U29" s="172">
        <v>0</v>
      </c>
      <c r="V29" s="171">
        <v>0</v>
      </c>
      <c r="W29" s="172">
        <v>0</v>
      </c>
      <c r="X29" s="171">
        <v>0</v>
      </c>
      <c r="Y29" s="172">
        <v>0</v>
      </c>
      <c r="Z29" s="171">
        <v>0</v>
      </c>
      <c r="AA29" s="172">
        <v>0</v>
      </c>
      <c r="AB29" s="171">
        <v>0</v>
      </c>
      <c r="AC29" s="172">
        <v>0</v>
      </c>
      <c r="AD29" s="171">
        <v>0</v>
      </c>
      <c r="AE29" s="172">
        <v>0</v>
      </c>
      <c r="AF29" s="171">
        <v>0</v>
      </c>
      <c r="AG29" s="172">
        <v>0</v>
      </c>
    </row>
    <row r="30" spans="1:33" ht="19.5">
      <c r="A30" s="191" t="s">
        <v>874</v>
      </c>
      <c r="B30" s="171">
        <v>0</v>
      </c>
      <c r="C30" s="172">
        <v>0</v>
      </c>
      <c r="D30" s="171">
        <v>0</v>
      </c>
      <c r="E30" s="172">
        <v>0</v>
      </c>
      <c r="F30" s="171">
        <v>0</v>
      </c>
      <c r="G30" s="172">
        <v>0</v>
      </c>
      <c r="H30" s="171">
        <v>0</v>
      </c>
      <c r="I30" s="172">
        <v>0</v>
      </c>
      <c r="J30" s="171">
        <v>0</v>
      </c>
      <c r="K30" s="172">
        <v>0</v>
      </c>
      <c r="L30" s="171">
        <v>0</v>
      </c>
      <c r="M30" s="172">
        <v>0</v>
      </c>
      <c r="N30" s="171">
        <v>0</v>
      </c>
      <c r="O30" s="172">
        <v>0</v>
      </c>
      <c r="P30" s="171">
        <v>0</v>
      </c>
      <c r="Q30" s="172">
        <v>0</v>
      </c>
      <c r="R30" s="171">
        <v>0</v>
      </c>
      <c r="S30" s="172">
        <v>0</v>
      </c>
      <c r="T30" s="171">
        <v>0</v>
      </c>
      <c r="U30" s="172">
        <v>0</v>
      </c>
      <c r="V30" s="171">
        <v>0</v>
      </c>
      <c r="W30" s="172">
        <v>0</v>
      </c>
      <c r="X30" s="171">
        <v>0</v>
      </c>
      <c r="Y30" s="172">
        <v>0</v>
      </c>
      <c r="Z30" s="171">
        <v>0</v>
      </c>
      <c r="AA30" s="172">
        <v>0</v>
      </c>
      <c r="AB30" s="171">
        <v>0</v>
      </c>
      <c r="AC30" s="172">
        <v>0</v>
      </c>
      <c r="AD30" s="171">
        <v>0</v>
      </c>
      <c r="AE30" s="172">
        <v>0</v>
      </c>
      <c r="AF30" s="171">
        <v>0</v>
      </c>
      <c r="AG30" s="172">
        <v>0</v>
      </c>
    </row>
    <row r="31" spans="1:33" ht="18">
      <c r="A31" s="190" t="s">
        <v>650</v>
      </c>
      <c r="B31" s="169">
        <v>267485.46184</v>
      </c>
      <c r="C31" s="170">
        <v>1.0022361153603658</v>
      </c>
      <c r="D31" s="169">
        <v>78050.772450000004</v>
      </c>
      <c r="E31" s="170">
        <v>1.0043797471173792</v>
      </c>
      <c r="F31" s="169">
        <v>81806.194349999991</v>
      </c>
      <c r="G31" s="170">
        <v>1.0135577499451474</v>
      </c>
      <c r="H31" s="169">
        <v>154789.04121</v>
      </c>
      <c r="I31" s="170">
        <v>1.0008139808437031</v>
      </c>
      <c r="J31" s="169">
        <v>582131.46984999999</v>
      </c>
      <c r="K31" s="170">
        <v>1.0037196669991479</v>
      </c>
      <c r="L31" s="169">
        <v>33358305.046189997</v>
      </c>
      <c r="M31" s="170">
        <v>1.0020709224555993</v>
      </c>
      <c r="N31" s="169">
        <v>12017665.587809999</v>
      </c>
      <c r="O31" s="170">
        <v>1.0087139829475926</v>
      </c>
      <c r="P31" s="169">
        <v>14354138.777120002</v>
      </c>
      <c r="Q31" s="170">
        <v>1.000385669265756</v>
      </c>
      <c r="R31" s="169">
        <v>26809302.158860002</v>
      </c>
      <c r="S31" s="170">
        <v>1.0004301002458429</v>
      </c>
      <c r="T31" s="169">
        <v>86539411.569979995</v>
      </c>
      <c r="U31" s="170">
        <v>1.0021982304913597</v>
      </c>
      <c r="V31" s="169">
        <v>1598131.6071300001</v>
      </c>
      <c r="W31" s="170">
        <v>1.0644264539345232</v>
      </c>
      <c r="X31" s="169">
        <v>400999.15982999996</v>
      </c>
      <c r="Y31" s="170">
        <v>1.0007500258070763</v>
      </c>
      <c r="Z31" s="169">
        <v>566678.32648000005</v>
      </c>
      <c r="AA31" s="170">
        <v>1.0034857974181339</v>
      </c>
      <c r="AB31" s="169">
        <v>1298934.5211199999</v>
      </c>
      <c r="AC31" s="170">
        <v>1.0044411111057019</v>
      </c>
      <c r="AD31" s="169">
        <v>3864743.6145599997</v>
      </c>
      <c r="AE31" s="170">
        <v>1.0278569541605505</v>
      </c>
      <c r="AF31" s="169">
        <v>90986286.654389992</v>
      </c>
      <c r="AG31" s="170">
        <v>1.0032717743461763</v>
      </c>
    </row>
    <row r="32" spans="1:33" ht="18">
      <c r="A32" s="190" t="s">
        <v>651</v>
      </c>
      <c r="B32" s="169">
        <v>596.79385000000002</v>
      </c>
      <c r="C32" s="170">
        <v>2.2361153603657727E-3</v>
      </c>
      <c r="D32" s="169">
        <v>340.35199</v>
      </c>
      <c r="E32" s="170">
        <v>4.3797471173790637E-3</v>
      </c>
      <c r="F32" s="169">
        <v>1094.27206</v>
      </c>
      <c r="G32" s="170">
        <v>1.3557749945147539E-2</v>
      </c>
      <c r="H32" s="169">
        <v>125.89283999999999</v>
      </c>
      <c r="I32" s="170">
        <v>8.1398084370316241E-4</v>
      </c>
      <c r="J32" s="169">
        <v>2157.3107399999999</v>
      </c>
      <c r="K32" s="170">
        <v>3.7196669991478642E-3</v>
      </c>
      <c r="L32" s="169">
        <v>68939.694239999997</v>
      </c>
      <c r="M32" s="170">
        <v>2.0709224555992231E-3</v>
      </c>
      <c r="N32" s="169">
        <v>103817.07279999999</v>
      </c>
      <c r="O32" s="170">
        <v>8.7139829475927199E-3</v>
      </c>
      <c r="P32" s="169">
        <v>5533.8159400000004</v>
      </c>
      <c r="Q32" s="170">
        <v>3.8566926575591711E-4</v>
      </c>
      <c r="R32" s="169">
        <v>11525.730230000001</v>
      </c>
      <c r="S32" s="170">
        <v>4.3010024584301814E-4</v>
      </c>
      <c r="T32" s="169">
        <v>189816.31320999999</v>
      </c>
      <c r="U32" s="170">
        <v>2.198230491359691E-3</v>
      </c>
      <c r="V32" s="169">
        <v>96729.982599999988</v>
      </c>
      <c r="W32" s="170">
        <v>6.4426453934522968E-2</v>
      </c>
      <c r="X32" s="169">
        <v>300.53431</v>
      </c>
      <c r="Y32" s="170">
        <v>7.5002580707629477E-4</v>
      </c>
      <c r="Z32" s="169">
        <v>1968.4641799999999</v>
      </c>
      <c r="AA32" s="170">
        <v>3.4857974181337404E-3</v>
      </c>
      <c r="AB32" s="169">
        <v>5743.2063099999996</v>
      </c>
      <c r="AC32" s="170">
        <v>4.4411111057019517E-3</v>
      </c>
      <c r="AD32" s="169">
        <v>104742.18739999998</v>
      </c>
      <c r="AE32" s="170">
        <v>2.7856954160550347E-2</v>
      </c>
      <c r="AF32" s="169">
        <v>296715.81134999997</v>
      </c>
      <c r="AG32" s="170">
        <v>3.2717743461763392E-3</v>
      </c>
    </row>
    <row r="33" spans="1:33" ht="22.5" customHeight="1">
      <c r="A33" s="417" t="s">
        <v>652</v>
      </c>
      <c r="B33" s="347">
        <v>266888.66798999999</v>
      </c>
      <c r="C33" s="587">
        <v>1</v>
      </c>
      <c r="D33" s="347">
        <v>77710.420459999994</v>
      </c>
      <c r="E33" s="587">
        <v>1</v>
      </c>
      <c r="F33" s="347">
        <v>80711.922290000002</v>
      </c>
      <c r="G33" s="587">
        <v>1</v>
      </c>
      <c r="H33" s="347">
        <v>154663.14837000001</v>
      </c>
      <c r="I33" s="587">
        <v>1</v>
      </c>
      <c r="J33" s="347">
        <v>579974.15911000001</v>
      </c>
      <c r="K33" s="587">
        <v>1</v>
      </c>
      <c r="L33" s="347">
        <v>33289365.351950001</v>
      </c>
      <c r="M33" s="587">
        <v>1</v>
      </c>
      <c r="N33" s="347">
        <v>11913848.515010001</v>
      </c>
      <c r="O33" s="587">
        <v>1</v>
      </c>
      <c r="P33" s="347">
        <v>14348604.96118</v>
      </c>
      <c r="Q33" s="587">
        <v>1</v>
      </c>
      <c r="R33" s="347">
        <v>26797776.428630002</v>
      </c>
      <c r="S33" s="587">
        <v>1</v>
      </c>
      <c r="T33" s="347">
        <v>86349595.256770015</v>
      </c>
      <c r="U33" s="587">
        <v>1</v>
      </c>
      <c r="V33" s="347">
        <v>1501401.6245299999</v>
      </c>
      <c r="W33" s="587">
        <v>1</v>
      </c>
      <c r="X33" s="347">
        <v>400698.62552</v>
      </c>
      <c r="Y33" s="587">
        <v>1</v>
      </c>
      <c r="Z33" s="347">
        <v>564709.86229999992</v>
      </c>
      <c r="AA33" s="587">
        <v>1</v>
      </c>
      <c r="AB33" s="347">
        <v>1293191.3148099999</v>
      </c>
      <c r="AC33" s="587">
        <v>1</v>
      </c>
      <c r="AD33" s="347">
        <v>3760001.42716</v>
      </c>
      <c r="AE33" s="587">
        <v>1</v>
      </c>
      <c r="AF33" s="347">
        <v>90689570.843040004</v>
      </c>
      <c r="AG33" s="587">
        <v>1</v>
      </c>
    </row>
    <row r="34" spans="1:33" ht="19.5">
      <c r="A34" s="168" t="s">
        <v>617</v>
      </c>
      <c r="B34" s="171">
        <v>395.73521999999997</v>
      </c>
      <c r="C34" s="172">
        <v>1.4827726594027876E-3</v>
      </c>
      <c r="D34" s="171">
        <v>18.22401</v>
      </c>
      <c r="E34" s="172">
        <v>2.3451179252569442E-4</v>
      </c>
      <c r="F34" s="171">
        <v>11.646750000000001</v>
      </c>
      <c r="G34" s="172">
        <v>1.4430024300688725E-4</v>
      </c>
      <c r="H34" s="171">
        <v>71.471999999999994</v>
      </c>
      <c r="I34" s="172">
        <v>4.6211396026296989E-4</v>
      </c>
      <c r="J34" s="171">
        <v>497.07797999999997</v>
      </c>
      <c r="K34" s="172">
        <v>8.5706918522506512E-4</v>
      </c>
      <c r="L34" s="171">
        <v>54851.017</v>
      </c>
      <c r="M34" s="172">
        <v>1.6477038964273008E-3</v>
      </c>
      <c r="N34" s="171">
        <v>39.95579</v>
      </c>
      <c r="O34" s="172">
        <v>3.3537265434977259E-6</v>
      </c>
      <c r="P34" s="171">
        <v>236.22</v>
      </c>
      <c r="Q34" s="172">
        <v>1.6462924489111708E-5</v>
      </c>
      <c r="R34" s="171">
        <v>1032.7</v>
      </c>
      <c r="S34" s="172">
        <v>3.8536779450726813E-5</v>
      </c>
      <c r="T34" s="171">
        <v>56159.892789999998</v>
      </c>
      <c r="U34" s="167">
        <v>6.503781821212061E-4</v>
      </c>
      <c r="V34" s="171">
        <v>2400.2052000000003</v>
      </c>
      <c r="W34" s="172">
        <v>1.5986430018359427E-3</v>
      </c>
      <c r="X34" s="171">
        <v>101.70316</v>
      </c>
      <c r="Y34" s="172">
        <v>2.5381459661364303E-4</v>
      </c>
      <c r="Z34" s="171">
        <v>850.19</v>
      </c>
      <c r="AA34" s="172">
        <v>1.5055341809283645E-3</v>
      </c>
      <c r="AB34" s="171">
        <v>1758.117</v>
      </c>
      <c r="AC34" s="172">
        <v>1.3595181005822859E-3</v>
      </c>
      <c r="AD34" s="171">
        <v>5110.2153600000001</v>
      </c>
      <c r="AE34" s="172">
        <v>1.3590993139222934E-3</v>
      </c>
      <c r="AF34" s="171">
        <v>61767.186130000002</v>
      </c>
      <c r="AG34" s="172">
        <v>6.8108367429484129E-4</v>
      </c>
    </row>
    <row r="35" spans="1:33" ht="28.5">
      <c r="A35" s="168" t="s">
        <v>618</v>
      </c>
      <c r="B35" s="171">
        <v>0</v>
      </c>
      <c r="C35" s="172">
        <v>0</v>
      </c>
      <c r="D35" s="171">
        <v>0</v>
      </c>
      <c r="E35" s="172">
        <v>0</v>
      </c>
      <c r="F35" s="171">
        <v>1051.1483799999999</v>
      </c>
      <c r="G35" s="172">
        <v>1.3023458618953428E-2</v>
      </c>
      <c r="H35" s="171">
        <v>0</v>
      </c>
      <c r="I35" s="172">
        <v>0</v>
      </c>
      <c r="J35" s="171">
        <v>1051.1483799999999</v>
      </c>
      <c r="K35" s="172">
        <v>1.812405541676272E-3</v>
      </c>
      <c r="L35" s="171">
        <v>0</v>
      </c>
      <c r="M35" s="172">
        <v>0</v>
      </c>
      <c r="N35" s="171">
        <v>97624.492579999991</v>
      </c>
      <c r="O35" s="172">
        <v>8.1942029443302904E-3</v>
      </c>
      <c r="P35" s="171">
        <v>0</v>
      </c>
      <c r="Q35" s="172">
        <v>0</v>
      </c>
      <c r="R35" s="171">
        <v>0</v>
      </c>
      <c r="S35" s="172">
        <v>0</v>
      </c>
      <c r="T35" s="171">
        <v>97624.492579999991</v>
      </c>
      <c r="U35" s="167">
        <v>1.1305726713565112E-3</v>
      </c>
      <c r="V35" s="171">
        <v>0</v>
      </c>
      <c r="W35" s="172">
        <v>0</v>
      </c>
      <c r="X35" s="171">
        <v>0</v>
      </c>
      <c r="Y35" s="172">
        <v>0</v>
      </c>
      <c r="Z35" s="171">
        <v>0</v>
      </c>
      <c r="AA35" s="172">
        <v>0</v>
      </c>
      <c r="AB35" s="171">
        <v>0</v>
      </c>
      <c r="AC35" s="172">
        <v>0</v>
      </c>
      <c r="AD35" s="171">
        <v>0</v>
      </c>
      <c r="AE35" s="172">
        <v>0</v>
      </c>
      <c r="AF35" s="171">
        <v>98675.64095999999</v>
      </c>
      <c r="AG35" s="167">
        <v>1.0880594101694647E-3</v>
      </c>
    </row>
    <row r="36" spans="1:33" ht="12.75" customHeight="1">
      <c r="A36" s="37" t="s">
        <v>401</v>
      </c>
    </row>
    <row r="37" spans="1:33" ht="12.75" customHeight="1">
      <c r="A37" s="37"/>
    </row>
    <row r="38" spans="1:33" ht="12.75" customHeight="1">
      <c r="A38" s="585"/>
      <c r="L38" s="293"/>
    </row>
    <row r="39" spans="1:33" ht="12.75" customHeight="1">
      <c r="A39" s="73" t="s">
        <v>279</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317</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14" t="s">
        <v>738</v>
      </c>
      <c r="H1" s="315" t="str">
        <f>Naslovnica!A20</f>
        <v>Listopad 2017.</v>
      </c>
    </row>
    <row r="2" spans="1:9" ht="12.75" customHeight="1">
      <c r="A2" s="111" t="s">
        <v>1294</v>
      </c>
      <c r="H2" s="112" t="str">
        <f>Naslovnica!A24</f>
        <v>October 2017</v>
      </c>
    </row>
    <row r="3" spans="1:9" ht="12.75" customHeight="1"/>
    <row r="4" spans="1:9" ht="33.75">
      <c r="A4" s="348" t="s">
        <v>407</v>
      </c>
      <c r="B4" s="349" t="s">
        <v>131</v>
      </c>
      <c r="C4" s="349" t="s">
        <v>132</v>
      </c>
      <c r="D4" s="349" t="s">
        <v>133</v>
      </c>
      <c r="E4" s="349" t="s">
        <v>134</v>
      </c>
      <c r="F4" s="349" t="s">
        <v>135</v>
      </c>
      <c r="G4" s="349" t="s">
        <v>136</v>
      </c>
      <c r="H4" s="349" t="s">
        <v>107</v>
      </c>
    </row>
    <row r="5" spans="1:9" ht="22.5">
      <c r="A5" s="116" t="s">
        <v>405</v>
      </c>
      <c r="B5" s="669">
        <v>38965</v>
      </c>
      <c r="C5" s="669">
        <v>101291</v>
      </c>
      <c r="D5" s="669">
        <v>24992</v>
      </c>
      <c r="E5" s="669">
        <v>20070</v>
      </c>
      <c r="F5" s="669">
        <v>23090</v>
      </c>
      <c r="G5" s="669">
        <v>64512</v>
      </c>
      <c r="H5" s="669">
        <v>272920</v>
      </c>
      <c r="I5" s="87"/>
    </row>
    <row r="6" spans="1:9" ht="22.5">
      <c r="A6" s="350" t="s">
        <v>535</v>
      </c>
      <c r="B6" s="670">
        <v>0.14277077531877475</v>
      </c>
      <c r="C6" s="670">
        <v>0.37113806243587866</v>
      </c>
      <c r="D6" s="670">
        <v>9.157262201377693E-2</v>
      </c>
      <c r="E6" s="670">
        <v>7.3538033123259558E-2</v>
      </c>
      <c r="F6" s="670">
        <v>8.4603546826908987E-2</v>
      </c>
      <c r="G6" s="670">
        <v>0.23637696028140115</v>
      </c>
      <c r="H6" s="670">
        <v>1</v>
      </c>
      <c r="I6" s="87"/>
    </row>
    <row r="7" spans="1:9" ht="22.5">
      <c r="A7" s="350" t="s">
        <v>408</v>
      </c>
      <c r="B7" s="671">
        <v>558</v>
      </c>
      <c r="C7" s="671">
        <v>391</v>
      </c>
      <c r="D7" s="671">
        <v>305</v>
      </c>
      <c r="E7" s="671">
        <v>97</v>
      </c>
      <c r="F7" s="671">
        <v>265</v>
      </c>
      <c r="G7" s="671">
        <v>665</v>
      </c>
      <c r="H7" s="671">
        <v>2281</v>
      </c>
      <c r="I7" s="87"/>
    </row>
    <row r="8" spans="1:9" ht="22.5">
      <c r="A8" s="160" t="s">
        <v>536</v>
      </c>
      <c r="B8" s="672">
        <v>10</v>
      </c>
      <c r="C8" s="672">
        <v>27</v>
      </c>
      <c r="D8" s="672">
        <v>20</v>
      </c>
      <c r="E8" s="672">
        <v>2</v>
      </c>
      <c r="F8" s="672">
        <v>2</v>
      </c>
      <c r="G8" s="672">
        <v>30</v>
      </c>
      <c r="H8" s="672">
        <v>91</v>
      </c>
      <c r="I8" s="87"/>
    </row>
    <row r="9" spans="1:9" ht="22.5">
      <c r="A9" s="140" t="s">
        <v>537</v>
      </c>
      <c r="B9" s="673">
        <v>10</v>
      </c>
      <c r="C9" s="673">
        <v>9</v>
      </c>
      <c r="D9" s="673">
        <v>2</v>
      </c>
      <c r="E9" s="673">
        <v>0</v>
      </c>
      <c r="F9" s="673">
        <v>2</v>
      </c>
      <c r="G9" s="673">
        <v>5</v>
      </c>
      <c r="H9" s="673">
        <v>28</v>
      </c>
    </row>
    <row r="10" spans="1:9" ht="22.5">
      <c r="A10" s="140" t="s">
        <v>538</v>
      </c>
      <c r="B10" s="673">
        <v>166</v>
      </c>
      <c r="C10" s="673">
        <v>146</v>
      </c>
      <c r="D10" s="673">
        <v>1</v>
      </c>
      <c r="E10" s="673">
        <v>24</v>
      </c>
      <c r="F10" s="673">
        <v>118</v>
      </c>
      <c r="G10" s="673">
        <v>119</v>
      </c>
      <c r="H10" s="673">
        <v>574</v>
      </c>
    </row>
    <row r="11" spans="1:9" ht="22.5">
      <c r="A11" s="302" t="s">
        <v>409</v>
      </c>
      <c r="B11" s="674">
        <v>186</v>
      </c>
      <c r="C11" s="674">
        <v>182</v>
      </c>
      <c r="D11" s="674">
        <v>23</v>
      </c>
      <c r="E11" s="674">
        <v>26</v>
      </c>
      <c r="F11" s="674">
        <v>122</v>
      </c>
      <c r="G11" s="674">
        <v>154</v>
      </c>
      <c r="H11" s="674">
        <v>693</v>
      </c>
    </row>
    <row r="12" spans="1:9" ht="22.5">
      <c r="A12" s="116" t="s">
        <v>406</v>
      </c>
      <c r="B12" s="669">
        <v>39337</v>
      </c>
      <c r="C12" s="669">
        <v>101500</v>
      </c>
      <c r="D12" s="669">
        <v>25274</v>
      </c>
      <c r="E12" s="669">
        <v>20141</v>
      </c>
      <c r="F12" s="669">
        <v>23233</v>
      </c>
      <c r="G12" s="669">
        <v>65023</v>
      </c>
      <c r="H12" s="669">
        <v>274508</v>
      </c>
    </row>
    <row r="13" spans="1:9" ht="21.75">
      <c r="A13" s="351" t="s">
        <v>410</v>
      </c>
      <c r="B13" s="675">
        <v>0.1433000131143719</v>
      </c>
      <c r="C13" s="675">
        <v>0.36975242980168155</v>
      </c>
      <c r="D13" s="675">
        <v>9.20701764611596E-2</v>
      </c>
      <c r="E13" s="675">
        <v>7.3371267868331702E-2</v>
      </c>
      <c r="F13" s="675">
        <v>8.4635056173226281E-2</v>
      </c>
      <c r="G13" s="675">
        <v>0.23687105658122895</v>
      </c>
      <c r="H13" s="675">
        <v>1</v>
      </c>
    </row>
    <row r="14" spans="1:9" ht="12.75" customHeight="1">
      <c r="A14" s="36" t="s">
        <v>412</v>
      </c>
    </row>
    <row r="15" spans="1:9" ht="12.75" customHeight="1">
      <c r="A15" s="46" t="s">
        <v>411</v>
      </c>
    </row>
    <row r="16" spans="1:9" ht="12.75" customHeight="1"/>
    <row r="17" spans="1:9" ht="12.75" customHeight="1">
      <c r="A17" s="471" t="s">
        <v>306</v>
      </c>
      <c r="H17" s="315" t="str">
        <f>Naslovnica!A20</f>
        <v>Listopad 2017.</v>
      </c>
    </row>
    <row r="18" spans="1:9" ht="12.75" customHeight="1">
      <c r="A18" s="111" t="s">
        <v>307</v>
      </c>
      <c r="H18" s="112" t="str">
        <f>Naslovnica!A24</f>
        <v>October 2017</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6" t="s">
        <v>412</v>
      </c>
    </row>
    <row r="37" spans="1:1" ht="12.75" customHeight="1"/>
    <row r="38" spans="1:1" ht="12.75" customHeight="1"/>
    <row r="39" spans="1:1" ht="12.75" customHeight="1">
      <c r="A39" s="73" t="s">
        <v>279</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318</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14" t="s">
        <v>739</v>
      </c>
      <c r="G1" s="473" t="s">
        <v>143</v>
      </c>
      <c r="H1" s="298"/>
      <c r="J1" s="315" t="s">
        <v>1417</v>
      </c>
    </row>
    <row r="2" spans="1:11" ht="12.75" customHeight="1">
      <c r="A2" s="111" t="s">
        <v>740</v>
      </c>
      <c r="G2" s="117" t="s">
        <v>144</v>
      </c>
      <c r="J2" s="112" t="s">
        <v>1418</v>
      </c>
    </row>
    <row r="3" spans="1:11" ht="12.75" customHeight="1"/>
    <row r="4" spans="1:11" ht="12.75" customHeight="1"/>
    <row r="5" spans="1:11" ht="27.75" customHeight="1">
      <c r="A5" s="316"/>
      <c r="B5" s="317"/>
      <c r="C5" s="317" t="s">
        <v>1360</v>
      </c>
      <c r="D5" s="317"/>
      <c r="E5" s="318"/>
      <c r="F5" s="317" t="s">
        <v>1229</v>
      </c>
      <c r="G5" s="318"/>
      <c r="H5" s="874" t="s">
        <v>1271</v>
      </c>
      <c r="I5" s="875"/>
      <c r="J5" s="875"/>
    </row>
    <row r="6" spans="1:11" ht="27.75" customHeight="1">
      <c r="A6" s="316"/>
      <c r="B6" s="318"/>
      <c r="C6" s="352" t="s">
        <v>1361</v>
      </c>
      <c r="D6" s="318"/>
      <c r="E6" s="318"/>
      <c r="F6" s="352" t="s">
        <v>1230</v>
      </c>
      <c r="G6" s="318"/>
      <c r="H6" s="876" t="s">
        <v>882</v>
      </c>
      <c r="I6" s="876"/>
      <c r="J6" s="319" t="s">
        <v>881</v>
      </c>
    </row>
    <row r="7" spans="1:11" ht="30" customHeight="1">
      <c r="A7" s="320" t="s">
        <v>413</v>
      </c>
      <c r="B7" s="320" t="s">
        <v>414</v>
      </c>
      <c r="C7" s="320" t="s">
        <v>415</v>
      </c>
      <c r="D7" s="320" t="s">
        <v>416</v>
      </c>
      <c r="E7" s="320" t="s">
        <v>414</v>
      </c>
      <c r="F7" s="320" t="s">
        <v>415</v>
      </c>
      <c r="G7" s="320" t="s">
        <v>416</v>
      </c>
      <c r="H7" s="320" t="s">
        <v>414</v>
      </c>
      <c r="I7" s="320" t="s">
        <v>415</v>
      </c>
      <c r="J7" s="320" t="s">
        <v>416</v>
      </c>
    </row>
    <row r="8" spans="1:11" ht="12.75" customHeight="1">
      <c r="A8" s="141" t="s">
        <v>30</v>
      </c>
      <c r="B8" s="774">
        <v>875</v>
      </c>
      <c r="C8" s="774">
        <v>812</v>
      </c>
      <c r="D8" s="774">
        <v>1687</v>
      </c>
      <c r="E8" s="775">
        <v>877</v>
      </c>
      <c r="F8" s="775">
        <v>811</v>
      </c>
      <c r="G8" s="774">
        <v>1688</v>
      </c>
      <c r="H8" s="774">
        <v>-2</v>
      </c>
      <c r="I8" s="774">
        <v>1</v>
      </c>
      <c r="J8" s="778">
        <v>-5.924170616113944E-4</v>
      </c>
      <c r="K8" s="87"/>
    </row>
    <row r="9" spans="1:11" ht="12.75" customHeight="1">
      <c r="A9" s="141" t="s">
        <v>31</v>
      </c>
      <c r="B9" s="774">
        <v>3938</v>
      </c>
      <c r="C9" s="774">
        <v>2396</v>
      </c>
      <c r="D9" s="774">
        <v>6334</v>
      </c>
      <c r="E9" s="775">
        <v>3852</v>
      </c>
      <c r="F9" s="775">
        <v>2387</v>
      </c>
      <c r="G9" s="774">
        <v>6239</v>
      </c>
      <c r="H9" s="774">
        <v>86</v>
      </c>
      <c r="I9" s="774">
        <v>9</v>
      </c>
      <c r="J9" s="778">
        <v>1.5226799166533134E-2</v>
      </c>
      <c r="K9" s="87"/>
    </row>
    <row r="10" spans="1:11" ht="12.75" customHeight="1">
      <c r="A10" s="141" t="s">
        <v>32</v>
      </c>
      <c r="B10" s="774">
        <v>11134</v>
      </c>
      <c r="C10" s="774">
        <v>7318</v>
      </c>
      <c r="D10" s="774">
        <v>18452</v>
      </c>
      <c r="E10" s="775">
        <v>11242</v>
      </c>
      <c r="F10" s="775">
        <v>7503</v>
      </c>
      <c r="G10" s="774">
        <v>18745</v>
      </c>
      <c r="H10" s="774">
        <v>-108</v>
      </c>
      <c r="I10" s="774">
        <v>-185</v>
      </c>
      <c r="J10" s="778">
        <v>-1.5630834889303835E-2</v>
      </c>
    </row>
    <row r="11" spans="1:11" ht="12.75" customHeight="1">
      <c r="A11" s="141" t="s">
        <v>33</v>
      </c>
      <c r="B11" s="774">
        <v>18858</v>
      </c>
      <c r="C11" s="774">
        <v>13846</v>
      </c>
      <c r="D11" s="774">
        <v>32704</v>
      </c>
      <c r="E11" s="775">
        <v>18763</v>
      </c>
      <c r="F11" s="775">
        <v>13797</v>
      </c>
      <c r="G11" s="774">
        <v>32560</v>
      </c>
      <c r="H11" s="774">
        <v>95</v>
      </c>
      <c r="I11" s="774">
        <v>49</v>
      </c>
      <c r="J11" s="778">
        <v>4.4226044226043371E-3</v>
      </c>
    </row>
    <row r="12" spans="1:11" ht="12.75" customHeight="1">
      <c r="A12" s="141" t="s">
        <v>34</v>
      </c>
      <c r="B12" s="774">
        <v>21597</v>
      </c>
      <c r="C12" s="774">
        <v>17874</v>
      </c>
      <c r="D12" s="774">
        <v>39471</v>
      </c>
      <c r="E12" s="775">
        <v>21360</v>
      </c>
      <c r="F12" s="775">
        <v>17713</v>
      </c>
      <c r="G12" s="774">
        <v>39073</v>
      </c>
      <c r="H12" s="774">
        <v>237</v>
      </c>
      <c r="I12" s="774">
        <v>161</v>
      </c>
      <c r="J12" s="778">
        <v>1.0186061986537931E-2</v>
      </c>
    </row>
    <row r="13" spans="1:11" ht="12.75" customHeight="1">
      <c r="A13" s="141" t="s">
        <v>35</v>
      </c>
      <c r="B13" s="774">
        <v>20650</v>
      </c>
      <c r="C13" s="774">
        <v>18905</v>
      </c>
      <c r="D13" s="774">
        <v>39555</v>
      </c>
      <c r="E13" s="775">
        <v>20375</v>
      </c>
      <c r="F13" s="775">
        <v>18756</v>
      </c>
      <c r="G13" s="774">
        <v>39131</v>
      </c>
      <c r="H13" s="774">
        <v>275</v>
      </c>
      <c r="I13" s="774">
        <v>149</v>
      </c>
      <c r="J13" s="778">
        <v>1.0835399044236027E-2</v>
      </c>
    </row>
    <row r="14" spans="1:11" ht="12.75" customHeight="1">
      <c r="A14" s="141" t="s">
        <v>36</v>
      </c>
      <c r="B14" s="774">
        <v>18673</v>
      </c>
      <c r="C14" s="774">
        <v>19650</v>
      </c>
      <c r="D14" s="774">
        <v>38323</v>
      </c>
      <c r="E14" s="775">
        <v>18361</v>
      </c>
      <c r="F14" s="775">
        <v>19305</v>
      </c>
      <c r="G14" s="774">
        <v>37666</v>
      </c>
      <c r="H14" s="774">
        <v>312</v>
      </c>
      <c r="I14" s="774">
        <v>345</v>
      </c>
      <c r="J14" s="778">
        <v>1.7442786597992921E-2</v>
      </c>
    </row>
    <row r="15" spans="1:11" ht="12.75" customHeight="1">
      <c r="A15" s="141" t="s">
        <v>139</v>
      </c>
      <c r="B15" s="774">
        <v>28932</v>
      </c>
      <c r="C15" s="774">
        <v>31640</v>
      </c>
      <c r="D15" s="774">
        <v>60572</v>
      </c>
      <c r="E15" s="775">
        <v>28433</v>
      </c>
      <c r="F15" s="775">
        <v>31156</v>
      </c>
      <c r="G15" s="774">
        <v>59589</v>
      </c>
      <c r="H15" s="774">
        <v>499</v>
      </c>
      <c r="I15" s="774">
        <v>484</v>
      </c>
      <c r="J15" s="778">
        <v>1.649633321586208E-2</v>
      </c>
    </row>
    <row r="16" spans="1:11" ht="12.75" customHeight="1">
      <c r="A16" s="141" t="s">
        <v>140</v>
      </c>
      <c r="B16" s="774">
        <v>12753</v>
      </c>
      <c r="C16" s="774">
        <v>14172</v>
      </c>
      <c r="D16" s="774">
        <v>26925</v>
      </c>
      <c r="E16" s="775">
        <v>12315</v>
      </c>
      <c r="F16" s="775">
        <v>13658</v>
      </c>
      <c r="G16" s="774">
        <v>25973</v>
      </c>
      <c r="H16" s="774">
        <v>438</v>
      </c>
      <c r="I16" s="774">
        <v>514</v>
      </c>
      <c r="J16" s="778">
        <v>3.6653447811188622E-2</v>
      </c>
    </row>
    <row r="17" spans="1:11" ht="12.75" customHeight="1">
      <c r="A17" s="141" t="s">
        <v>141</v>
      </c>
      <c r="B17" s="774">
        <v>3416</v>
      </c>
      <c r="C17" s="774">
        <v>4888</v>
      </c>
      <c r="D17" s="774">
        <v>8304</v>
      </c>
      <c r="E17" s="777">
        <v>3226</v>
      </c>
      <c r="F17" s="777">
        <v>4586</v>
      </c>
      <c r="G17" s="774">
        <v>7812</v>
      </c>
      <c r="H17" s="774">
        <v>190</v>
      </c>
      <c r="I17" s="774">
        <v>302</v>
      </c>
      <c r="J17" s="778">
        <v>6.2980030721966118E-2</v>
      </c>
    </row>
    <row r="18" spans="1:11" ht="12.75" customHeight="1">
      <c r="A18" s="141" t="s">
        <v>142</v>
      </c>
      <c r="B18" s="774">
        <v>233</v>
      </c>
      <c r="C18" s="774">
        <v>341</v>
      </c>
      <c r="D18" s="774">
        <v>574</v>
      </c>
      <c r="E18" s="777">
        <v>207</v>
      </c>
      <c r="F18" s="777">
        <v>317</v>
      </c>
      <c r="G18" s="774">
        <v>524</v>
      </c>
      <c r="H18" s="774">
        <v>26</v>
      </c>
      <c r="I18" s="774">
        <v>24</v>
      </c>
      <c r="J18" s="778">
        <v>9.5419847328244378E-2</v>
      </c>
    </row>
    <row r="19" spans="1:11" ht="26.25" customHeight="1">
      <c r="A19" s="606" t="s">
        <v>933</v>
      </c>
      <c r="B19" s="776">
        <v>141059</v>
      </c>
      <c r="C19" s="776">
        <v>131842</v>
      </c>
      <c r="D19" s="776">
        <v>272901</v>
      </c>
      <c r="E19" s="776">
        <v>139011</v>
      </c>
      <c r="F19" s="776">
        <v>129989</v>
      </c>
      <c r="G19" s="776">
        <v>269000</v>
      </c>
      <c r="H19" s="776">
        <v>2048</v>
      </c>
      <c r="I19" s="776">
        <v>1853</v>
      </c>
      <c r="J19" s="779">
        <v>1.450185873605947E-2</v>
      </c>
    </row>
    <row r="20" spans="1:11" ht="12.75" customHeight="1">
      <c r="A20" s="36" t="s">
        <v>137</v>
      </c>
    </row>
    <row r="21" spans="1:11" ht="12.75" customHeight="1"/>
    <row r="22" spans="1:11" ht="12.75" customHeight="1"/>
    <row r="23" spans="1:11" ht="12.75" customHeight="1">
      <c r="A23" s="474" t="s">
        <v>1421</v>
      </c>
    </row>
    <row r="24" spans="1:11" ht="12.75" customHeight="1">
      <c r="A24" s="118" t="s">
        <v>1422</v>
      </c>
    </row>
    <row r="25" spans="1:11" ht="12.75" customHeight="1"/>
    <row r="26" spans="1:11" ht="12.75" customHeight="1">
      <c r="A26" s="562"/>
      <c r="B26" s="562"/>
      <c r="C26" s="562"/>
      <c r="D26" s="562"/>
      <c r="E26" s="562"/>
      <c r="F26" s="562"/>
      <c r="G26" s="562"/>
      <c r="H26" s="562"/>
      <c r="I26" s="562"/>
      <c r="J26" s="562"/>
    </row>
    <row r="27" spans="1:11" ht="12.75" customHeight="1">
      <c r="A27" s="562"/>
      <c r="B27" s="562"/>
      <c r="C27" s="562"/>
      <c r="D27" s="562"/>
      <c r="E27" s="562"/>
      <c r="F27" s="562"/>
      <c r="G27" s="562"/>
      <c r="H27" s="562"/>
      <c r="I27" s="562"/>
      <c r="J27" s="562"/>
      <c r="K27" s="87"/>
    </row>
    <row r="28" spans="1:11" ht="12.75" customHeight="1">
      <c r="A28" s="562"/>
      <c r="B28" s="562"/>
      <c r="C28" s="562"/>
      <c r="D28" s="562"/>
      <c r="E28" s="562"/>
      <c r="F28" s="562"/>
      <c r="G28" s="562"/>
      <c r="H28" s="562"/>
      <c r="I28" s="562"/>
      <c r="J28" s="562"/>
      <c r="K28" s="87"/>
    </row>
    <row r="29" spans="1:11" ht="12.75" customHeight="1">
      <c r="A29" s="562"/>
      <c r="B29" s="562"/>
      <c r="C29" s="562"/>
      <c r="D29" s="562"/>
      <c r="E29" s="562"/>
      <c r="F29" s="562"/>
      <c r="G29" s="562"/>
      <c r="H29" s="562"/>
      <c r="I29" s="562"/>
      <c r="J29" s="562"/>
      <c r="K29" s="87"/>
    </row>
    <row r="30" spans="1:11" ht="12.75" customHeight="1">
      <c r="A30" s="562"/>
      <c r="B30" s="562"/>
      <c r="C30" s="562"/>
      <c r="D30" s="562"/>
      <c r="E30" s="562"/>
      <c r="F30" s="562"/>
      <c r="G30" s="562"/>
      <c r="H30" s="562"/>
      <c r="I30" s="562"/>
      <c r="J30" s="562"/>
      <c r="K30" s="77"/>
    </row>
    <row r="31" spans="1:11" ht="12.75" customHeight="1">
      <c r="A31" s="562"/>
      <c r="B31" s="562"/>
      <c r="C31" s="562"/>
      <c r="D31" s="562"/>
      <c r="E31" s="562"/>
      <c r="F31" s="562"/>
      <c r="G31" s="562"/>
      <c r="H31" s="562"/>
      <c r="I31" s="562"/>
      <c r="J31" s="562"/>
    </row>
    <row r="32" spans="1:11" ht="12.75" customHeight="1">
      <c r="A32" s="562"/>
      <c r="B32" s="562"/>
      <c r="C32" s="562"/>
      <c r="D32" s="562"/>
      <c r="E32" s="562"/>
      <c r="F32" s="562"/>
      <c r="G32" s="562"/>
      <c r="H32" s="562"/>
      <c r="I32" s="562"/>
      <c r="J32" s="562"/>
    </row>
    <row r="33" spans="1:10" ht="12.75" customHeight="1">
      <c r="A33" s="562"/>
      <c r="B33" s="562"/>
      <c r="C33" s="562"/>
      <c r="D33" s="562"/>
      <c r="E33" s="562"/>
      <c r="F33" s="562"/>
      <c r="G33" s="562"/>
      <c r="H33" s="562"/>
      <c r="I33" s="562"/>
      <c r="J33" s="562"/>
    </row>
    <row r="34" spans="1:10" ht="12.75" customHeight="1">
      <c r="A34" s="562"/>
      <c r="B34" s="562"/>
      <c r="C34" s="562"/>
      <c r="D34" s="562"/>
      <c r="E34" s="562"/>
      <c r="F34" s="562"/>
      <c r="G34" s="562"/>
      <c r="H34" s="562"/>
      <c r="I34" s="562"/>
      <c r="J34" s="562"/>
    </row>
    <row r="35" spans="1:10" ht="12.75" customHeight="1">
      <c r="A35" s="562"/>
      <c r="B35" s="562"/>
      <c r="C35" s="562"/>
      <c r="D35" s="562"/>
      <c r="E35" s="562"/>
      <c r="F35" s="562"/>
      <c r="G35" s="562"/>
      <c r="H35" s="562"/>
      <c r="I35" s="562"/>
      <c r="J35" s="562"/>
    </row>
    <row r="36" spans="1:10" ht="12.75" customHeight="1">
      <c r="A36" s="562"/>
      <c r="B36" s="562"/>
      <c r="C36" s="562"/>
      <c r="D36" s="562"/>
      <c r="E36" s="562"/>
      <c r="F36" s="562"/>
      <c r="G36" s="562"/>
      <c r="H36" s="562"/>
      <c r="I36" s="562"/>
      <c r="J36" s="562"/>
    </row>
    <row r="37" spans="1:10" ht="12.75" customHeight="1">
      <c r="A37" s="562"/>
      <c r="B37" s="562"/>
      <c r="C37" s="562"/>
      <c r="D37" s="562"/>
      <c r="E37" s="562"/>
      <c r="F37" s="562"/>
      <c r="G37" s="562"/>
      <c r="H37" s="562"/>
      <c r="I37" s="562"/>
      <c r="J37" s="562"/>
    </row>
    <row r="38" spans="1:10" ht="12.75" customHeight="1">
      <c r="A38" s="562"/>
      <c r="B38" s="562"/>
      <c r="C38" s="562"/>
      <c r="D38" s="562"/>
      <c r="E38" s="562"/>
      <c r="F38" s="562"/>
      <c r="G38" s="562"/>
      <c r="H38" s="562"/>
      <c r="I38" s="562"/>
      <c r="J38" s="562"/>
    </row>
    <row r="39" spans="1:10" ht="12.75" customHeight="1">
      <c r="A39" s="562"/>
      <c r="B39" s="562"/>
      <c r="C39" s="562"/>
      <c r="D39" s="562"/>
      <c r="E39" s="562"/>
      <c r="F39" s="562"/>
      <c r="G39" s="562"/>
      <c r="H39" s="562"/>
      <c r="I39" s="562"/>
      <c r="J39" s="562"/>
    </row>
    <row r="40" spans="1:10" ht="12.75" customHeight="1">
      <c r="A40" s="562"/>
      <c r="B40" s="562"/>
      <c r="C40" s="562"/>
      <c r="D40" s="562"/>
      <c r="E40" s="562"/>
      <c r="F40" s="562"/>
      <c r="G40" s="562"/>
      <c r="H40" s="562"/>
      <c r="I40" s="562"/>
      <c r="J40" s="562"/>
    </row>
    <row r="41" spans="1:10" ht="12.75" customHeight="1">
      <c r="A41" s="562"/>
      <c r="B41" s="562"/>
      <c r="C41" s="562"/>
      <c r="D41" s="562"/>
      <c r="E41" s="562"/>
      <c r="F41" s="562"/>
      <c r="G41" s="562"/>
      <c r="H41" s="562"/>
      <c r="I41" s="562"/>
      <c r="J41" s="562"/>
    </row>
    <row r="42" spans="1:10" ht="12.75" customHeight="1">
      <c r="A42" s="562"/>
      <c r="B42" s="562"/>
      <c r="C42" s="562"/>
      <c r="D42" s="562"/>
      <c r="E42" s="562"/>
      <c r="F42" s="562"/>
      <c r="G42" s="562"/>
      <c r="H42" s="562"/>
      <c r="I42" s="562"/>
      <c r="J42" s="562"/>
    </row>
    <row r="43" spans="1:10" ht="12.75" customHeight="1">
      <c r="A43" s="562"/>
      <c r="B43" s="562"/>
      <c r="C43" s="562"/>
      <c r="D43" s="562"/>
      <c r="E43" s="562"/>
      <c r="F43" s="562"/>
      <c r="G43" s="562"/>
      <c r="H43" s="562"/>
      <c r="I43" s="562"/>
      <c r="J43" s="562"/>
    </row>
    <row r="44" spans="1:10" ht="12.75" customHeight="1">
      <c r="A44" s="562"/>
      <c r="B44" s="562"/>
      <c r="C44" s="562"/>
      <c r="D44" s="562"/>
      <c r="E44" s="562"/>
      <c r="F44" s="562"/>
      <c r="G44" s="562"/>
      <c r="H44" s="562"/>
      <c r="I44" s="562"/>
      <c r="J44" s="562"/>
    </row>
    <row r="45" spans="1:10" ht="12.75" customHeight="1">
      <c r="A45" s="562"/>
      <c r="B45" s="562"/>
      <c r="C45" s="562"/>
      <c r="D45" s="562"/>
      <c r="E45" s="562"/>
      <c r="F45" s="562"/>
      <c r="G45" s="562"/>
      <c r="H45" s="562"/>
      <c r="I45" s="562"/>
      <c r="J45" s="562"/>
    </row>
    <row r="46" spans="1:10" ht="12.75" customHeight="1">
      <c r="A46" s="562"/>
      <c r="B46" s="562"/>
      <c r="C46" s="562"/>
      <c r="D46" s="562"/>
      <c r="E46" s="562"/>
      <c r="F46" s="562"/>
      <c r="G46" s="562"/>
      <c r="H46" s="562"/>
      <c r="I46" s="562"/>
      <c r="J46" s="562"/>
    </row>
    <row r="47" spans="1:10" ht="12.75" customHeight="1">
      <c r="A47" s="562"/>
      <c r="B47" s="562"/>
      <c r="C47" s="562"/>
      <c r="D47" s="562"/>
      <c r="E47" s="562"/>
      <c r="F47" s="562"/>
      <c r="G47" s="562"/>
      <c r="H47" s="562"/>
      <c r="I47" s="562"/>
      <c r="J47" s="562"/>
    </row>
    <row r="48" spans="1:10" ht="12.75" customHeight="1">
      <c r="A48" s="562"/>
      <c r="B48" s="562"/>
      <c r="C48" s="562"/>
      <c r="D48" s="562"/>
      <c r="E48" s="562"/>
      <c r="F48" s="562"/>
      <c r="G48" s="562"/>
      <c r="H48" s="562"/>
      <c r="I48" s="562"/>
      <c r="J48" s="562"/>
    </row>
    <row r="49" spans="1:10" ht="12.75" customHeight="1">
      <c r="A49" s="562"/>
      <c r="B49" s="562"/>
      <c r="C49" s="562"/>
      <c r="D49" s="562"/>
      <c r="E49" s="562"/>
      <c r="F49" s="562"/>
      <c r="G49" s="562"/>
      <c r="H49" s="562"/>
      <c r="I49" s="562"/>
      <c r="J49" s="562"/>
    </row>
    <row r="50" spans="1:10" ht="12.75" customHeight="1">
      <c r="A50" s="562"/>
      <c r="B50" s="562"/>
      <c r="C50" s="562"/>
      <c r="D50" s="562"/>
      <c r="E50" s="562"/>
      <c r="F50" s="562"/>
      <c r="G50" s="562"/>
      <c r="H50" s="562"/>
      <c r="I50" s="562"/>
      <c r="J50" s="562"/>
    </row>
    <row r="51" spans="1:10" ht="12.75" customHeight="1">
      <c r="A51" s="562"/>
      <c r="B51" s="562"/>
      <c r="C51" s="562"/>
      <c r="D51" s="562"/>
      <c r="E51" s="562"/>
      <c r="F51" s="562"/>
      <c r="G51" s="562"/>
      <c r="H51" s="562"/>
      <c r="I51" s="562"/>
      <c r="J51" s="562"/>
    </row>
    <row r="52" spans="1:10" ht="12.75" customHeight="1">
      <c r="A52" s="562"/>
      <c r="B52" s="562"/>
      <c r="C52" s="562"/>
      <c r="D52" s="562"/>
      <c r="E52" s="562"/>
      <c r="F52" s="562"/>
      <c r="G52" s="562"/>
      <c r="H52" s="562"/>
      <c r="I52" s="562"/>
      <c r="J52" s="562"/>
    </row>
    <row r="53" spans="1:10" ht="12.75" customHeight="1">
      <c r="A53" s="562"/>
      <c r="B53" s="562"/>
      <c r="C53" s="562"/>
      <c r="D53" s="562"/>
      <c r="E53" s="562"/>
      <c r="F53" s="562"/>
      <c r="G53" s="562"/>
      <c r="H53" s="562"/>
      <c r="I53" s="562"/>
      <c r="J53" s="562"/>
    </row>
    <row r="54" spans="1:10" ht="12.75" customHeight="1">
      <c r="A54" s="562"/>
      <c r="B54" s="562"/>
      <c r="C54" s="562"/>
      <c r="D54" s="562"/>
      <c r="E54" s="562"/>
      <c r="F54" s="562"/>
      <c r="G54" s="562"/>
      <c r="H54" s="562"/>
      <c r="I54" s="562"/>
      <c r="J54" s="562"/>
    </row>
    <row r="55" spans="1:10" ht="12.75" customHeight="1">
      <c r="A55" s="562"/>
      <c r="B55" s="562"/>
      <c r="C55" s="562"/>
      <c r="D55" s="562"/>
      <c r="E55" s="562"/>
      <c r="F55" s="562"/>
      <c r="G55" s="562"/>
      <c r="H55" s="562"/>
      <c r="I55" s="562"/>
      <c r="J55" s="562"/>
    </row>
    <row r="56" spans="1:10" ht="12.75" customHeight="1">
      <c r="A56" s="562"/>
      <c r="B56" s="562"/>
      <c r="C56" s="562"/>
      <c r="D56" s="562"/>
      <c r="E56" s="562"/>
      <c r="F56" s="562"/>
      <c r="G56" s="562"/>
      <c r="H56" s="562"/>
      <c r="I56" s="562"/>
      <c r="J56" s="562"/>
    </row>
    <row r="57" spans="1:10" ht="12.75" customHeight="1">
      <c r="A57" s="562"/>
      <c r="B57" s="562"/>
      <c r="C57" s="562"/>
      <c r="D57" s="562"/>
      <c r="E57" s="562"/>
      <c r="F57" s="562"/>
      <c r="G57" s="562"/>
      <c r="H57" s="562"/>
      <c r="I57" s="562"/>
      <c r="J57" s="562"/>
    </row>
    <row r="58" spans="1:10" ht="12.75" customHeight="1">
      <c r="A58" s="562"/>
      <c r="B58" s="562"/>
      <c r="C58" s="562"/>
      <c r="D58" s="562"/>
      <c r="E58" s="562"/>
      <c r="F58" s="562"/>
      <c r="G58" s="562"/>
      <c r="H58" s="562"/>
      <c r="I58" s="562"/>
      <c r="J58" s="562"/>
    </row>
    <row r="59" spans="1:10" ht="12.75" customHeight="1">
      <c r="A59" s="562"/>
      <c r="B59" s="562"/>
      <c r="C59" s="562"/>
      <c r="D59" s="562"/>
      <c r="E59" s="562"/>
      <c r="F59" s="562"/>
      <c r="G59" s="562"/>
      <c r="H59" s="562"/>
      <c r="I59" s="562"/>
      <c r="J59" s="562"/>
    </row>
    <row r="60" spans="1:10" ht="12.75" customHeight="1">
      <c r="A60" s="562"/>
      <c r="B60" s="562"/>
      <c r="C60" s="562"/>
      <c r="D60" s="562"/>
      <c r="E60" s="562"/>
      <c r="F60" s="562"/>
      <c r="G60" s="562"/>
      <c r="H60" s="562"/>
      <c r="I60" s="562"/>
      <c r="J60" s="562"/>
    </row>
    <row r="61" spans="1:10" ht="12.75" customHeight="1">
      <c r="A61" s="562"/>
      <c r="B61" s="562"/>
      <c r="C61" s="562"/>
      <c r="D61" s="562"/>
      <c r="E61" s="562"/>
      <c r="F61" s="562"/>
      <c r="G61" s="562"/>
      <c r="H61" s="562"/>
      <c r="I61" s="562"/>
      <c r="J61" s="562"/>
    </row>
    <row r="62" spans="1:10" ht="12.75" customHeight="1">
      <c r="A62" s="562"/>
      <c r="B62" s="562"/>
      <c r="C62" s="562"/>
      <c r="D62" s="562"/>
      <c r="E62" s="562"/>
      <c r="F62" s="562"/>
      <c r="G62" s="562"/>
      <c r="H62" s="562"/>
      <c r="I62" s="562"/>
      <c r="J62" s="562"/>
    </row>
    <row r="63" spans="1:10" ht="12.75" customHeight="1">
      <c r="A63" s="562"/>
      <c r="B63" s="562"/>
      <c r="C63" s="562"/>
      <c r="D63" s="562"/>
      <c r="E63" s="562"/>
      <c r="F63" s="562"/>
      <c r="G63" s="562"/>
      <c r="H63" s="562"/>
      <c r="I63" s="562"/>
      <c r="J63" s="562"/>
    </row>
    <row r="64" spans="1:10" ht="12.75" customHeight="1">
      <c r="A64" s="562"/>
      <c r="B64" s="562"/>
      <c r="C64" s="562"/>
      <c r="D64" s="562"/>
      <c r="E64" s="562"/>
      <c r="F64" s="562"/>
      <c r="G64" s="562"/>
      <c r="H64" s="562"/>
      <c r="I64" s="562"/>
      <c r="J64" s="562"/>
    </row>
    <row r="65" spans="1:10" ht="12.75" customHeight="1">
      <c r="A65" s="562"/>
      <c r="B65" s="562"/>
      <c r="C65" s="562"/>
      <c r="D65" s="562"/>
      <c r="E65" s="562"/>
      <c r="F65" s="562"/>
      <c r="G65" s="562"/>
      <c r="H65" s="562"/>
      <c r="I65" s="562"/>
      <c r="J65" s="562"/>
    </row>
    <row r="66" spans="1:10" ht="12.75" customHeight="1">
      <c r="A66" s="562"/>
      <c r="B66" s="562"/>
      <c r="C66" s="562"/>
      <c r="D66" s="562"/>
      <c r="E66" s="562"/>
      <c r="F66" s="562"/>
      <c r="G66" s="562"/>
      <c r="H66" s="562"/>
      <c r="I66" s="562"/>
      <c r="J66" s="562"/>
    </row>
    <row r="67" spans="1:10" ht="12.75" customHeight="1">
      <c r="A67" s="36" t="s">
        <v>412</v>
      </c>
    </row>
    <row r="68" spans="1:10" ht="12.75" customHeight="1"/>
    <row r="69" spans="1:10" ht="12.75" customHeight="1"/>
    <row r="70" spans="1:10" ht="12.75" customHeight="1">
      <c r="A70" s="73" t="s">
        <v>279</v>
      </c>
    </row>
    <row r="71" spans="1:10" ht="12.75" customHeight="1"/>
    <row r="72" spans="1:10" ht="12.75" customHeight="1"/>
    <row r="73" spans="1:10" ht="12.75" customHeight="1"/>
    <row r="74" spans="1:10" ht="12.75" customHeight="1">
      <c r="J74" s="641" t="s">
        <v>319</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70" t="s">
        <v>741</v>
      </c>
      <c r="F1" s="315" t="str">
        <f>Naslovnica!A20</f>
        <v>Listopad 2017.</v>
      </c>
    </row>
    <row r="2" spans="1:7" ht="12.75" customHeight="1">
      <c r="A2" s="119" t="s">
        <v>742</v>
      </c>
      <c r="F2" s="112" t="str">
        <f>Naslovnica!A24</f>
        <v>October 2017</v>
      </c>
    </row>
    <row r="3" spans="1:7" ht="12.75" customHeight="1"/>
    <row r="4" spans="1:7" ht="12.75" customHeight="1">
      <c r="E4" s="857" t="s">
        <v>394</v>
      </c>
      <c r="F4" s="857"/>
    </row>
    <row r="5" spans="1:7" ht="13.5" customHeight="1">
      <c r="A5" s="865" t="s">
        <v>1329</v>
      </c>
      <c r="B5" s="876" t="s">
        <v>145</v>
      </c>
      <c r="C5" s="876"/>
      <c r="D5" s="876"/>
      <c r="E5" s="876"/>
      <c r="F5" s="876"/>
    </row>
    <row r="6" spans="1:7" ht="33.75" customHeight="1">
      <c r="A6" s="865"/>
      <c r="B6" s="353" t="str">
        <f>Naslovnica!A20</f>
        <v>Listopad 2017.</v>
      </c>
      <c r="C6" s="565" t="str">
        <f>'5 Tablica 3,4'!$A$8</f>
        <v>Rujan 2017.</v>
      </c>
      <c r="D6" s="353" t="s">
        <v>94</v>
      </c>
      <c r="E6" s="328" t="s">
        <v>146</v>
      </c>
      <c r="F6" s="354" t="s">
        <v>147</v>
      </c>
    </row>
    <row r="7" spans="1:7" ht="45" customHeight="1">
      <c r="A7" s="865"/>
      <c r="B7" s="355" t="str">
        <f>Naslovnica!A24</f>
        <v>October 2017</v>
      </c>
      <c r="C7" s="566" t="str">
        <f>'5 Tablica 3,4'!$B$8</f>
        <v>September 2017</v>
      </c>
      <c r="D7" s="355" t="s">
        <v>148</v>
      </c>
      <c r="E7" s="333" t="s">
        <v>417</v>
      </c>
      <c r="F7" s="355" t="s">
        <v>149</v>
      </c>
    </row>
    <row r="8" spans="1:7">
      <c r="A8" s="173" t="s">
        <v>131</v>
      </c>
      <c r="B8" s="174">
        <v>9250.0771199999999</v>
      </c>
      <c r="C8" s="174">
        <v>9197.9829300000001</v>
      </c>
      <c r="D8" s="175">
        <v>5.6636536941256921E-3</v>
      </c>
      <c r="E8" s="678">
        <v>600570.37904999999</v>
      </c>
      <c r="F8" s="175">
        <v>1.5643090707031071E-2</v>
      </c>
      <c r="G8" s="87"/>
    </row>
    <row r="9" spans="1:7">
      <c r="A9" s="173" t="s">
        <v>132</v>
      </c>
      <c r="B9" s="174">
        <v>11137.40524</v>
      </c>
      <c r="C9" s="174">
        <v>10651.0774</v>
      </c>
      <c r="D9" s="175">
        <v>4.5659966756039116E-2</v>
      </c>
      <c r="E9" s="678">
        <v>1455699.228240001</v>
      </c>
      <c r="F9" s="175">
        <v>7.7098847987484564E-3</v>
      </c>
      <c r="G9" s="87"/>
    </row>
    <row r="10" spans="1:7">
      <c r="A10" s="173" t="s">
        <v>133</v>
      </c>
      <c r="B10" s="174">
        <v>2250.6521299999999</v>
      </c>
      <c r="C10" s="174">
        <v>1814.8667700000001</v>
      </c>
      <c r="D10" s="175">
        <v>0.2401197527022878</v>
      </c>
      <c r="E10" s="678">
        <v>253026.97738</v>
      </c>
      <c r="F10" s="176">
        <v>8.9747392532222303E-3</v>
      </c>
    </row>
    <row r="11" spans="1:7">
      <c r="A11" s="173" t="s">
        <v>134</v>
      </c>
      <c r="B11" s="174">
        <v>1546.8502900000001</v>
      </c>
      <c r="C11" s="174">
        <v>1405.01386</v>
      </c>
      <c r="D11" s="175">
        <v>0.10095019987916709</v>
      </c>
      <c r="E11" s="678">
        <v>227837.36549000011</v>
      </c>
      <c r="F11" s="175">
        <v>6.8356832748064367E-3</v>
      </c>
    </row>
    <row r="12" spans="1:7">
      <c r="A12" s="173" t="s">
        <v>135</v>
      </c>
      <c r="B12" s="174">
        <v>3976.6225499999996</v>
      </c>
      <c r="C12" s="174">
        <v>2608.86229</v>
      </c>
      <c r="D12" s="175">
        <v>0.52427461014049914</v>
      </c>
      <c r="E12" s="678">
        <v>195923.30299</v>
      </c>
      <c r="F12" s="175">
        <v>2.0717329108710825E-2</v>
      </c>
    </row>
    <row r="13" spans="1:7">
      <c r="A13" s="177" t="s">
        <v>136</v>
      </c>
      <c r="B13" s="174">
        <v>10742.346460000001</v>
      </c>
      <c r="C13" s="174">
        <v>8056.6232099999997</v>
      </c>
      <c r="D13" s="175">
        <v>0.33335594578463601</v>
      </c>
      <c r="E13" s="678">
        <v>1197503.3458700003</v>
      </c>
      <c r="F13" s="175">
        <v>9.0518195873816598E-3</v>
      </c>
    </row>
    <row r="14" spans="1:7" ht="18.75" customHeight="1">
      <c r="A14" s="356" t="s">
        <v>305</v>
      </c>
      <c r="B14" s="357">
        <v>38903.95379</v>
      </c>
      <c r="C14" s="358">
        <v>33734.426459999995</v>
      </c>
      <c r="D14" s="359">
        <v>0.15324189181427705</v>
      </c>
      <c r="E14" s="679">
        <v>3930560.5990200019</v>
      </c>
      <c r="F14" s="359">
        <v>9.9967590505922743E-3</v>
      </c>
    </row>
    <row r="15" spans="1:7" ht="12.75" customHeight="1">
      <c r="A15" s="27" t="s">
        <v>542</v>
      </c>
      <c r="B15" s="28"/>
      <c r="C15" s="30"/>
      <c r="D15" s="30"/>
      <c r="E15" s="30"/>
      <c r="F15" s="30"/>
      <c r="G15" s="30"/>
    </row>
    <row r="16" spans="1:7" ht="22.5" customHeight="1">
      <c r="A16" s="881" t="s">
        <v>151</v>
      </c>
      <c r="B16" s="881"/>
      <c r="C16" s="881"/>
      <c r="D16" s="881"/>
      <c r="E16" s="881"/>
      <c r="F16" s="881"/>
      <c r="G16" s="47"/>
    </row>
    <row r="17" spans="1:7" ht="12.75" customHeight="1">
      <c r="A17" s="877" t="s">
        <v>1311</v>
      </c>
      <c r="B17" s="882"/>
      <c r="C17" s="882"/>
      <c r="D17" s="882"/>
      <c r="E17" s="882"/>
      <c r="F17" s="882"/>
      <c r="G17" s="48"/>
    </row>
    <row r="18" spans="1:7" ht="12.75" customHeight="1">
      <c r="A18" s="879" t="s">
        <v>152</v>
      </c>
      <c r="B18" s="880"/>
      <c r="C18" s="880"/>
      <c r="D18" s="880"/>
      <c r="E18" s="880"/>
      <c r="F18" s="880"/>
      <c r="G18" s="49"/>
    </row>
    <row r="19" spans="1:7" ht="12.75" customHeight="1">
      <c r="A19" s="877" t="s">
        <v>153</v>
      </c>
      <c r="B19" s="878"/>
      <c r="C19" s="878"/>
      <c r="D19" s="878"/>
      <c r="E19" s="878"/>
      <c r="F19" s="878"/>
      <c r="G19" s="48"/>
    </row>
    <row r="20" spans="1:7" ht="12.75" customHeight="1"/>
    <row r="21" spans="1:7" ht="12.75" customHeight="1">
      <c r="A21" s="475" t="s">
        <v>308</v>
      </c>
      <c r="F21" s="315" t="str">
        <f>Naslovnica!A20</f>
        <v>Listopad 2017.</v>
      </c>
    </row>
    <row r="22" spans="1:7" ht="12.75" customHeight="1">
      <c r="A22" s="119" t="s">
        <v>309</v>
      </c>
      <c r="F22" s="112" t="str">
        <f>Naslovnica!A24</f>
        <v>October 2017</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542</v>
      </c>
    </row>
    <row r="42" spans="1:1" ht="12.75" customHeight="1"/>
    <row r="43" spans="1:1" ht="12.75" customHeight="1">
      <c r="A43" s="81"/>
    </row>
    <row r="44" spans="1:1" ht="12.75" customHeight="1">
      <c r="A44" s="84"/>
    </row>
    <row r="45" spans="1:1" ht="12.75" customHeight="1"/>
    <row r="46" spans="1:1" ht="12.75" customHeight="1">
      <c r="A46" s="73" t="s">
        <v>279</v>
      </c>
    </row>
    <row r="47" spans="1:1" ht="12.75" customHeight="1"/>
    <row r="48" spans="1:1" ht="12.75" customHeight="1"/>
    <row r="49" spans="6:6" ht="12.75" customHeight="1"/>
    <row r="53" spans="6:6">
      <c r="F53" s="44" t="s">
        <v>320</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471" t="s">
        <v>743</v>
      </c>
      <c r="G1" s="315" t="str">
        <f>Naslovnica!A20</f>
        <v>Listopad 2017.</v>
      </c>
    </row>
    <row r="2" spans="1:8" ht="12.75" customHeight="1">
      <c r="A2" s="111" t="s">
        <v>744</v>
      </c>
      <c r="G2" s="112" t="str">
        <f>Naslovnica!A24</f>
        <v>October 2017</v>
      </c>
    </row>
    <row r="3" spans="1:8" ht="12.75" customHeight="1"/>
    <row r="4" spans="1:8" ht="12.75" customHeight="1">
      <c r="F4" s="132"/>
      <c r="G4" s="21" t="s">
        <v>394</v>
      </c>
    </row>
    <row r="5" spans="1:8" ht="15" customHeight="1">
      <c r="A5" s="858" t="s">
        <v>419</v>
      </c>
      <c r="B5" s="859" t="s">
        <v>418</v>
      </c>
      <c r="C5" s="859"/>
      <c r="D5" s="859"/>
      <c r="E5" s="859"/>
      <c r="F5" s="859"/>
      <c r="G5" s="859"/>
    </row>
    <row r="6" spans="1:8">
      <c r="A6" s="858"/>
      <c r="B6" s="863" t="str">
        <f>Naslovnica!A20</f>
        <v>Listopad 2017.</v>
      </c>
      <c r="C6" s="875"/>
      <c r="D6" s="864" t="str">
        <f>'5 Tablica 3,4'!A8</f>
        <v>Rujan 2017.</v>
      </c>
      <c r="E6" s="875"/>
      <c r="F6" s="883" t="s">
        <v>154</v>
      </c>
      <c r="G6" s="883"/>
    </row>
    <row r="7" spans="1:8">
      <c r="A7" s="858"/>
      <c r="B7" s="860" t="str">
        <f>Naslovnica!A24</f>
        <v>October 2017</v>
      </c>
      <c r="C7" s="884"/>
      <c r="D7" s="885" t="str">
        <f>'5 Tablica 3,4'!B8</f>
        <v>September 2017</v>
      </c>
      <c r="E7" s="884"/>
      <c r="F7" s="886" t="s">
        <v>155</v>
      </c>
      <c r="G7" s="886"/>
    </row>
    <row r="8" spans="1:8">
      <c r="A8" s="858"/>
      <c r="B8" s="334" t="s">
        <v>115</v>
      </c>
      <c r="C8" s="334" t="s">
        <v>116</v>
      </c>
      <c r="D8" s="334" t="s">
        <v>115</v>
      </c>
      <c r="E8" s="334" t="s">
        <v>116</v>
      </c>
      <c r="F8" s="334" t="s">
        <v>887</v>
      </c>
      <c r="G8" s="334" t="s">
        <v>883</v>
      </c>
    </row>
    <row r="9" spans="1:8">
      <c r="A9" s="858"/>
      <c r="B9" s="335" t="s">
        <v>117</v>
      </c>
      <c r="C9" s="335" t="s">
        <v>118</v>
      </c>
      <c r="D9" s="335" t="s">
        <v>117</v>
      </c>
      <c r="E9" s="335" t="s">
        <v>118</v>
      </c>
      <c r="F9" s="335" t="s">
        <v>117</v>
      </c>
      <c r="G9" s="335" t="s">
        <v>884</v>
      </c>
    </row>
    <row r="10" spans="1:8">
      <c r="A10" s="162" t="s">
        <v>131</v>
      </c>
      <c r="B10" s="178">
        <v>518194.28619000001</v>
      </c>
      <c r="C10" s="179">
        <v>0.13769411127244624</v>
      </c>
      <c r="D10" s="178">
        <v>511378.33292000002</v>
      </c>
      <c r="E10" s="180">
        <v>0.13780644367195183</v>
      </c>
      <c r="F10" s="181">
        <v>6815.9532699999809</v>
      </c>
      <c r="G10" s="180">
        <v>1.3328592220715585E-2</v>
      </c>
      <c r="H10" s="87"/>
    </row>
    <row r="11" spans="1:8">
      <c r="A11" s="162" t="s">
        <v>132</v>
      </c>
      <c r="B11" s="178">
        <v>1491674.0208699999</v>
      </c>
      <c r="C11" s="179">
        <v>0.39636625506245254</v>
      </c>
      <c r="D11" s="182">
        <v>1476760.52455</v>
      </c>
      <c r="E11" s="180">
        <v>0.39795803408666947</v>
      </c>
      <c r="F11" s="181">
        <v>14913.496319999933</v>
      </c>
      <c r="G11" s="180">
        <v>1.0098791288143616E-2</v>
      </c>
      <c r="H11" s="87"/>
    </row>
    <row r="12" spans="1:8">
      <c r="A12" s="162" t="s">
        <v>150</v>
      </c>
      <c r="B12" s="178">
        <v>205088.05322999999</v>
      </c>
      <c r="C12" s="179">
        <v>5.4495809727525234E-2</v>
      </c>
      <c r="D12" s="182">
        <v>202495.60983999999</v>
      </c>
      <c r="E12" s="180">
        <v>5.4568600300081503E-2</v>
      </c>
      <c r="F12" s="181">
        <v>2592.4433899999858</v>
      </c>
      <c r="G12" s="180">
        <v>1.2802467135205386E-2</v>
      </c>
    </row>
    <row r="13" spans="1:8">
      <c r="A13" s="162" t="s">
        <v>134</v>
      </c>
      <c r="B13" s="178">
        <v>238341.54939</v>
      </c>
      <c r="C13" s="179">
        <v>6.3331898280562751E-2</v>
      </c>
      <c r="D13" s="182">
        <v>236260.70921</v>
      </c>
      <c r="E13" s="180">
        <v>6.3667633178225921E-2</v>
      </c>
      <c r="F13" s="181">
        <v>2080.8401799999774</v>
      </c>
      <c r="G13" s="180">
        <v>8.8073898828029407E-3</v>
      </c>
    </row>
    <row r="14" spans="1:8">
      <c r="A14" s="162" t="s">
        <v>135</v>
      </c>
      <c r="B14" s="178">
        <v>163653.33256000001</v>
      </c>
      <c r="C14" s="179">
        <v>4.3485813688345046E-2</v>
      </c>
      <c r="D14" s="182">
        <v>160360.28216999999</v>
      </c>
      <c r="E14" s="180">
        <v>4.3213954853921273E-2</v>
      </c>
      <c r="F14" s="181">
        <v>3293.0503900000153</v>
      </c>
      <c r="G14" s="180">
        <v>2.0535324242626496E-2</v>
      </c>
    </row>
    <row r="15" spans="1:8">
      <c r="A15" s="162" t="s">
        <v>136</v>
      </c>
      <c r="B15" s="178">
        <v>1146421.65295</v>
      </c>
      <c r="C15" s="179">
        <v>0.30462611196866823</v>
      </c>
      <c r="D15" s="183">
        <v>1123589.39946</v>
      </c>
      <c r="E15" s="180">
        <v>0.30278533390914997</v>
      </c>
      <c r="F15" s="181">
        <v>22832.25349000001</v>
      </c>
      <c r="G15" s="180">
        <v>2.0320816039180567E-2</v>
      </c>
    </row>
    <row r="16" spans="1:8" ht="18.75" customHeight="1">
      <c r="A16" s="360" t="s">
        <v>122</v>
      </c>
      <c r="B16" s="361">
        <v>3763372.8951899996</v>
      </c>
      <c r="C16" s="362">
        <v>1</v>
      </c>
      <c r="D16" s="361">
        <v>3710844.8581500002</v>
      </c>
      <c r="E16" s="362">
        <v>1</v>
      </c>
      <c r="F16" s="363">
        <v>52528.037039999486</v>
      </c>
      <c r="G16" s="362">
        <v>1.4155277045504677E-2</v>
      </c>
    </row>
    <row r="17" spans="1:8" ht="12.75" customHeight="1">
      <c r="A17" s="37" t="s">
        <v>420</v>
      </c>
    </row>
    <row r="18" spans="1:8" ht="12.75" customHeight="1"/>
    <row r="19" spans="1:8" ht="12.75" customHeight="1">
      <c r="A19" s="471" t="s">
        <v>310</v>
      </c>
      <c r="G19" s="315" t="str">
        <f>Naslovnica!A20</f>
        <v>Listopad 2017.</v>
      </c>
    </row>
    <row r="20" spans="1:8" ht="12.75" customHeight="1">
      <c r="A20" s="111" t="s">
        <v>311</v>
      </c>
      <c r="G20" s="112" t="str">
        <f>Naslovnica!A24</f>
        <v>October 2017</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420</v>
      </c>
    </row>
    <row r="41" spans="1:8" ht="12.75" customHeight="1">
      <c r="A41" s="37"/>
    </row>
    <row r="42" spans="1:8" ht="12.75" customHeight="1">
      <c r="A42" s="314" t="s">
        <v>312</v>
      </c>
      <c r="G42" s="315" t="str">
        <f>Naslovnica!A20</f>
        <v>Listopad 2017.</v>
      </c>
    </row>
    <row r="43" spans="1:8" ht="12.75" customHeight="1">
      <c r="A43" s="111" t="s">
        <v>313</v>
      </c>
      <c r="G43" s="112" t="str">
        <f>Naslovnica!A24</f>
        <v>October 2017</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420</v>
      </c>
    </row>
    <row r="64" spans="1:8" ht="12.75" customHeight="1">
      <c r="A64" s="88"/>
    </row>
    <row r="65" spans="1:7">
      <c r="A65" s="73" t="s">
        <v>279</v>
      </c>
    </row>
    <row r="66" spans="1:7">
      <c r="G66" s="44" t="s">
        <v>321</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471" t="s">
        <v>745</v>
      </c>
      <c r="I1" s="315" t="str">
        <f>Naslovnica!A20</f>
        <v>Listopad 2017.</v>
      </c>
    </row>
    <row r="2" spans="1:10" ht="12.75" customHeight="1">
      <c r="A2" s="111" t="s">
        <v>816</v>
      </c>
      <c r="I2" s="112" t="str">
        <f>Naslovnica!A24</f>
        <v>October 2017</v>
      </c>
    </row>
    <row r="3" spans="1:10" ht="12.75" customHeight="1"/>
    <row r="4" spans="1:10" ht="35.25" customHeight="1">
      <c r="A4" s="328"/>
      <c r="B4" s="846" t="s">
        <v>854</v>
      </c>
      <c r="C4" s="846"/>
      <c r="D4" s="872" t="s">
        <v>421</v>
      </c>
      <c r="E4" s="872"/>
      <c r="F4" s="872"/>
      <c r="G4" s="872"/>
      <c r="H4" s="872"/>
      <c r="I4" s="328"/>
    </row>
    <row r="5" spans="1:10" ht="12" customHeight="1">
      <c r="A5" s="639"/>
      <c r="B5" s="638"/>
      <c r="C5" s="638"/>
      <c r="D5" s="868" t="s">
        <v>1110</v>
      </c>
      <c r="E5" s="889"/>
      <c r="F5" s="640"/>
      <c r="G5" s="640"/>
      <c r="H5" s="640"/>
      <c r="I5" s="639"/>
    </row>
    <row r="6" spans="1:10" ht="33.75">
      <c r="A6" s="328" t="s">
        <v>419</v>
      </c>
      <c r="B6" s="328" t="str">
        <f>Naslovnica!A20</f>
        <v>Listopad 2017.</v>
      </c>
      <c r="C6" s="330" t="str">
        <f>'5 Tablica 3,4'!A8</f>
        <v>Rujan 2017.</v>
      </c>
      <c r="D6" s="328" t="str">
        <f>Naslovnica!A20</f>
        <v>Listopad 2017.</v>
      </c>
      <c r="E6" s="330" t="str">
        <f>C6</f>
        <v>Rujan 2017.</v>
      </c>
      <c r="F6" s="328" t="s">
        <v>174</v>
      </c>
      <c r="G6" s="328" t="s">
        <v>156</v>
      </c>
      <c r="H6" s="364" t="s">
        <v>157</v>
      </c>
      <c r="I6" s="364" t="s">
        <v>158</v>
      </c>
    </row>
    <row r="7" spans="1:10" ht="34.5" customHeight="1">
      <c r="A7" s="328"/>
      <c r="B7" s="331" t="str">
        <f>Naslovnica!A24</f>
        <v>October 2017</v>
      </c>
      <c r="C7" s="332" t="str">
        <f>'5 Tablica 3,4'!B8</f>
        <v>September 2017</v>
      </c>
      <c r="D7" s="331" t="str">
        <f>Naslovnica!A24</f>
        <v>October 2017</v>
      </c>
      <c r="E7" s="332" t="str">
        <f>C7</f>
        <v>September 2017</v>
      </c>
      <c r="F7" s="331" t="s">
        <v>159</v>
      </c>
      <c r="G7" s="331" t="s">
        <v>160</v>
      </c>
      <c r="H7" s="333" t="s">
        <v>161</v>
      </c>
      <c r="I7" s="355" t="s">
        <v>162</v>
      </c>
    </row>
    <row r="8" spans="1:10" ht="22.5">
      <c r="A8" s="184" t="s">
        <v>603</v>
      </c>
      <c r="B8" s="185">
        <v>255.44669999999999</v>
      </c>
      <c r="C8" s="185">
        <v>254.52629999999999</v>
      </c>
      <c r="D8" s="186">
        <v>3.6161292565837222E-3</v>
      </c>
      <c r="E8" s="186">
        <v>1.4959232363366493E-2</v>
      </c>
      <c r="F8" s="186">
        <v>3.3114696018908152E-2</v>
      </c>
      <c r="G8" s="186">
        <v>3.9683918981344934E-2</v>
      </c>
      <c r="H8" s="186">
        <v>6.9692441414608952E-2</v>
      </c>
      <c r="I8" s="187" t="s">
        <v>918</v>
      </c>
      <c r="J8" s="87"/>
    </row>
    <row r="9" spans="1:10" ht="22.5">
      <c r="A9" s="184" t="s">
        <v>604</v>
      </c>
      <c r="B9" s="188">
        <v>257.44779999999997</v>
      </c>
      <c r="C9" s="188">
        <v>255.8484</v>
      </c>
      <c r="D9" s="186">
        <v>6.2513582261993772E-3</v>
      </c>
      <c r="E9" s="186">
        <v>1.0153318424743096E-2</v>
      </c>
      <c r="F9" s="186">
        <v>-2.758810327257466E-2</v>
      </c>
      <c r="G9" s="186">
        <v>-2.1536267698107014E-2</v>
      </c>
      <c r="H9" s="186">
        <v>6.9374250754039135E-2</v>
      </c>
      <c r="I9" s="187" t="s">
        <v>919</v>
      </c>
      <c r="J9" s="87"/>
    </row>
    <row r="10" spans="1:10" ht="22.5">
      <c r="A10" s="184" t="s">
        <v>605</v>
      </c>
      <c r="B10" s="188">
        <v>160.2347</v>
      </c>
      <c r="C10" s="188">
        <v>159.22890000000001</v>
      </c>
      <c r="D10" s="186">
        <v>6.3166925099651383E-3</v>
      </c>
      <c r="E10" s="186">
        <v>9.2169403586253029E-3</v>
      </c>
      <c r="F10" s="186">
        <v>1.2574820784000629E-2</v>
      </c>
      <c r="G10" s="186">
        <v>2.3702983428802948E-2</v>
      </c>
      <c r="H10" s="186">
        <v>3.4209009435423265E-2</v>
      </c>
      <c r="I10" s="187" t="s">
        <v>920</v>
      </c>
    </row>
    <row r="11" spans="1:10" ht="22.5">
      <c r="A11" s="184" t="s">
        <v>606</v>
      </c>
      <c r="B11" s="188">
        <v>211.08940000000001</v>
      </c>
      <c r="C11" s="188">
        <v>209.06630000000001</v>
      </c>
      <c r="D11" s="186">
        <v>9.6768345735300798E-3</v>
      </c>
      <c r="E11" s="186">
        <v>3.6648553620712843E-3</v>
      </c>
      <c r="F11" s="189">
        <v>2.4729702439668433E-2</v>
      </c>
      <c r="G11" s="186">
        <v>4.6627592591031775E-2</v>
      </c>
      <c r="H11" s="186">
        <v>6.0883235954430015E-2</v>
      </c>
      <c r="I11" s="187" t="s">
        <v>921</v>
      </c>
    </row>
    <row r="12" spans="1:10" ht="22.5">
      <c r="A12" s="184" t="s">
        <v>607</v>
      </c>
      <c r="B12" s="188">
        <v>200.03569999999999</v>
      </c>
      <c r="C12" s="188">
        <v>199.16589999999999</v>
      </c>
      <c r="D12" s="186">
        <v>4.3672134637504634E-3</v>
      </c>
      <c r="E12" s="186">
        <v>1.2308876195587848E-2</v>
      </c>
      <c r="F12" s="189">
        <v>2.970105906443643E-2</v>
      </c>
      <c r="G12" s="186">
        <v>3.6785315935034202E-2</v>
      </c>
      <c r="H12" s="186">
        <v>5.6378932732626064E-2</v>
      </c>
      <c r="I12" s="187" t="s">
        <v>921</v>
      </c>
    </row>
    <row r="13" spans="1:10" ht="22.5">
      <c r="A13" s="184" t="s">
        <v>608</v>
      </c>
      <c r="B13" s="188">
        <v>235.36869999999999</v>
      </c>
      <c r="C13" s="188">
        <v>231.8287</v>
      </c>
      <c r="D13" s="186">
        <v>1.5269895401216482E-2</v>
      </c>
      <c r="E13" s="186">
        <v>1.4175703655873839E-2</v>
      </c>
      <c r="F13" s="186">
        <v>3.86097370476437E-2</v>
      </c>
      <c r="G13" s="186">
        <v>4.9717934412001785E-2</v>
      </c>
      <c r="H13" s="186">
        <v>5.7748553292498395E-2</v>
      </c>
      <c r="I13" s="187" t="s">
        <v>922</v>
      </c>
    </row>
    <row r="14" spans="1:10" ht="12.75" customHeight="1">
      <c r="A14" s="37" t="s">
        <v>420</v>
      </c>
    </row>
    <row r="15" spans="1:10" ht="12.75" customHeight="1"/>
    <row r="16" spans="1:10" ht="21" customHeight="1">
      <c r="A16" s="888" t="s">
        <v>664</v>
      </c>
      <c r="B16" s="888"/>
      <c r="C16" s="888"/>
      <c r="D16" s="888"/>
      <c r="E16" s="888"/>
      <c r="F16" s="888"/>
      <c r="G16" s="888"/>
      <c r="H16" s="888"/>
      <c r="I16" s="888"/>
    </row>
    <row r="17" spans="1:10" ht="21.75" customHeight="1">
      <c r="A17" s="887" t="s">
        <v>665</v>
      </c>
      <c r="B17" s="887"/>
      <c r="C17" s="887"/>
      <c r="D17" s="887"/>
      <c r="E17" s="887"/>
      <c r="F17" s="887"/>
      <c r="G17" s="887"/>
      <c r="H17" s="887"/>
      <c r="I17" s="887"/>
    </row>
    <row r="18" spans="1:10" ht="19.5" customHeight="1">
      <c r="A18" s="888" t="s">
        <v>666</v>
      </c>
      <c r="B18" s="888"/>
      <c r="C18" s="888"/>
      <c r="D18" s="888"/>
      <c r="E18" s="888"/>
      <c r="F18" s="888"/>
      <c r="G18" s="888"/>
      <c r="H18" s="888"/>
      <c r="I18" s="888"/>
    </row>
    <row r="19" spans="1:10">
      <c r="A19" s="887" t="s">
        <v>667</v>
      </c>
      <c r="B19" s="887"/>
      <c r="C19" s="887"/>
      <c r="D19" s="887"/>
      <c r="E19" s="887"/>
      <c r="F19" s="887"/>
      <c r="G19" s="887"/>
      <c r="H19" s="887"/>
      <c r="I19" s="887"/>
    </row>
    <row r="20" spans="1:10" ht="12.75" customHeight="1"/>
    <row r="21" spans="1:10" ht="12.75" customHeight="1">
      <c r="A21" s="51" t="s">
        <v>1235</v>
      </c>
      <c r="I21" s="14"/>
    </row>
    <row r="22" spans="1:10" ht="12.75" customHeight="1">
      <c r="A22" s="683" t="s">
        <v>1236</v>
      </c>
      <c r="I22" s="19"/>
      <c r="J22" s="91"/>
    </row>
    <row r="23" spans="1:10" ht="12.75" customHeight="1">
      <c r="A23" s="683" t="s">
        <v>1237</v>
      </c>
    </row>
    <row r="24" spans="1:10" ht="12.75" customHeight="1">
      <c r="A24" s="684" t="s">
        <v>1238</v>
      </c>
    </row>
    <row r="25" spans="1:10" ht="12.75" customHeight="1">
      <c r="A25" s="684" t="s">
        <v>1239</v>
      </c>
      <c r="B25" s="91"/>
    </row>
    <row r="26" spans="1:10" ht="12.75" customHeight="1"/>
    <row r="27" spans="1:10" ht="12.75" customHeight="1">
      <c r="A27" s="73" t="s">
        <v>279</v>
      </c>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322</v>
      </c>
    </row>
  </sheetData>
  <mergeCells count="7">
    <mergeCell ref="A19:I19"/>
    <mergeCell ref="B4:C4"/>
    <mergeCell ref="D4:H4"/>
    <mergeCell ref="A16:I16"/>
    <mergeCell ref="A17:I17"/>
    <mergeCell ref="A18:I18"/>
    <mergeCell ref="D5:E5"/>
  </mergeCells>
  <hyperlinks>
    <hyperlink ref="A27"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7.85546875" bestFit="1" customWidth="1"/>
    <col min="13" max="13" width="6.28515625" customWidth="1"/>
    <col min="14" max="14" width="7.85546875" bestFit="1" customWidth="1"/>
    <col min="15" max="15" width="6" customWidth="1"/>
  </cols>
  <sheetData>
    <row r="1" spans="1:16" ht="12.75" customHeight="1">
      <c r="A1" s="415" t="s">
        <v>746</v>
      </c>
      <c r="O1" s="315" t="str">
        <f>Naslovnica!A20</f>
        <v>Listopad 2017.</v>
      </c>
    </row>
    <row r="2" spans="1:16" ht="12.75" customHeight="1">
      <c r="A2" s="120" t="s">
        <v>747</v>
      </c>
      <c r="O2" s="112" t="str">
        <f>Naslovnica!A24</f>
        <v>October 2017</v>
      </c>
    </row>
    <row r="3" spans="1:16" ht="12.75" customHeight="1"/>
    <row r="4" spans="1:16" ht="12.75" customHeight="1">
      <c r="L4" s="129"/>
      <c r="M4" s="129"/>
      <c r="N4" s="129"/>
      <c r="O4" s="40" t="s">
        <v>402</v>
      </c>
    </row>
    <row r="5" spans="1:16" ht="31.5" customHeight="1">
      <c r="A5" s="890" t="s">
        <v>543</v>
      </c>
      <c r="B5" s="846" t="s">
        <v>163</v>
      </c>
      <c r="C5" s="846"/>
      <c r="D5" s="846" t="s">
        <v>164</v>
      </c>
      <c r="E5" s="891"/>
      <c r="F5" s="846" t="s">
        <v>165</v>
      </c>
      <c r="G5" s="846"/>
      <c r="H5" s="846" t="s">
        <v>166</v>
      </c>
      <c r="I5" s="846"/>
      <c r="J5" s="846" t="s">
        <v>167</v>
      </c>
      <c r="K5" s="846"/>
      <c r="L5" s="846" t="s">
        <v>168</v>
      </c>
      <c r="M5" s="846"/>
      <c r="N5" s="846" t="s">
        <v>107</v>
      </c>
      <c r="O5" s="846"/>
    </row>
    <row r="6" spans="1:16">
      <c r="A6" s="890"/>
      <c r="B6" s="365" t="s">
        <v>125</v>
      </c>
      <c r="C6" s="365" t="s">
        <v>126</v>
      </c>
      <c r="D6" s="365" t="s">
        <v>125</v>
      </c>
      <c r="E6" s="365" t="s">
        <v>126</v>
      </c>
      <c r="F6" s="365" t="s">
        <v>125</v>
      </c>
      <c r="G6" s="365" t="s">
        <v>126</v>
      </c>
      <c r="H6" s="365" t="s">
        <v>125</v>
      </c>
      <c r="I6" s="365" t="s">
        <v>126</v>
      </c>
      <c r="J6" s="365" t="s">
        <v>125</v>
      </c>
      <c r="K6" s="365" t="s">
        <v>126</v>
      </c>
      <c r="L6" s="365" t="s">
        <v>125</v>
      </c>
      <c r="M6" s="365" t="s">
        <v>126</v>
      </c>
      <c r="N6" s="365" t="s">
        <v>125</v>
      </c>
      <c r="O6" s="365" t="s">
        <v>126</v>
      </c>
    </row>
    <row r="7" spans="1:16">
      <c r="A7" s="890"/>
      <c r="B7" s="366" t="s">
        <v>117</v>
      </c>
      <c r="C7" s="366" t="s">
        <v>118</v>
      </c>
      <c r="D7" s="366" t="s">
        <v>117</v>
      </c>
      <c r="E7" s="366" t="s">
        <v>118</v>
      </c>
      <c r="F7" s="366" t="s">
        <v>117</v>
      </c>
      <c r="G7" s="366" t="s">
        <v>118</v>
      </c>
      <c r="H7" s="366" t="s">
        <v>117</v>
      </c>
      <c r="I7" s="366" t="s">
        <v>118</v>
      </c>
      <c r="J7" s="366" t="s">
        <v>117</v>
      </c>
      <c r="K7" s="366" t="s">
        <v>118</v>
      </c>
      <c r="L7" s="366" t="s">
        <v>117</v>
      </c>
      <c r="M7" s="366" t="s">
        <v>118</v>
      </c>
      <c r="N7" s="366" t="s">
        <v>117</v>
      </c>
      <c r="O7" s="366" t="s">
        <v>118</v>
      </c>
    </row>
    <row r="8" spans="1:16" ht="18">
      <c r="A8" s="190" t="s">
        <v>497</v>
      </c>
      <c r="B8" s="166">
        <v>51128.795180000001</v>
      </c>
      <c r="C8" s="167">
        <v>9.8667230692440627E-2</v>
      </c>
      <c r="D8" s="166">
        <v>144316.77072</v>
      </c>
      <c r="E8" s="167">
        <v>9.6748196120531454E-2</v>
      </c>
      <c r="F8" s="166">
        <v>9180.4231899999995</v>
      </c>
      <c r="G8" s="167">
        <v>4.4763325047044236E-2</v>
      </c>
      <c r="H8" s="166">
        <v>5120.2702300000001</v>
      </c>
      <c r="I8" s="167">
        <v>2.1482910735054695E-2</v>
      </c>
      <c r="J8" s="166">
        <v>10488.685019999999</v>
      </c>
      <c r="K8" s="167">
        <v>6.4090873408609306E-2</v>
      </c>
      <c r="L8" s="166">
        <v>43568.919869999998</v>
      </c>
      <c r="M8" s="167">
        <v>3.8004271602762735E-2</v>
      </c>
      <c r="N8" s="166">
        <v>263803.86420999997</v>
      </c>
      <c r="O8" s="167">
        <v>7.0097721261097465E-2</v>
      </c>
      <c r="P8" s="87"/>
    </row>
    <row r="9" spans="1:16" ht="18">
      <c r="A9" s="190" t="s">
        <v>498</v>
      </c>
      <c r="B9" s="169">
        <v>3629.5945999999999</v>
      </c>
      <c r="C9" s="170">
        <v>7.004312275645466E-3</v>
      </c>
      <c r="D9" s="169">
        <v>2443.11418</v>
      </c>
      <c r="E9" s="170">
        <v>1.6378338335333519E-3</v>
      </c>
      <c r="F9" s="169">
        <v>0.1056</v>
      </c>
      <c r="G9" s="170">
        <v>5.1490078693941685E-7</v>
      </c>
      <c r="H9" s="169">
        <v>70.474890000000002</v>
      </c>
      <c r="I9" s="170">
        <v>2.9568864589648794E-4</v>
      </c>
      <c r="J9" s="169">
        <v>33.034599999999998</v>
      </c>
      <c r="K9" s="170">
        <v>2.0185717872801988E-4</v>
      </c>
      <c r="L9" s="169">
        <v>1351.73713</v>
      </c>
      <c r="M9" s="170">
        <v>1.1790924626394461E-3</v>
      </c>
      <c r="N9" s="169">
        <v>7528.0609999999997</v>
      </c>
      <c r="O9" s="170">
        <v>2.0003494762854015E-3</v>
      </c>
      <c r="P9" s="87"/>
    </row>
    <row r="10" spans="1:16" ht="18">
      <c r="A10" s="190" t="s">
        <v>499</v>
      </c>
      <c r="B10" s="169">
        <v>465958.3689</v>
      </c>
      <c r="C10" s="170">
        <v>0.89919626925442553</v>
      </c>
      <c r="D10" s="169">
        <v>1350627.3711300001</v>
      </c>
      <c r="E10" s="170">
        <v>0.905444052939401</v>
      </c>
      <c r="F10" s="169">
        <v>196689.05503999998</v>
      </c>
      <c r="G10" s="170">
        <v>0.9590468676369911</v>
      </c>
      <c r="H10" s="169">
        <v>239985.01444999999</v>
      </c>
      <c r="I10" s="170">
        <v>1.0068954198888369</v>
      </c>
      <c r="J10" s="169">
        <v>153706.33030999999</v>
      </c>
      <c r="K10" s="170">
        <v>0.93921906694840351</v>
      </c>
      <c r="L10" s="169">
        <v>1105127.62503</v>
      </c>
      <c r="M10" s="170">
        <v>0.96398006979915185</v>
      </c>
      <c r="N10" s="169">
        <v>3512093.7648600005</v>
      </c>
      <c r="O10" s="170">
        <v>0.93323033955263202</v>
      </c>
      <c r="P10" s="87"/>
    </row>
    <row r="11" spans="1:16" ht="18.75">
      <c r="A11" s="190" t="s">
        <v>500</v>
      </c>
      <c r="B11" s="171">
        <v>461206.78432999999</v>
      </c>
      <c r="C11" s="172">
        <v>0.89002676527389313</v>
      </c>
      <c r="D11" s="171">
        <v>1206674.6205499999</v>
      </c>
      <c r="E11" s="172">
        <v>0.80893989146377476</v>
      </c>
      <c r="F11" s="171">
        <v>165396.967</v>
      </c>
      <c r="G11" s="172">
        <v>0.80646807259178743</v>
      </c>
      <c r="H11" s="171">
        <v>202971.06044</v>
      </c>
      <c r="I11" s="172">
        <v>0.85159746993117424</v>
      </c>
      <c r="J11" s="171">
        <v>153706.33030999999</v>
      </c>
      <c r="K11" s="172">
        <v>0.93921906694840351</v>
      </c>
      <c r="L11" s="171">
        <v>959041.57762</v>
      </c>
      <c r="M11" s="172">
        <v>0.83655221894332765</v>
      </c>
      <c r="N11" s="171">
        <v>3148997.3402499999</v>
      </c>
      <c r="O11" s="172">
        <v>0.83674869005354902</v>
      </c>
    </row>
    <row r="12" spans="1:16" ht="19.5">
      <c r="A12" s="191" t="s">
        <v>422</v>
      </c>
      <c r="B12" s="171">
        <v>17558.17598</v>
      </c>
      <c r="C12" s="172">
        <v>3.3883383988574746E-2</v>
      </c>
      <c r="D12" s="171">
        <v>346027.18135999999</v>
      </c>
      <c r="E12" s="172">
        <v>0.23197238573335496</v>
      </c>
      <c r="F12" s="171">
        <v>27898.617059999997</v>
      </c>
      <c r="G12" s="172">
        <v>0.1360323852151083</v>
      </c>
      <c r="H12" s="171">
        <v>69061.040870000012</v>
      </c>
      <c r="I12" s="172">
        <v>0.28975661627924948</v>
      </c>
      <c r="J12" s="171">
        <v>0</v>
      </c>
      <c r="K12" s="172">
        <v>0</v>
      </c>
      <c r="L12" s="171">
        <v>260334.64715999999</v>
      </c>
      <c r="M12" s="172">
        <v>0.22708455173548106</v>
      </c>
      <c r="N12" s="171">
        <v>720879.66243000003</v>
      </c>
      <c r="O12" s="172">
        <v>0.19155148386903981</v>
      </c>
    </row>
    <row r="13" spans="1:16" ht="19.5">
      <c r="A13" s="191" t="s">
        <v>501</v>
      </c>
      <c r="B13" s="171">
        <v>405177.0184</v>
      </c>
      <c r="C13" s="172">
        <v>0.78190174841800486</v>
      </c>
      <c r="D13" s="171">
        <v>734994.66801999998</v>
      </c>
      <c r="E13" s="172">
        <v>0.49273142639193801</v>
      </c>
      <c r="F13" s="171">
        <v>126480.90584000001</v>
      </c>
      <c r="G13" s="172">
        <v>0.61671513210062767</v>
      </c>
      <c r="H13" s="171">
        <v>114236.27879000001</v>
      </c>
      <c r="I13" s="172">
        <v>0.47929653508744446</v>
      </c>
      <c r="J13" s="171">
        <v>138156.0061</v>
      </c>
      <c r="K13" s="172">
        <v>0.84419916135437112</v>
      </c>
      <c r="L13" s="171">
        <v>612628.51722000004</v>
      </c>
      <c r="M13" s="172">
        <v>0.53438323992186421</v>
      </c>
      <c r="N13" s="171">
        <v>2131673.3943699999</v>
      </c>
      <c r="O13" s="172">
        <v>0.56642630260827509</v>
      </c>
    </row>
    <row r="14" spans="1:16" ht="19.5">
      <c r="A14" s="191" t="s">
        <v>502</v>
      </c>
      <c r="B14" s="171">
        <v>0</v>
      </c>
      <c r="C14" s="172">
        <v>0</v>
      </c>
      <c r="D14" s="171">
        <v>0</v>
      </c>
      <c r="E14" s="172">
        <v>0</v>
      </c>
      <c r="F14" s="171">
        <v>0</v>
      </c>
      <c r="G14" s="172">
        <v>0</v>
      </c>
      <c r="H14" s="171">
        <v>0</v>
      </c>
      <c r="I14" s="172">
        <v>0</v>
      </c>
      <c r="J14" s="171">
        <v>0</v>
      </c>
      <c r="K14" s="172">
        <v>0</v>
      </c>
      <c r="L14" s="171">
        <v>0</v>
      </c>
      <c r="M14" s="172">
        <v>0</v>
      </c>
      <c r="N14" s="171">
        <v>0</v>
      </c>
      <c r="O14" s="172">
        <v>0</v>
      </c>
    </row>
    <row r="15" spans="1:16" ht="19.5">
      <c r="A15" s="191" t="s">
        <v>503</v>
      </c>
      <c r="B15" s="171">
        <v>31781.95089</v>
      </c>
      <c r="C15" s="172">
        <v>6.1332113719473898E-2</v>
      </c>
      <c r="D15" s="171">
        <v>105876.79156999999</v>
      </c>
      <c r="E15" s="172">
        <v>7.0978504745654078E-2</v>
      </c>
      <c r="F15" s="171">
        <v>7186.9339600000003</v>
      </c>
      <c r="G15" s="172">
        <v>3.5043162421265338E-2</v>
      </c>
      <c r="H15" s="171">
        <v>18296.788920000003</v>
      </c>
      <c r="I15" s="172">
        <v>7.6767097330817616E-2</v>
      </c>
      <c r="J15" s="171">
        <v>15550.324210000001</v>
      </c>
      <c r="K15" s="172">
        <v>9.5019905594032464E-2</v>
      </c>
      <c r="L15" s="171">
        <v>86078.413239999994</v>
      </c>
      <c r="M15" s="172">
        <v>7.5084427285982372E-2</v>
      </c>
      <c r="N15" s="171">
        <v>264771.20278999995</v>
      </c>
      <c r="O15" s="172">
        <v>7.0354761582887324E-2</v>
      </c>
    </row>
    <row r="16" spans="1:16" ht="19.5" customHeight="1">
      <c r="A16" s="493" t="s">
        <v>581</v>
      </c>
      <c r="B16" s="171">
        <v>0</v>
      </c>
      <c r="C16" s="172">
        <v>0</v>
      </c>
      <c r="D16" s="171">
        <v>0</v>
      </c>
      <c r="E16" s="172">
        <v>0</v>
      </c>
      <c r="F16" s="171">
        <v>0</v>
      </c>
      <c r="G16" s="172">
        <v>0</v>
      </c>
      <c r="H16" s="171">
        <v>0</v>
      </c>
      <c r="I16" s="172">
        <v>0</v>
      </c>
      <c r="J16" s="171">
        <v>0</v>
      </c>
      <c r="K16" s="172">
        <v>0</v>
      </c>
      <c r="L16" s="171">
        <v>0</v>
      </c>
      <c r="M16" s="172">
        <v>0</v>
      </c>
      <c r="N16" s="171">
        <v>0</v>
      </c>
      <c r="O16" s="172">
        <v>0</v>
      </c>
    </row>
    <row r="17" spans="1:15" ht="18.75" customHeight="1">
      <c r="A17" s="493" t="s">
        <v>582</v>
      </c>
      <c r="B17" s="171">
        <v>6689.6390599999995</v>
      </c>
      <c r="C17" s="172">
        <v>1.290951914783965E-2</v>
      </c>
      <c r="D17" s="171">
        <v>19775.979600000002</v>
      </c>
      <c r="E17" s="172">
        <v>1.3257574592827817E-2</v>
      </c>
      <c r="F17" s="171">
        <v>3830.5101400000003</v>
      </c>
      <c r="G17" s="172">
        <v>1.8677392854786135E-2</v>
      </c>
      <c r="H17" s="171">
        <v>1376.9518600000001</v>
      </c>
      <c r="I17" s="172">
        <v>5.7772212336628052E-3</v>
      </c>
      <c r="J17" s="171">
        <v>0</v>
      </c>
      <c r="K17" s="172">
        <v>0</v>
      </c>
      <c r="L17" s="171">
        <v>0</v>
      </c>
      <c r="M17" s="172">
        <v>0</v>
      </c>
      <c r="N17" s="171">
        <v>31673.08066</v>
      </c>
      <c r="O17" s="172">
        <v>8.4161419933467974E-3</v>
      </c>
    </row>
    <row r="18" spans="1:15" ht="19.5">
      <c r="A18" s="168" t="s">
        <v>591</v>
      </c>
      <c r="B18" s="171">
        <v>0</v>
      </c>
      <c r="C18" s="172">
        <v>0</v>
      </c>
      <c r="D18" s="171">
        <v>0</v>
      </c>
      <c r="E18" s="172">
        <v>0</v>
      </c>
      <c r="F18" s="171">
        <v>0</v>
      </c>
      <c r="G18" s="172">
        <v>0</v>
      </c>
      <c r="H18" s="171">
        <v>0</v>
      </c>
      <c r="I18" s="172">
        <v>0</v>
      </c>
      <c r="J18" s="171">
        <v>0</v>
      </c>
      <c r="K18" s="172">
        <v>0</v>
      </c>
      <c r="L18" s="171">
        <v>0</v>
      </c>
      <c r="M18" s="172">
        <v>0</v>
      </c>
      <c r="N18" s="171">
        <v>0</v>
      </c>
      <c r="O18" s="172">
        <v>0</v>
      </c>
    </row>
    <row r="19" spans="1:15" ht="18.75">
      <c r="A19" s="190" t="s">
        <v>521</v>
      </c>
      <c r="B19" s="171">
        <v>0</v>
      </c>
      <c r="C19" s="172">
        <v>0</v>
      </c>
      <c r="D19" s="171">
        <v>0</v>
      </c>
      <c r="E19" s="172">
        <v>0</v>
      </c>
      <c r="F19" s="171">
        <v>0</v>
      </c>
      <c r="G19" s="172">
        <v>0</v>
      </c>
      <c r="H19" s="171">
        <v>0</v>
      </c>
      <c r="I19" s="172">
        <v>0</v>
      </c>
      <c r="J19" s="171">
        <v>0</v>
      </c>
      <c r="K19" s="172">
        <v>0</v>
      </c>
      <c r="L19" s="171">
        <v>0</v>
      </c>
      <c r="M19" s="172">
        <v>0</v>
      </c>
      <c r="N19" s="171">
        <v>0</v>
      </c>
      <c r="O19" s="172">
        <v>0</v>
      </c>
    </row>
    <row r="20" spans="1:15" ht="19.5">
      <c r="A20" s="191" t="s">
        <v>646</v>
      </c>
      <c r="B20" s="171">
        <v>4751.58457</v>
      </c>
      <c r="C20" s="172">
        <v>9.1695039805323123E-3</v>
      </c>
      <c r="D20" s="171">
        <v>143952.75058000002</v>
      </c>
      <c r="E20" s="172">
        <v>9.6504161475626113E-2</v>
      </c>
      <c r="F20" s="171">
        <v>31292.088039999999</v>
      </c>
      <c r="G20" s="172">
        <v>0.15257879504520372</v>
      </c>
      <c r="H20" s="171">
        <v>37013.954010000001</v>
      </c>
      <c r="I20" s="172">
        <v>0.15529794995766266</v>
      </c>
      <c r="J20" s="171">
        <v>0</v>
      </c>
      <c r="K20" s="172">
        <v>0</v>
      </c>
      <c r="L20" s="171">
        <v>146086.04741</v>
      </c>
      <c r="M20" s="172">
        <v>0.12742785085582414</v>
      </c>
      <c r="N20" s="171">
        <v>363096.42461000005</v>
      </c>
      <c r="O20" s="172">
        <v>9.6481649499082889E-2</v>
      </c>
    </row>
    <row r="21" spans="1:15" ht="19.5">
      <c r="A21" s="191" t="s">
        <v>647</v>
      </c>
      <c r="B21" s="171">
        <v>1401.22523</v>
      </c>
      <c r="C21" s="172">
        <v>2.7040538024365427E-3</v>
      </c>
      <c r="D21" s="171">
        <v>52517.420330000001</v>
      </c>
      <c r="E21" s="172">
        <v>3.5207035582089041E-2</v>
      </c>
      <c r="F21" s="171">
        <v>13345.2207</v>
      </c>
      <c r="G21" s="172">
        <v>6.5070687881725334E-2</v>
      </c>
      <c r="H21" s="171">
        <v>22612.624480000002</v>
      </c>
      <c r="I21" s="172">
        <v>9.4874874053112748E-2</v>
      </c>
      <c r="J21" s="171">
        <v>0</v>
      </c>
      <c r="K21" s="172">
        <v>0</v>
      </c>
      <c r="L21" s="171">
        <v>75256.458019999991</v>
      </c>
      <c r="M21" s="172">
        <v>6.5644658600392133E-2</v>
      </c>
      <c r="N21" s="171">
        <v>165132.94876</v>
      </c>
      <c r="O21" s="172">
        <v>4.3878975950052752E-2</v>
      </c>
    </row>
    <row r="22" spans="1:15" ht="19.5">
      <c r="A22" s="191" t="s">
        <v>648</v>
      </c>
      <c r="B22" s="171">
        <v>0</v>
      </c>
      <c r="C22" s="172">
        <v>0</v>
      </c>
      <c r="D22" s="171">
        <v>0</v>
      </c>
      <c r="E22" s="172">
        <v>0</v>
      </c>
      <c r="F22" s="171">
        <v>5955.2243799999997</v>
      </c>
      <c r="G22" s="172">
        <v>2.9037402648321973E-2</v>
      </c>
      <c r="H22" s="171">
        <v>0</v>
      </c>
      <c r="I22" s="172">
        <v>0</v>
      </c>
      <c r="J22" s="171">
        <v>0</v>
      </c>
      <c r="K22" s="172">
        <v>0</v>
      </c>
      <c r="L22" s="171">
        <v>0</v>
      </c>
      <c r="M22" s="172">
        <v>0</v>
      </c>
      <c r="N22" s="171">
        <v>5955.2243799999997</v>
      </c>
      <c r="O22" s="172">
        <v>1.5824167696960819E-3</v>
      </c>
    </row>
    <row r="23" spans="1:15" ht="19.5">
      <c r="A23" s="191" t="s">
        <v>502</v>
      </c>
      <c r="B23" s="171">
        <v>0</v>
      </c>
      <c r="C23" s="172">
        <v>0</v>
      </c>
      <c r="D23" s="171">
        <v>0</v>
      </c>
      <c r="E23" s="172">
        <v>0</v>
      </c>
      <c r="F23" s="171">
        <v>0</v>
      </c>
      <c r="G23" s="172">
        <v>0</v>
      </c>
      <c r="H23" s="171">
        <v>0</v>
      </c>
      <c r="I23" s="172">
        <v>0</v>
      </c>
      <c r="J23" s="171">
        <v>0</v>
      </c>
      <c r="K23" s="172">
        <v>0</v>
      </c>
      <c r="L23" s="171">
        <v>0</v>
      </c>
      <c r="M23" s="172">
        <v>0</v>
      </c>
      <c r="N23" s="171">
        <v>0</v>
      </c>
      <c r="O23" s="172">
        <v>0</v>
      </c>
    </row>
    <row r="24" spans="1:15" ht="19.5">
      <c r="A24" s="191" t="s">
        <v>649</v>
      </c>
      <c r="B24" s="171">
        <v>0</v>
      </c>
      <c r="C24" s="172">
        <v>0</v>
      </c>
      <c r="D24" s="171">
        <v>0</v>
      </c>
      <c r="E24" s="172">
        <v>0</v>
      </c>
      <c r="F24" s="171">
        <v>0</v>
      </c>
      <c r="G24" s="172">
        <v>0</v>
      </c>
      <c r="H24" s="171">
        <v>0</v>
      </c>
      <c r="I24" s="172">
        <v>0</v>
      </c>
      <c r="J24" s="171">
        <v>0</v>
      </c>
      <c r="K24" s="172">
        <v>0</v>
      </c>
      <c r="L24" s="171">
        <v>0</v>
      </c>
      <c r="M24" s="172">
        <v>0</v>
      </c>
      <c r="N24" s="171">
        <v>0</v>
      </c>
      <c r="O24" s="172">
        <v>0</v>
      </c>
    </row>
    <row r="25" spans="1:15" ht="19.5">
      <c r="A25" s="493" t="s">
        <v>581</v>
      </c>
      <c r="B25" s="171">
        <v>0</v>
      </c>
      <c r="C25" s="172">
        <v>0</v>
      </c>
      <c r="D25" s="171">
        <v>0</v>
      </c>
      <c r="E25" s="172">
        <v>0</v>
      </c>
      <c r="F25" s="171">
        <v>0</v>
      </c>
      <c r="G25" s="172">
        <v>0</v>
      </c>
      <c r="H25" s="171">
        <v>0</v>
      </c>
      <c r="I25" s="172">
        <v>0</v>
      </c>
      <c r="J25" s="171">
        <v>0</v>
      </c>
      <c r="K25" s="172">
        <v>0</v>
      </c>
      <c r="L25" s="171">
        <v>0</v>
      </c>
      <c r="M25" s="172">
        <v>0</v>
      </c>
      <c r="N25" s="171">
        <v>0</v>
      </c>
      <c r="O25" s="172">
        <v>0</v>
      </c>
    </row>
    <row r="26" spans="1:15" ht="19.5">
      <c r="A26" s="493" t="s">
        <v>598</v>
      </c>
      <c r="B26" s="171">
        <v>3350.35934</v>
      </c>
      <c r="C26" s="172">
        <v>6.4654501780957692E-3</v>
      </c>
      <c r="D26" s="171">
        <v>91435.330249999999</v>
      </c>
      <c r="E26" s="172">
        <v>6.1297125893537058E-2</v>
      </c>
      <c r="F26" s="171">
        <v>11991.642960000001</v>
      </c>
      <c r="G26" s="172">
        <v>5.8470704515156423E-2</v>
      </c>
      <c r="H26" s="171">
        <v>14401.329529999999</v>
      </c>
      <c r="I26" s="172">
        <v>6.04230759045499E-2</v>
      </c>
      <c r="J26" s="171">
        <v>0</v>
      </c>
      <c r="K26" s="172">
        <v>0</v>
      </c>
      <c r="L26" s="171">
        <v>70829.589389999994</v>
      </c>
      <c r="M26" s="172">
        <v>6.1783192255432003E-2</v>
      </c>
      <c r="N26" s="171">
        <v>192008.25146999999</v>
      </c>
      <c r="O26" s="172">
        <v>5.1020256779334042E-2</v>
      </c>
    </row>
    <row r="27" spans="1:15" ht="19.5">
      <c r="A27" s="168" t="s">
        <v>591</v>
      </c>
      <c r="B27" s="171">
        <v>0</v>
      </c>
      <c r="C27" s="172">
        <v>0</v>
      </c>
      <c r="D27" s="171">
        <v>0</v>
      </c>
      <c r="E27" s="172">
        <v>0</v>
      </c>
      <c r="F27" s="171">
        <v>0</v>
      </c>
      <c r="G27" s="172">
        <v>0</v>
      </c>
      <c r="H27" s="171">
        <v>0</v>
      </c>
      <c r="I27" s="172">
        <v>0</v>
      </c>
      <c r="J27" s="171">
        <v>0</v>
      </c>
      <c r="K27" s="172">
        <v>0</v>
      </c>
      <c r="L27" s="171">
        <v>0</v>
      </c>
      <c r="M27" s="172">
        <v>0</v>
      </c>
      <c r="N27" s="171">
        <v>0</v>
      </c>
      <c r="O27" s="172">
        <v>0</v>
      </c>
    </row>
    <row r="28" spans="1:15" ht="19.5" customHeight="1">
      <c r="A28" s="191" t="s">
        <v>521</v>
      </c>
      <c r="B28" s="171">
        <v>0</v>
      </c>
      <c r="C28" s="172">
        <v>0</v>
      </c>
      <c r="D28" s="171">
        <v>0</v>
      </c>
      <c r="E28" s="172">
        <v>0</v>
      </c>
      <c r="F28" s="171">
        <v>0</v>
      </c>
      <c r="G28" s="172">
        <v>0</v>
      </c>
      <c r="H28" s="171">
        <v>0</v>
      </c>
      <c r="I28" s="172">
        <v>0</v>
      </c>
      <c r="J28" s="171">
        <v>0</v>
      </c>
      <c r="K28" s="172">
        <v>0</v>
      </c>
      <c r="L28" s="171">
        <v>0</v>
      </c>
      <c r="M28" s="172">
        <v>0</v>
      </c>
      <c r="N28" s="171">
        <v>0</v>
      </c>
      <c r="O28" s="172">
        <v>0</v>
      </c>
    </row>
    <row r="29" spans="1:15" ht="19.5">
      <c r="A29" s="191" t="s">
        <v>874</v>
      </c>
      <c r="B29" s="171">
        <v>0</v>
      </c>
      <c r="C29" s="172">
        <v>0</v>
      </c>
      <c r="D29" s="171">
        <v>0</v>
      </c>
      <c r="E29" s="172">
        <v>0</v>
      </c>
      <c r="F29" s="171">
        <v>0</v>
      </c>
      <c r="G29" s="172">
        <v>0</v>
      </c>
      <c r="H29" s="171">
        <v>0</v>
      </c>
      <c r="I29" s="172">
        <v>0</v>
      </c>
      <c r="J29" s="171">
        <v>0</v>
      </c>
      <c r="K29" s="172">
        <v>0</v>
      </c>
      <c r="L29" s="171">
        <v>0</v>
      </c>
      <c r="M29" s="172">
        <v>0</v>
      </c>
      <c r="N29" s="171">
        <v>0</v>
      </c>
      <c r="O29" s="172">
        <v>0</v>
      </c>
    </row>
    <row r="30" spans="1:15" ht="18">
      <c r="A30" s="190" t="s">
        <v>650</v>
      </c>
      <c r="B30" s="169">
        <v>520716.75868000003</v>
      </c>
      <c r="C30" s="170">
        <v>1.0048678122225116</v>
      </c>
      <c r="D30" s="169">
        <v>1497387.25603</v>
      </c>
      <c r="E30" s="170">
        <v>1.0038300828934659</v>
      </c>
      <c r="F30" s="169">
        <v>205869.58383000002</v>
      </c>
      <c r="G30" s="170">
        <v>1.0038107075848224</v>
      </c>
      <c r="H30" s="169">
        <v>245175.75956999999</v>
      </c>
      <c r="I30" s="170">
        <v>1.0286740192697881</v>
      </c>
      <c r="J30" s="169">
        <v>164228.04993000001</v>
      </c>
      <c r="K30" s="170">
        <v>1.0035117975357408</v>
      </c>
      <c r="L30" s="169">
        <v>1150048.2820299999</v>
      </c>
      <c r="M30" s="170">
        <v>1.0031634338645539</v>
      </c>
      <c r="N30" s="169">
        <v>3783425.6900700005</v>
      </c>
      <c r="O30" s="170">
        <v>1.0053284102900149</v>
      </c>
    </row>
    <row r="31" spans="1:15" ht="19.5">
      <c r="A31" s="191" t="s">
        <v>875</v>
      </c>
      <c r="B31" s="171">
        <v>2522.4724799999999</v>
      </c>
      <c r="C31" s="172">
        <v>4.8678122225115344E-3</v>
      </c>
      <c r="D31" s="171">
        <v>5713.2351500000004</v>
      </c>
      <c r="E31" s="172">
        <v>3.8300828934659105E-3</v>
      </c>
      <c r="F31" s="171">
        <v>781.53059999999994</v>
      </c>
      <c r="G31" s="172">
        <v>3.8107075848222969E-3</v>
      </c>
      <c r="H31" s="171">
        <v>6834.21018</v>
      </c>
      <c r="I31" s="172">
        <v>2.8674019269788048E-2</v>
      </c>
      <c r="J31" s="171">
        <v>574.71736999999996</v>
      </c>
      <c r="K31" s="172">
        <v>3.5117975357409361E-3</v>
      </c>
      <c r="L31" s="171">
        <v>3626.6290800000002</v>
      </c>
      <c r="M31" s="172">
        <v>3.1634338645539972E-3</v>
      </c>
      <c r="N31" s="171">
        <v>20052.794859999998</v>
      </c>
      <c r="O31" s="172">
        <v>5.328410290014865E-3</v>
      </c>
    </row>
    <row r="32" spans="1:15" ht="22.5" customHeight="1">
      <c r="A32" s="417" t="s">
        <v>652</v>
      </c>
      <c r="B32" s="347">
        <v>518194.28619999997</v>
      </c>
      <c r="C32" s="587">
        <v>1</v>
      </c>
      <c r="D32" s="347">
        <v>1491674.0208800002</v>
      </c>
      <c r="E32" s="587">
        <v>1</v>
      </c>
      <c r="F32" s="347">
        <v>205088.05322999999</v>
      </c>
      <c r="G32" s="587">
        <v>1</v>
      </c>
      <c r="H32" s="347">
        <v>238341.54939</v>
      </c>
      <c r="I32" s="587">
        <v>1</v>
      </c>
      <c r="J32" s="347">
        <v>163653.33256000001</v>
      </c>
      <c r="K32" s="587">
        <v>1</v>
      </c>
      <c r="L32" s="347">
        <v>1146421.65295</v>
      </c>
      <c r="M32" s="587">
        <v>1</v>
      </c>
      <c r="N32" s="347">
        <v>3763372.8952100002</v>
      </c>
      <c r="O32" s="587">
        <v>1</v>
      </c>
    </row>
    <row r="33" spans="1:15" ht="19.5">
      <c r="A33" s="168" t="s">
        <v>617</v>
      </c>
      <c r="B33" s="171">
        <v>2755.6277200000004</v>
      </c>
      <c r="C33" s="172">
        <v>5.3177501052885994E-3</v>
      </c>
      <c r="D33" s="171">
        <v>87.415410000000008</v>
      </c>
      <c r="E33" s="172">
        <v>5.860222057660429E-5</v>
      </c>
      <c r="F33" s="171">
        <v>0</v>
      </c>
      <c r="G33" s="172">
        <v>0</v>
      </c>
      <c r="H33" s="171">
        <v>15.678690000000001</v>
      </c>
      <c r="I33" s="172">
        <v>6.5782445570767214E-5</v>
      </c>
      <c r="J33" s="171">
        <v>48.346040000000002</v>
      </c>
      <c r="K33" s="172">
        <v>2.9541738774109571E-4</v>
      </c>
      <c r="L33" s="171">
        <v>405.6</v>
      </c>
      <c r="M33" s="172">
        <v>3.5379652761817633E-4</v>
      </c>
      <c r="N33" s="171">
        <v>3312.6678600000005</v>
      </c>
      <c r="O33" s="172">
        <v>8.8023907070605343E-4</v>
      </c>
    </row>
    <row r="34" spans="1:15" ht="19.5">
      <c r="A34" s="168" t="s">
        <v>618</v>
      </c>
      <c r="B34" s="171">
        <v>0</v>
      </c>
      <c r="C34" s="172">
        <v>0</v>
      </c>
      <c r="D34" s="171">
        <v>0</v>
      </c>
      <c r="E34" s="172">
        <v>0</v>
      </c>
      <c r="F34" s="171">
        <v>0</v>
      </c>
      <c r="G34" s="172">
        <v>0</v>
      </c>
      <c r="H34" s="171">
        <v>6058.3654800000004</v>
      </c>
      <c r="I34" s="172">
        <v>2.5418839037949916E-2</v>
      </c>
      <c r="J34" s="171">
        <v>0</v>
      </c>
      <c r="K34" s="172">
        <v>0</v>
      </c>
      <c r="L34" s="171">
        <v>0</v>
      </c>
      <c r="M34" s="172">
        <v>0</v>
      </c>
      <c r="N34" s="171">
        <v>6058.3654800000004</v>
      </c>
      <c r="O34" s="172">
        <v>1.6098233283528864E-3</v>
      </c>
    </row>
    <row r="35" spans="1:15" ht="12.75" customHeight="1">
      <c r="A35" s="37" t="s">
        <v>420</v>
      </c>
    </row>
    <row r="36" spans="1:15" ht="12.75" customHeight="1"/>
    <row r="37" spans="1:15" ht="12.75" customHeight="1">
      <c r="A37" s="73" t="s">
        <v>279</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323</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475" t="s">
        <v>748</v>
      </c>
      <c r="D1" s="315" t="str">
        <f>Naslovnica!A20</f>
        <v>Listopad 2017.</v>
      </c>
    </row>
    <row r="2" spans="1:5" ht="12.75" customHeight="1">
      <c r="A2" s="113" t="s">
        <v>1326</v>
      </c>
      <c r="D2" s="112" t="str">
        <f>Naslovnica!A24</f>
        <v>October 2017</v>
      </c>
    </row>
    <row r="3" spans="1:5" ht="12.75" customHeight="1"/>
    <row r="4" spans="1:5" ht="21" customHeight="1">
      <c r="A4" s="865" t="s">
        <v>423</v>
      </c>
      <c r="B4" s="893" t="s">
        <v>1327</v>
      </c>
      <c r="C4" s="893"/>
      <c r="D4" s="893"/>
    </row>
    <row r="5" spans="1:5" ht="15" customHeight="1">
      <c r="A5" s="892"/>
      <c r="B5" s="328" t="str">
        <f>Naslovnica!A20</f>
        <v>Listopad 2017.</v>
      </c>
      <c r="C5" s="330" t="str">
        <f>'5 Tablica 3,4'!A8</f>
        <v>Rujan 2017.</v>
      </c>
      <c r="D5" s="858" t="s">
        <v>424</v>
      </c>
    </row>
    <row r="6" spans="1:5" ht="15" customHeight="1">
      <c r="A6" s="892"/>
      <c r="B6" s="331" t="str">
        <f>Naslovnica!A24</f>
        <v>October 2017</v>
      </c>
      <c r="C6" s="332" t="str">
        <f>'5 Tablica 3,4'!B8</f>
        <v>September 2017</v>
      </c>
      <c r="D6" s="894"/>
    </row>
    <row r="7" spans="1:5" ht="45" customHeight="1">
      <c r="A7" s="350" t="s">
        <v>425</v>
      </c>
      <c r="B7" s="192">
        <v>29861</v>
      </c>
      <c r="C7" s="192">
        <v>29850</v>
      </c>
      <c r="D7" s="193">
        <v>3.6850921273031827E-4</v>
      </c>
      <c r="E7" s="87"/>
    </row>
    <row r="8" spans="1:5" ht="2.25" customHeight="1">
      <c r="B8" s="192"/>
      <c r="C8" s="192"/>
      <c r="D8" s="193"/>
    </row>
    <row r="9" spans="1:5" ht="45" customHeight="1">
      <c r="A9" s="350" t="s">
        <v>426</v>
      </c>
      <c r="B9" s="192">
        <v>848043.25541999994</v>
      </c>
      <c r="C9" s="192">
        <v>842103.36807000008</v>
      </c>
      <c r="D9" s="193">
        <v>7.0536321017375435E-3</v>
      </c>
      <c r="E9" s="87"/>
    </row>
    <row r="10" spans="1:5" ht="2.25" customHeight="1">
      <c r="B10" s="192"/>
      <c r="C10" s="192"/>
      <c r="D10" s="193"/>
    </row>
    <row r="11" spans="1:5" ht="45" customHeight="1">
      <c r="A11" s="350" t="s">
        <v>427</v>
      </c>
      <c r="B11" s="192">
        <v>816670.74085000029</v>
      </c>
      <c r="C11" s="192">
        <v>806367.94032000005</v>
      </c>
      <c r="D11" s="193">
        <v>1.2776798301172123E-2</v>
      </c>
    </row>
    <row r="12" spans="1:5" ht="12.75" customHeight="1">
      <c r="A12" s="46" t="s">
        <v>428</v>
      </c>
    </row>
    <row r="13" spans="1:5" ht="12.75" customHeight="1">
      <c r="A13" s="50" t="s">
        <v>429</v>
      </c>
    </row>
    <row r="14" spans="1:5" ht="12.75" customHeight="1"/>
    <row r="15" spans="1:5" ht="12.75" customHeight="1"/>
    <row r="16" spans="1:5" ht="12.75" customHeight="1">
      <c r="A16" s="75" t="s">
        <v>279</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430</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14" t="s">
        <v>749</v>
      </c>
      <c r="G1" s="473" t="s">
        <v>143</v>
      </c>
      <c r="J1" s="315" t="s">
        <v>1417</v>
      </c>
    </row>
    <row r="2" spans="1:11">
      <c r="A2" s="111" t="s">
        <v>750</v>
      </c>
      <c r="G2" s="117" t="s">
        <v>144</v>
      </c>
      <c r="J2" s="112" t="s">
        <v>1418</v>
      </c>
    </row>
    <row r="3" spans="1:11" ht="12.75" customHeight="1"/>
    <row r="4" spans="1:11" ht="12.75" customHeight="1"/>
    <row r="5" spans="1:11" ht="27.75" customHeight="1">
      <c r="A5" s="316"/>
      <c r="B5" s="317"/>
      <c r="C5" s="317" t="s">
        <v>1360</v>
      </c>
      <c r="D5" s="317"/>
      <c r="E5" s="318"/>
      <c r="F5" s="317" t="s">
        <v>1229</v>
      </c>
      <c r="G5" s="318"/>
      <c r="H5" s="874" t="s">
        <v>1271</v>
      </c>
      <c r="I5" s="875"/>
      <c r="J5" s="875"/>
    </row>
    <row r="6" spans="1:11" ht="27.75" customHeight="1">
      <c r="A6" s="316"/>
      <c r="B6" s="318"/>
      <c r="C6" s="352" t="s">
        <v>1361</v>
      </c>
      <c r="D6" s="318"/>
      <c r="E6" s="318"/>
      <c r="F6" s="352" t="s">
        <v>1230</v>
      </c>
      <c r="G6" s="318"/>
      <c r="H6" s="876" t="s">
        <v>882</v>
      </c>
      <c r="I6" s="876"/>
      <c r="J6" s="319" t="s">
        <v>881</v>
      </c>
    </row>
    <row r="7" spans="1:11" ht="30" customHeight="1">
      <c r="A7" s="320" t="s">
        <v>413</v>
      </c>
      <c r="B7" s="320" t="s">
        <v>414</v>
      </c>
      <c r="C7" s="320" t="s">
        <v>415</v>
      </c>
      <c r="D7" s="320" t="s">
        <v>416</v>
      </c>
      <c r="E7" s="320" t="s">
        <v>414</v>
      </c>
      <c r="F7" s="320" t="s">
        <v>415</v>
      </c>
      <c r="G7" s="320" t="s">
        <v>416</v>
      </c>
      <c r="H7" s="320" t="s">
        <v>414</v>
      </c>
      <c r="I7" s="320" t="s">
        <v>415</v>
      </c>
      <c r="J7" s="320" t="s">
        <v>416</v>
      </c>
    </row>
    <row r="8" spans="1:11" ht="12.75" customHeight="1">
      <c r="A8" s="141" t="s">
        <v>30</v>
      </c>
      <c r="B8" s="774">
        <v>2</v>
      </c>
      <c r="C8" s="774">
        <v>2</v>
      </c>
      <c r="D8" s="774">
        <v>4</v>
      </c>
      <c r="E8" s="775">
        <v>3</v>
      </c>
      <c r="F8" s="775">
        <v>2</v>
      </c>
      <c r="G8" s="774">
        <v>5</v>
      </c>
      <c r="H8" s="774">
        <v>-1</v>
      </c>
      <c r="I8" s="774">
        <v>0</v>
      </c>
      <c r="J8" s="778">
        <v>-0.19999999999999996</v>
      </c>
      <c r="K8" s="87"/>
    </row>
    <row r="9" spans="1:11" ht="12.75" customHeight="1">
      <c r="A9" s="141" t="s">
        <v>31</v>
      </c>
      <c r="B9" s="774">
        <v>123</v>
      </c>
      <c r="C9" s="774">
        <v>104</v>
      </c>
      <c r="D9" s="774">
        <v>227</v>
      </c>
      <c r="E9" s="775">
        <v>136</v>
      </c>
      <c r="F9" s="775">
        <v>108</v>
      </c>
      <c r="G9" s="774">
        <v>244</v>
      </c>
      <c r="H9" s="774">
        <v>-13</v>
      </c>
      <c r="I9" s="774">
        <v>-4</v>
      </c>
      <c r="J9" s="778">
        <v>-6.9672131147541005E-2</v>
      </c>
      <c r="K9" s="87"/>
    </row>
    <row r="10" spans="1:11" ht="12.75" customHeight="1">
      <c r="A10" s="141" t="s">
        <v>32</v>
      </c>
      <c r="B10" s="774">
        <v>673</v>
      </c>
      <c r="C10" s="774">
        <v>700</v>
      </c>
      <c r="D10" s="774">
        <v>1373</v>
      </c>
      <c r="E10" s="775">
        <v>705</v>
      </c>
      <c r="F10" s="775">
        <v>746</v>
      </c>
      <c r="G10" s="774">
        <v>1451</v>
      </c>
      <c r="H10" s="774">
        <v>-32</v>
      </c>
      <c r="I10" s="774">
        <v>-46</v>
      </c>
      <c r="J10" s="778">
        <v>-5.3756030323914517E-2</v>
      </c>
    </row>
    <row r="11" spans="1:11" ht="12.75" customHeight="1">
      <c r="A11" s="141" t="s">
        <v>33</v>
      </c>
      <c r="B11" s="774">
        <v>1638</v>
      </c>
      <c r="C11" s="774">
        <v>1837</v>
      </c>
      <c r="D11" s="774">
        <v>3475</v>
      </c>
      <c r="E11" s="775">
        <v>1670</v>
      </c>
      <c r="F11" s="775">
        <v>1878</v>
      </c>
      <c r="G11" s="774">
        <v>3548</v>
      </c>
      <c r="H11" s="774">
        <v>-32</v>
      </c>
      <c r="I11" s="774">
        <v>-41</v>
      </c>
      <c r="J11" s="778">
        <v>-2.0574971815107146E-2</v>
      </c>
    </row>
    <row r="12" spans="1:11" ht="12.75" customHeight="1">
      <c r="A12" s="141" t="s">
        <v>34</v>
      </c>
      <c r="B12" s="774">
        <v>2404</v>
      </c>
      <c r="C12" s="774">
        <v>2598</v>
      </c>
      <c r="D12" s="774">
        <v>5002</v>
      </c>
      <c r="E12" s="775">
        <v>2414</v>
      </c>
      <c r="F12" s="775">
        <v>2590</v>
      </c>
      <c r="G12" s="774">
        <v>5004</v>
      </c>
      <c r="H12" s="774">
        <v>-10</v>
      </c>
      <c r="I12" s="774">
        <v>8</v>
      </c>
      <c r="J12" s="778">
        <v>-3.9968025579539823E-4</v>
      </c>
    </row>
    <row r="13" spans="1:11" ht="12.75" customHeight="1">
      <c r="A13" s="141" t="s">
        <v>35</v>
      </c>
      <c r="B13" s="774">
        <v>2858</v>
      </c>
      <c r="C13" s="774">
        <v>2651</v>
      </c>
      <c r="D13" s="774">
        <v>5509</v>
      </c>
      <c r="E13" s="775">
        <v>2828</v>
      </c>
      <c r="F13" s="775">
        <v>2597</v>
      </c>
      <c r="G13" s="774">
        <v>5425</v>
      </c>
      <c r="H13" s="774">
        <v>30</v>
      </c>
      <c r="I13" s="774">
        <v>54</v>
      </c>
      <c r="J13" s="778">
        <v>1.5483870967741842E-2</v>
      </c>
    </row>
    <row r="14" spans="1:11" ht="12.75" customHeight="1">
      <c r="A14" s="141" t="s">
        <v>36</v>
      </c>
      <c r="B14" s="774">
        <v>2542</v>
      </c>
      <c r="C14" s="774">
        <v>2240</v>
      </c>
      <c r="D14" s="774">
        <v>4782</v>
      </c>
      <c r="E14" s="775">
        <v>2482</v>
      </c>
      <c r="F14" s="775">
        <v>2203</v>
      </c>
      <c r="G14" s="774">
        <v>4685</v>
      </c>
      <c r="H14" s="774">
        <v>60</v>
      </c>
      <c r="I14" s="774">
        <v>37</v>
      </c>
      <c r="J14" s="778">
        <v>2.0704375667022434E-2</v>
      </c>
    </row>
    <row r="15" spans="1:11" ht="12.75" customHeight="1">
      <c r="A15" s="141" t="s">
        <v>139</v>
      </c>
      <c r="B15" s="774">
        <v>3973</v>
      </c>
      <c r="C15" s="774">
        <v>3236</v>
      </c>
      <c r="D15" s="774">
        <v>7209</v>
      </c>
      <c r="E15" s="775">
        <v>3979</v>
      </c>
      <c r="F15" s="775">
        <v>3219</v>
      </c>
      <c r="G15" s="774">
        <v>7198</v>
      </c>
      <c r="H15" s="774">
        <v>-6</v>
      </c>
      <c r="I15" s="774">
        <v>17</v>
      </c>
      <c r="J15" s="778">
        <v>1.5282022784106619E-3</v>
      </c>
    </row>
    <row r="16" spans="1:11" ht="12.75" customHeight="1">
      <c r="A16" s="141" t="s">
        <v>140</v>
      </c>
      <c r="B16" s="774">
        <v>1410</v>
      </c>
      <c r="C16" s="774">
        <v>723</v>
      </c>
      <c r="D16" s="774">
        <v>2133</v>
      </c>
      <c r="E16" s="775">
        <v>1369</v>
      </c>
      <c r="F16" s="775">
        <v>692</v>
      </c>
      <c r="G16" s="774">
        <v>2061</v>
      </c>
      <c r="H16" s="774">
        <v>41</v>
      </c>
      <c r="I16" s="774">
        <v>31</v>
      </c>
      <c r="J16" s="778">
        <v>3.4934497816593968E-2</v>
      </c>
    </row>
    <row r="17" spans="1:11" ht="12.75" customHeight="1">
      <c r="A17" s="141" t="s">
        <v>141</v>
      </c>
      <c r="B17" s="774">
        <v>107</v>
      </c>
      <c r="C17" s="774">
        <v>25</v>
      </c>
      <c r="D17" s="774">
        <v>132</v>
      </c>
      <c r="E17" s="774">
        <v>90</v>
      </c>
      <c r="F17" s="774">
        <v>17</v>
      </c>
      <c r="G17" s="774">
        <v>107</v>
      </c>
      <c r="H17" s="774">
        <v>17</v>
      </c>
      <c r="I17" s="774">
        <v>8</v>
      </c>
      <c r="J17" s="778">
        <v>0.23364485981308403</v>
      </c>
    </row>
    <row r="18" spans="1:11" ht="12.75" customHeight="1">
      <c r="A18" s="141" t="s">
        <v>142</v>
      </c>
      <c r="B18" s="774">
        <v>1</v>
      </c>
      <c r="C18" s="774">
        <v>3</v>
      </c>
      <c r="D18" s="774">
        <v>4</v>
      </c>
      <c r="E18" s="774">
        <v>2</v>
      </c>
      <c r="F18" s="774">
        <v>2</v>
      </c>
      <c r="G18" s="774">
        <v>4</v>
      </c>
      <c r="H18" s="774">
        <v>-1</v>
      </c>
      <c r="I18" s="774">
        <v>1</v>
      </c>
      <c r="J18" s="778">
        <v>0</v>
      </c>
    </row>
    <row r="19" spans="1:11" ht="26.25" customHeight="1">
      <c r="A19" s="606" t="s">
        <v>933</v>
      </c>
      <c r="B19" s="776">
        <v>15731</v>
      </c>
      <c r="C19" s="776">
        <v>14119</v>
      </c>
      <c r="D19" s="776">
        <v>29850</v>
      </c>
      <c r="E19" s="776">
        <v>15678</v>
      </c>
      <c r="F19" s="776">
        <v>14054</v>
      </c>
      <c r="G19" s="776">
        <v>29732</v>
      </c>
      <c r="H19" s="776">
        <v>53</v>
      </c>
      <c r="I19" s="776">
        <v>65</v>
      </c>
      <c r="J19" s="779">
        <v>3.9687878380196828E-3</v>
      </c>
    </row>
    <row r="20" spans="1:11" ht="12.75" customHeight="1">
      <c r="A20" s="36" t="s">
        <v>431</v>
      </c>
    </row>
    <row r="21" spans="1:11" ht="12.75" customHeight="1"/>
    <row r="22" spans="1:11" ht="12.75" customHeight="1"/>
    <row r="23" spans="1:11" ht="14.25" customHeight="1">
      <c r="A23" s="474" t="s">
        <v>1419</v>
      </c>
    </row>
    <row r="24" spans="1:11" ht="13.5" customHeight="1">
      <c r="A24" s="118" t="s">
        <v>1420</v>
      </c>
    </row>
    <row r="25" spans="1:11" ht="12.75" customHeight="1"/>
    <row r="26" spans="1:11" ht="12.75" customHeight="1">
      <c r="A26" s="586"/>
      <c r="B26" s="586"/>
      <c r="C26" s="586"/>
      <c r="D26" s="586"/>
      <c r="E26" s="586"/>
      <c r="F26" s="586"/>
      <c r="G26" s="586"/>
      <c r="H26" s="586"/>
      <c r="I26" s="586"/>
      <c r="J26" s="586"/>
    </row>
    <row r="27" spans="1:11" ht="12.75" customHeight="1">
      <c r="A27" s="586"/>
      <c r="B27" s="586"/>
      <c r="C27" s="586"/>
      <c r="D27" s="586"/>
      <c r="E27" s="586"/>
      <c r="F27" s="586"/>
      <c r="G27" s="586"/>
      <c r="H27" s="586"/>
      <c r="I27" s="586"/>
      <c r="J27" s="586"/>
      <c r="K27" s="87"/>
    </row>
    <row r="28" spans="1:11" ht="12.75" customHeight="1">
      <c r="A28" s="586"/>
      <c r="B28" s="586"/>
      <c r="C28" s="586"/>
      <c r="D28" s="586"/>
      <c r="E28" s="586"/>
      <c r="F28" s="586"/>
      <c r="G28" s="586"/>
      <c r="H28" s="586"/>
      <c r="I28" s="586"/>
      <c r="J28" s="586"/>
      <c r="K28" s="87"/>
    </row>
    <row r="29" spans="1:11" ht="12.75" customHeight="1">
      <c r="A29" s="586"/>
      <c r="B29" s="586"/>
      <c r="C29" s="586"/>
      <c r="D29" s="586"/>
      <c r="E29" s="586"/>
      <c r="F29" s="586"/>
      <c r="G29" s="586"/>
      <c r="H29" s="586"/>
      <c r="I29" s="586"/>
      <c r="J29" s="586"/>
      <c r="K29" s="87"/>
    </row>
    <row r="30" spans="1:11" ht="12.75" customHeight="1">
      <c r="A30" s="586"/>
      <c r="B30" s="586"/>
      <c r="C30" s="586"/>
      <c r="D30" s="586"/>
      <c r="E30" s="586"/>
      <c r="F30" s="586"/>
      <c r="G30" s="586"/>
      <c r="H30" s="586"/>
      <c r="I30" s="586"/>
      <c r="J30" s="586"/>
      <c r="K30" s="77"/>
    </row>
    <row r="31" spans="1:11" ht="12.75" customHeight="1">
      <c r="A31" s="586"/>
      <c r="B31" s="586"/>
      <c r="C31" s="586"/>
      <c r="D31" s="586"/>
      <c r="E31" s="586"/>
      <c r="F31" s="586"/>
      <c r="G31" s="586"/>
      <c r="H31" s="586"/>
      <c r="I31" s="586"/>
      <c r="J31" s="586"/>
    </row>
    <row r="32" spans="1:11" ht="12.75" customHeight="1">
      <c r="A32" s="586"/>
      <c r="B32" s="586"/>
      <c r="C32" s="586"/>
      <c r="D32" s="586"/>
      <c r="E32" s="586"/>
      <c r="F32" s="586"/>
      <c r="G32" s="586"/>
      <c r="H32" s="586"/>
      <c r="I32" s="586"/>
      <c r="J32" s="586"/>
    </row>
    <row r="33" spans="1:10" ht="12.75" customHeight="1">
      <c r="A33" s="586"/>
      <c r="B33" s="586"/>
      <c r="C33" s="586"/>
      <c r="D33" s="586"/>
      <c r="E33" s="586"/>
      <c r="F33" s="586"/>
      <c r="G33" s="586"/>
      <c r="H33" s="586"/>
      <c r="I33" s="586"/>
      <c r="J33" s="586"/>
    </row>
    <row r="34" spans="1:10" ht="12.75" customHeight="1">
      <c r="A34" s="586"/>
      <c r="B34" s="586"/>
      <c r="C34" s="586"/>
      <c r="D34" s="586"/>
      <c r="E34" s="586"/>
      <c r="F34" s="586"/>
      <c r="G34" s="586"/>
      <c r="H34" s="586"/>
      <c r="I34" s="586"/>
      <c r="J34" s="586"/>
    </row>
    <row r="35" spans="1:10" ht="12.75" customHeight="1">
      <c r="A35" s="586"/>
      <c r="B35" s="586"/>
      <c r="C35" s="586"/>
      <c r="D35" s="586"/>
      <c r="E35" s="586"/>
      <c r="F35" s="586"/>
      <c r="G35" s="586"/>
      <c r="H35" s="586"/>
      <c r="I35" s="586"/>
      <c r="J35" s="586"/>
    </row>
    <row r="36" spans="1:10" ht="12.75" customHeight="1">
      <c r="A36" s="586"/>
      <c r="B36" s="586"/>
      <c r="C36" s="586"/>
      <c r="D36" s="586"/>
      <c r="E36" s="586"/>
      <c r="F36" s="586"/>
      <c r="G36" s="586"/>
      <c r="H36" s="586"/>
      <c r="I36" s="586"/>
      <c r="J36" s="586"/>
    </row>
    <row r="37" spans="1:10" ht="12.75" customHeight="1">
      <c r="A37" s="586"/>
      <c r="B37" s="586"/>
      <c r="C37" s="586"/>
      <c r="D37" s="586"/>
      <c r="E37" s="586"/>
      <c r="F37" s="586"/>
      <c r="G37" s="586"/>
      <c r="H37" s="586"/>
      <c r="I37" s="586"/>
      <c r="J37" s="586"/>
    </row>
    <row r="38" spans="1:10" ht="12.75" customHeight="1">
      <c r="A38" s="586"/>
      <c r="B38" s="586"/>
      <c r="C38" s="586"/>
      <c r="D38" s="586"/>
      <c r="E38" s="586"/>
      <c r="F38" s="586"/>
      <c r="G38" s="586"/>
      <c r="H38" s="586"/>
      <c r="I38" s="586"/>
      <c r="J38" s="586"/>
    </row>
    <row r="39" spans="1:10" ht="12.75" customHeight="1">
      <c r="A39" s="586"/>
      <c r="B39" s="586"/>
      <c r="C39" s="586"/>
      <c r="D39" s="586"/>
      <c r="E39" s="586"/>
      <c r="F39" s="586"/>
      <c r="G39" s="586"/>
      <c r="H39" s="586"/>
      <c r="I39" s="586"/>
      <c r="J39" s="586"/>
    </row>
    <row r="40" spans="1:10" ht="12.75" customHeight="1">
      <c r="A40" s="586"/>
      <c r="B40" s="586"/>
      <c r="C40" s="586"/>
      <c r="D40" s="586"/>
      <c r="E40" s="586"/>
      <c r="F40" s="586"/>
      <c r="G40" s="586"/>
      <c r="H40" s="586"/>
      <c r="I40" s="586"/>
      <c r="J40" s="586"/>
    </row>
    <row r="41" spans="1:10" ht="12.75" customHeight="1">
      <c r="A41" s="586"/>
      <c r="B41" s="586"/>
      <c r="C41" s="586"/>
      <c r="D41" s="586"/>
      <c r="E41" s="586"/>
      <c r="F41" s="586"/>
      <c r="G41" s="586"/>
      <c r="H41" s="586"/>
      <c r="I41" s="586"/>
      <c r="J41" s="586"/>
    </row>
    <row r="42" spans="1:10" ht="12.75" customHeight="1">
      <c r="A42" s="586"/>
      <c r="B42" s="586"/>
      <c r="C42" s="586"/>
      <c r="D42" s="586"/>
      <c r="E42" s="586"/>
      <c r="F42" s="586"/>
      <c r="G42" s="586"/>
      <c r="H42" s="586"/>
      <c r="I42" s="586"/>
      <c r="J42" s="586"/>
    </row>
    <row r="43" spans="1:10" ht="12.75" customHeight="1">
      <c r="A43" s="586"/>
      <c r="B43" s="586"/>
      <c r="C43" s="586"/>
      <c r="D43" s="586"/>
      <c r="E43" s="586"/>
      <c r="F43" s="586"/>
      <c r="G43" s="586"/>
      <c r="H43" s="586"/>
      <c r="I43" s="586"/>
      <c r="J43" s="586"/>
    </row>
    <row r="44" spans="1:10" ht="12.75" customHeight="1">
      <c r="A44" s="586"/>
      <c r="B44" s="586"/>
      <c r="C44" s="586"/>
      <c r="D44" s="586"/>
      <c r="E44" s="586"/>
      <c r="F44" s="586"/>
      <c r="G44" s="586"/>
      <c r="H44" s="586"/>
      <c r="I44" s="586"/>
      <c r="J44" s="586"/>
    </row>
    <row r="45" spans="1:10" ht="12.75" customHeight="1">
      <c r="A45" s="586"/>
      <c r="B45" s="586"/>
      <c r="C45" s="586"/>
      <c r="D45" s="586"/>
      <c r="E45" s="586"/>
      <c r="F45" s="586"/>
      <c r="G45" s="586"/>
      <c r="H45" s="586"/>
      <c r="I45" s="586"/>
      <c r="J45" s="586"/>
    </row>
    <row r="46" spans="1:10" ht="12.75" customHeight="1">
      <c r="A46" s="586"/>
      <c r="B46" s="586"/>
      <c r="C46" s="586"/>
      <c r="D46" s="586"/>
      <c r="E46" s="586"/>
      <c r="F46" s="586"/>
      <c r="G46" s="586"/>
      <c r="H46" s="586"/>
      <c r="I46" s="586"/>
      <c r="J46" s="586"/>
    </row>
    <row r="47" spans="1:10" ht="12.75" customHeight="1">
      <c r="A47" s="586"/>
      <c r="B47" s="586"/>
      <c r="C47" s="586"/>
      <c r="D47" s="586"/>
      <c r="E47" s="586"/>
      <c r="F47" s="586"/>
      <c r="G47" s="586"/>
      <c r="H47" s="586"/>
      <c r="I47" s="586"/>
      <c r="J47" s="586"/>
    </row>
    <row r="48" spans="1:10" ht="12.75" customHeight="1">
      <c r="A48" s="586"/>
      <c r="B48" s="586"/>
      <c r="C48" s="586"/>
      <c r="D48" s="586"/>
      <c r="E48" s="586"/>
      <c r="F48" s="586"/>
      <c r="G48" s="586"/>
      <c r="H48" s="586"/>
      <c r="I48" s="586"/>
      <c r="J48" s="586"/>
    </row>
    <row r="49" spans="1:10" ht="12.75" customHeight="1">
      <c r="A49" s="586"/>
      <c r="B49" s="586"/>
      <c r="C49" s="586"/>
      <c r="D49" s="586"/>
      <c r="E49" s="586"/>
      <c r="F49" s="586"/>
      <c r="G49" s="586"/>
      <c r="H49" s="586"/>
      <c r="I49" s="586"/>
      <c r="J49" s="586"/>
    </row>
    <row r="50" spans="1:10" ht="12.75" customHeight="1">
      <c r="A50" s="586"/>
      <c r="B50" s="586"/>
      <c r="C50" s="586"/>
      <c r="D50" s="586"/>
      <c r="E50" s="586"/>
      <c r="F50" s="586"/>
      <c r="G50" s="586"/>
      <c r="H50" s="586"/>
      <c r="I50" s="586"/>
      <c r="J50" s="586"/>
    </row>
    <row r="51" spans="1:10" ht="12.75" customHeight="1">
      <c r="A51" s="586"/>
      <c r="B51" s="586"/>
      <c r="C51" s="586"/>
      <c r="D51" s="586"/>
      <c r="E51" s="586"/>
      <c r="F51" s="586"/>
      <c r="G51" s="586"/>
      <c r="H51" s="586"/>
      <c r="I51" s="586"/>
      <c r="J51" s="586"/>
    </row>
    <row r="52" spans="1:10" ht="12.75" customHeight="1">
      <c r="A52" s="586"/>
      <c r="B52" s="586"/>
      <c r="C52" s="586"/>
      <c r="D52" s="586"/>
      <c r="E52" s="586"/>
      <c r="F52" s="586"/>
      <c r="G52" s="586"/>
      <c r="H52" s="586"/>
      <c r="I52" s="586"/>
      <c r="J52" s="586"/>
    </row>
    <row r="53" spans="1:10" ht="12.75" customHeight="1">
      <c r="A53" s="586"/>
      <c r="B53" s="586"/>
      <c r="C53" s="586"/>
      <c r="D53" s="586"/>
      <c r="E53" s="586"/>
      <c r="F53" s="586"/>
      <c r="G53" s="586"/>
      <c r="H53" s="586"/>
      <c r="I53" s="586"/>
      <c r="J53" s="586"/>
    </row>
    <row r="54" spans="1:10" ht="12.75" customHeight="1">
      <c r="A54" s="586"/>
      <c r="B54" s="586"/>
      <c r="C54" s="586"/>
      <c r="D54" s="586"/>
      <c r="E54" s="586"/>
      <c r="F54" s="586"/>
      <c r="G54" s="586"/>
      <c r="H54" s="586"/>
      <c r="I54" s="586"/>
      <c r="J54" s="586"/>
    </row>
    <row r="55" spans="1:10" ht="12.75" customHeight="1">
      <c r="A55" s="586"/>
      <c r="B55" s="586"/>
      <c r="C55" s="586"/>
      <c r="D55" s="586"/>
      <c r="E55" s="586"/>
      <c r="F55" s="586"/>
      <c r="G55" s="586"/>
      <c r="H55" s="586"/>
      <c r="I55" s="586"/>
      <c r="J55" s="586"/>
    </row>
    <row r="56" spans="1:10" ht="12.75" customHeight="1">
      <c r="A56" s="586"/>
      <c r="B56" s="586"/>
      <c r="C56" s="586"/>
      <c r="D56" s="586"/>
      <c r="E56" s="586"/>
      <c r="F56" s="586"/>
      <c r="G56" s="586"/>
      <c r="H56" s="586"/>
      <c r="I56" s="586"/>
      <c r="J56" s="586"/>
    </row>
    <row r="57" spans="1:10" ht="12.75" customHeight="1">
      <c r="A57" s="586"/>
      <c r="B57" s="586"/>
      <c r="C57" s="586"/>
      <c r="D57" s="586"/>
      <c r="E57" s="586"/>
      <c r="F57" s="586"/>
      <c r="G57" s="586"/>
      <c r="H57" s="586"/>
      <c r="I57" s="586"/>
      <c r="J57" s="586"/>
    </row>
    <row r="58" spans="1:10" ht="12.75" customHeight="1">
      <c r="A58" s="586"/>
      <c r="B58" s="586"/>
      <c r="C58" s="586"/>
      <c r="D58" s="586"/>
      <c r="E58" s="586"/>
      <c r="F58" s="586"/>
      <c r="G58" s="586"/>
      <c r="H58" s="586"/>
      <c r="I58" s="586"/>
      <c r="J58" s="586"/>
    </row>
    <row r="59" spans="1:10" ht="12.75" customHeight="1">
      <c r="A59" s="586"/>
      <c r="B59" s="586"/>
      <c r="C59" s="586"/>
      <c r="D59" s="586"/>
      <c r="E59" s="586"/>
      <c r="F59" s="586"/>
      <c r="G59" s="586"/>
      <c r="H59" s="586"/>
      <c r="I59" s="586"/>
      <c r="J59" s="586"/>
    </row>
    <row r="60" spans="1:10" ht="12.75" customHeight="1">
      <c r="A60" s="586"/>
      <c r="B60" s="586"/>
      <c r="C60" s="586"/>
      <c r="D60" s="586"/>
      <c r="E60" s="586"/>
      <c r="F60" s="586"/>
      <c r="G60" s="586"/>
      <c r="H60" s="586"/>
      <c r="I60" s="586"/>
      <c r="J60" s="586"/>
    </row>
    <row r="61" spans="1:10" ht="12.75" customHeight="1">
      <c r="A61" s="586"/>
      <c r="B61" s="586"/>
      <c r="C61" s="586"/>
      <c r="D61" s="586"/>
      <c r="E61" s="586"/>
      <c r="F61" s="586"/>
      <c r="G61" s="586"/>
      <c r="H61" s="586"/>
      <c r="I61" s="586"/>
      <c r="J61" s="586"/>
    </row>
    <row r="62" spans="1:10" ht="12.75" customHeight="1">
      <c r="A62" s="586"/>
      <c r="B62" s="586"/>
      <c r="C62" s="586"/>
      <c r="D62" s="586"/>
      <c r="E62" s="586"/>
      <c r="F62" s="586"/>
      <c r="G62" s="586"/>
      <c r="H62" s="586"/>
      <c r="I62" s="586"/>
      <c r="J62" s="586"/>
    </row>
    <row r="63" spans="1:10" ht="12.75" customHeight="1">
      <c r="A63" s="586"/>
      <c r="B63" s="586"/>
      <c r="C63" s="586"/>
      <c r="D63" s="586"/>
      <c r="E63" s="586"/>
      <c r="F63" s="586"/>
      <c r="G63" s="586"/>
      <c r="H63" s="586"/>
      <c r="I63" s="586"/>
      <c r="J63" s="586"/>
    </row>
    <row r="64" spans="1:10" ht="12.75" customHeight="1">
      <c r="A64" s="586"/>
      <c r="B64" s="586"/>
      <c r="C64" s="586"/>
      <c r="D64" s="586"/>
      <c r="E64" s="586"/>
      <c r="F64" s="586"/>
      <c r="G64" s="586"/>
      <c r="H64" s="586"/>
      <c r="I64" s="586"/>
      <c r="J64" s="586"/>
    </row>
    <row r="65" spans="1:10" ht="12.75" customHeight="1">
      <c r="A65" s="586"/>
      <c r="B65" s="586"/>
      <c r="C65" s="586"/>
      <c r="D65" s="586"/>
      <c r="E65" s="586"/>
      <c r="F65" s="586"/>
      <c r="G65" s="586"/>
      <c r="H65" s="586"/>
      <c r="I65" s="586"/>
      <c r="J65" s="586"/>
    </row>
    <row r="66" spans="1:10" ht="12.75" customHeight="1">
      <c r="A66" s="586"/>
      <c r="B66" s="586"/>
      <c r="C66" s="586"/>
      <c r="D66" s="586"/>
      <c r="E66" s="586"/>
      <c r="F66" s="586"/>
      <c r="G66" s="586"/>
      <c r="H66" s="586"/>
      <c r="I66" s="586"/>
      <c r="J66" s="586"/>
    </row>
    <row r="67" spans="1:10" ht="12.75" customHeight="1">
      <c r="A67" s="36" t="s">
        <v>431</v>
      </c>
    </row>
    <row r="68" spans="1:10" ht="12.75" customHeight="1"/>
    <row r="69" spans="1:10" ht="12.75" customHeight="1"/>
    <row r="70" spans="1:10" ht="12.75" customHeight="1">
      <c r="A70" s="74" t="s">
        <v>279</v>
      </c>
    </row>
    <row r="71" spans="1:10" ht="12.75" customHeight="1"/>
    <row r="73" spans="1:10">
      <c r="J73" s="21" t="s">
        <v>324</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91"/>
  <sheetViews>
    <sheetView showGridLines="0" zoomScaleNormal="100" workbookViewId="0"/>
  </sheetViews>
  <sheetFormatPr defaultRowHeight="15"/>
  <cols>
    <col min="1" max="1" width="100.28515625" style="33" bestFit="1" customWidth="1"/>
  </cols>
  <sheetData>
    <row r="1" spans="1:1">
      <c r="A1" s="1" t="s">
        <v>128</v>
      </c>
    </row>
    <row r="2" spans="1:1">
      <c r="A2" s="1"/>
    </row>
    <row r="3" spans="1:1">
      <c r="A3" s="108" t="s">
        <v>129</v>
      </c>
    </row>
    <row r="4" spans="1:1">
      <c r="A4" s="2"/>
    </row>
    <row r="5" spans="1:1">
      <c r="A5" s="71" t="s">
        <v>796</v>
      </c>
    </row>
    <row r="6" spans="1:1">
      <c r="A6" s="72" t="s">
        <v>6</v>
      </c>
    </row>
    <row r="7" spans="1:1">
      <c r="A7" s="71" t="s">
        <v>797</v>
      </c>
    </row>
    <row r="8" spans="1:1">
      <c r="A8" s="110" t="s">
        <v>705</v>
      </c>
    </row>
    <row r="9" spans="1:1">
      <c r="A9" s="71" t="s">
        <v>7</v>
      </c>
    </row>
    <row r="10" spans="1:1">
      <c r="A10" s="72" t="s">
        <v>8</v>
      </c>
    </row>
    <row r="11" spans="1:1">
      <c r="A11" s="71" t="s">
        <v>798</v>
      </c>
    </row>
    <row r="12" spans="1:1">
      <c r="A12" s="110" t="s">
        <v>799</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800</v>
      </c>
    </row>
    <row r="28" spans="1:1">
      <c r="A28" s="110" t="s">
        <v>801</v>
      </c>
    </row>
    <row r="29" spans="1:1">
      <c r="A29" s="71" t="s">
        <v>802</v>
      </c>
    </row>
    <row r="30" spans="1:1">
      <c r="A30" s="110" t="s">
        <v>803</v>
      </c>
    </row>
    <row r="31" spans="1:1">
      <c r="A31" s="71" t="s">
        <v>23</v>
      </c>
    </row>
    <row r="32" spans="1:1">
      <c r="A32" s="110" t="s">
        <v>24</v>
      </c>
    </row>
    <row r="33" spans="1:2">
      <c r="A33" s="93" t="s">
        <v>734</v>
      </c>
    </row>
    <row r="34" spans="1:2">
      <c r="A34" s="110" t="s">
        <v>735</v>
      </c>
    </row>
    <row r="35" spans="1:2">
      <c r="A35" s="71" t="s">
        <v>804</v>
      </c>
      <c r="B35" s="92"/>
    </row>
    <row r="36" spans="1:2">
      <c r="A36" s="110" t="s">
        <v>807</v>
      </c>
      <c r="B36" s="92"/>
    </row>
    <row r="37" spans="1:2">
      <c r="A37" s="71" t="s">
        <v>805</v>
      </c>
      <c r="B37" s="92"/>
    </row>
    <row r="38" spans="1:2">
      <c r="A38" s="110" t="s">
        <v>808</v>
      </c>
      <c r="B38" s="92"/>
    </row>
    <row r="39" spans="1:2">
      <c r="A39" s="71" t="s">
        <v>806</v>
      </c>
      <c r="B39" s="92"/>
    </row>
    <row r="40" spans="1:2">
      <c r="A40" s="110" t="s">
        <v>809</v>
      </c>
      <c r="B40" s="92"/>
    </row>
    <row r="41" spans="1:2">
      <c r="A41" s="71" t="s">
        <v>811</v>
      </c>
    </row>
    <row r="42" spans="1:2">
      <c r="A42" s="110" t="s">
        <v>810</v>
      </c>
    </row>
    <row r="43" spans="1:2">
      <c r="A43" s="71" t="s">
        <v>813</v>
      </c>
    </row>
    <row r="44" spans="1:2">
      <c r="A44" s="110" t="s">
        <v>812</v>
      </c>
    </row>
    <row r="45" spans="1:2">
      <c r="A45" s="71" t="s">
        <v>306</v>
      </c>
    </row>
    <row r="46" spans="1:2">
      <c r="A46" s="110" t="s">
        <v>307</v>
      </c>
    </row>
    <row r="47" spans="1:2">
      <c r="A47" s="71" t="s">
        <v>739</v>
      </c>
    </row>
    <row r="48" spans="1:2">
      <c r="A48" s="110" t="s">
        <v>740</v>
      </c>
    </row>
    <row r="49" spans="1:1">
      <c r="A49" s="71" t="s">
        <v>329</v>
      </c>
    </row>
    <row r="50" spans="1:1">
      <c r="A50" s="110" t="s">
        <v>330</v>
      </c>
    </row>
    <row r="51" spans="1:1">
      <c r="A51" s="71" t="s">
        <v>814</v>
      </c>
    </row>
    <row r="52" spans="1:1">
      <c r="A52" s="110" t="s">
        <v>815</v>
      </c>
    </row>
    <row r="53" spans="1:1">
      <c r="A53" s="71" t="s">
        <v>331</v>
      </c>
    </row>
    <row r="54" spans="1:1">
      <c r="A54" s="110" t="s">
        <v>332</v>
      </c>
    </row>
    <row r="55" spans="1:1">
      <c r="A55" s="71" t="s">
        <v>743</v>
      </c>
    </row>
    <row r="56" spans="1:1">
      <c r="A56" s="110" t="s">
        <v>744</v>
      </c>
    </row>
    <row r="57" spans="1:1">
      <c r="A57" s="71" t="s">
        <v>310</v>
      </c>
    </row>
    <row r="58" spans="1:1">
      <c r="A58" s="110" t="s">
        <v>311</v>
      </c>
    </row>
    <row r="59" spans="1:1">
      <c r="A59" s="71" t="s">
        <v>312</v>
      </c>
    </row>
    <row r="60" spans="1:1">
      <c r="A60" s="110" t="s">
        <v>313</v>
      </c>
    </row>
    <row r="61" spans="1:1">
      <c r="A61" s="71" t="s">
        <v>817</v>
      </c>
    </row>
    <row r="62" spans="1:1">
      <c r="A62" s="110" t="s">
        <v>818</v>
      </c>
    </row>
    <row r="63" spans="1:1">
      <c r="A63" s="71" t="s">
        <v>819</v>
      </c>
    </row>
    <row r="64" spans="1:1">
      <c r="A64" s="110" t="s">
        <v>820</v>
      </c>
    </row>
    <row r="65" spans="1:1">
      <c r="A65" s="71" t="s">
        <v>821</v>
      </c>
    </row>
    <row r="66" spans="1:1">
      <c r="A66" s="110" t="s">
        <v>822</v>
      </c>
    </row>
    <row r="67" spans="1:1">
      <c r="A67" s="71" t="s">
        <v>823</v>
      </c>
    </row>
    <row r="68" spans="1:1">
      <c r="A68" s="110" t="s">
        <v>750</v>
      </c>
    </row>
    <row r="69" spans="1:1">
      <c r="A69" s="71" t="s">
        <v>333</v>
      </c>
    </row>
    <row r="70" spans="1:1">
      <c r="A70" s="110" t="s">
        <v>387</v>
      </c>
    </row>
    <row r="71" spans="1:1">
      <c r="A71" s="71" t="s">
        <v>855</v>
      </c>
    </row>
    <row r="72" spans="1:1">
      <c r="A72" s="110" t="s">
        <v>856</v>
      </c>
    </row>
    <row r="73" spans="1:1">
      <c r="A73" s="71" t="s">
        <v>314</v>
      </c>
    </row>
    <row r="74" spans="1:1">
      <c r="A74" s="110" t="s">
        <v>315</v>
      </c>
    </row>
    <row r="75" spans="1:1">
      <c r="A75" s="72"/>
    </row>
    <row r="76" spans="1:1">
      <c r="A76" s="108" t="s">
        <v>390</v>
      </c>
    </row>
    <row r="77" spans="1:1">
      <c r="A77" s="71"/>
    </row>
    <row r="78" spans="1:1">
      <c r="A78" s="103" t="s">
        <v>354</v>
      </c>
    </row>
    <row r="79" spans="1:1">
      <c r="A79" s="104" t="s">
        <v>355</v>
      </c>
    </row>
    <row r="80" spans="1:1">
      <c r="A80" s="71" t="s">
        <v>751</v>
      </c>
    </row>
    <row r="81" spans="1:1">
      <c r="A81" s="128" t="s">
        <v>824</v>
      </c>
    </row>
    <row r="82" spans="1:1">
      <c r="A82" s="109" t="s">
        <v>385</v>
      </c>
    </row>
    <row r="83" spans="1:1">
      <c r="A83" s="134" t="s">
        <v>386</v>
      </c>
    </row>
    <row r="84" spans="1:1">
      <c r="A84" s="71" t="s">
        <v>753</v>
      </c>
    </row>
    <row r="85" spans="1:1">
      <c r="A85" s="110" t="s">
        <v>825</v>
      </c>
    </row>
    <row r="86" spans="1:1">
      <c r="A86" s="109" t="s">
        <v>517</v>
      </c>
    </row>
    <row r="87" spans="1:1">
      <c r="A87" s="134" t="s">
        <v>518</v>
      </c>
    </row>
    <row r="88" spans="1:1">
      <c r="A88" s="71"/>
    </row>
    <row r="89" spans="1:1">
      <c r="A89" s="103" t="s">
        <v>359</v>
      </c>
    </row>
    <row r="90" spans="1:1">
      <c r="A90" s="104" t="s">
        <v>360</v>
      </c>
    </row>
    <row r="91" spans="1:1">
      <c r="A91" s="71" t="s">
        <v>755</v>
      </c>
    </row>
    <row r="92" spans="1:1">
      <c r="A92" s="110" t="s">
        <v>826</v>
      </c>
    </row>
    <row r="93" spans="1:1">
      <c r="A93" s="102" t="s">
        <v>388</v>
      </c>
    </row>
    <row r="94" spans="1:1">
      <c r="A94" s="110" t="s">
        <v>389</v>
      </c>
    </row>
    <row r="95" spans="1:1">
      <c r="A95" s="71" t="s">
        <v>757</v>
      </c>
    </row>
    <row r="96" spans="1:1">
      <c r="A96" s="110" t="s">
        <v>1296</v>
      </c>
    </row>
    <row r="97" spans="1:1">
      <c r="A97" s="102" t="s">
        <v>519</v>
      </c>
    </row>
    <row r="98" spans="1:1">
      <c r="A98" s="135" t="s">
        <v>520</v>
      </c>
    </row>
    <row r="99" spans="1:1">
      <c r="A99" s="71"/>
    </row>
    <row r="100" spans="1:1">
      <c r="A100" s="108" t="s">
        <v>367</v>
      </c>
    </row>
    <row r="101" spans="1:1">
      <c r="A101" s="34"/>
    </row>
    <row r="102" spans="1:1">
      <c r="A102" s="71" t="s">
        <v>827</v>
      </c>
    </row>
    <row r="103" spans="1:1">
      <c r="A103" s="110" t="s">
        <v>828</v>
      </c>
    </row>
    <row r="104" spans="1:1">
      <c r="A104" s="71" t="s">
        <v>829</v>
      </c>
    </row>
    <row r="105" spans="1:1">
      <c r="A105" s="110" t="s">
        <v>830</v>
      </c>
    </row>
    <row r="106" spans="1:1">
      <c r="A106" s="71" t="s">
        <v>362</v>
      </c>
    </row>
    <row r="107" spans="1:1">
      <c r="A107" s="110" t="s">
        <v>363</v>
      </c>
    </row>
    <row r="108" spans="1:1">
      <c r="A108" s="71" t="s">
        <v>378</v>
      </c>
    </row>
    <row r="109" spans="1:1">
      <c r="A109" s="110" t="s">
        <v>379</v>
      </c>
    </row>
    <row r="110" spans="1:1">
      <c r="A110" s="3"/>
    </row>
    <row r="111" spans="1:1">
      <c r="A111" s="108" t="s">
        <v>1297</v>
      </c>
    </row>
    <row r="112" spans="1:1">
      <c r="A112" s="4"/>
    </row>
    <row r="113" spans="1:1">
      <c r="A113" s="71" t="s">
        <v>759</v>
      </c>
    </row>
    <row r="114" spans="1:1">
      <c r="A114" s="110" t="s">
        <v>1134</v>
      </c>
    </row>
    <row r="115" spans="1:1">
      <c r="A115" s="71" t="s">
        <v>760</v>
      </c>
    </row>
    <row r="116" spans="1:1">
      <c r="A116" s="110" t="s">
        <v>761</v>
      </c>
    </row>
    <row r="117" spans="1:1">
      <c r="A117" s="71" t="s">
        <v>762</v>
      </c>
    </row>
    <row r="118" spans="1:1">
      <c r="A118" s="110" t="s">
        <v>831</v>
      </c>
    </row>
    <row r="119" spans="1:1">
      <c r="A119" s="71" t="s">
        <v>763</v>
      </c>
    </row>
    <row r="120" spans="1:1">
      <c r="A120" s="128" t="s">
        <v>764</v>
      </c>
    </row>
    <row r="121" spans="1:1">
      <c r="A121" s="71" t="s">
        <v>765</v>
      </c>
    </row>
    <row r="122" spans="1:1">
      <c r="A122" s="110" t="s">
        <v>766</v>
      </c>
    </row>
    <row r="123" spans="1:1">
      <c r="A123" s="71" t="s">
        <v>767</v>
      </c>
    </row>
    <row r="124" spans="1:1">
      <c r="A124" s="110" t="s">
        <v>768</v>
      </c>
    </row>
    <row r="125" spans="1:1">
      <c r="A125" s="35"/>
    </row>
    <row r="126" spans="1:1">
      <c r="A126" s="108" t="s">
        <v>368</v>
      </c>
    </row>
    <row r="127" spans="1:1">
      <c r="A127" s="34"/>
    </row>
    <row r="128" spans="1:1">
      <c r="A128" s="71" t="s">
        <v>832</v>
      </c>
    </row>
    <row r="129" spans="1:1">
      <c r="A129" s="72" t="s">
        <v>925</v>
      </c>
    </row>
    <row r="130" spans="1:1">
      <c r="A130" s="71" t="s">
        <v>833</v>
      </c>
    </row>
    <row r="131" spans="1:1">
      <c r="A131" s="110" t="s">
        <v>834</v>
      </c>
    </row>
    <row r="132" spans="1:1">
      <c r="A132" s="510" t="s">
        <v>771</v>
      </c>
    </row>
    <row r="133" spans="1:1">
      <c r="A133" s="128" t="s">
        <v>772</v>
      </c>
    </row>
    <row r="134" spans="1:1">
      <c r="A134" s="71" t="s">
        <v>835</v>
      </c>
    </row>
    <row r="135" spans="1:1">
      <c r="A135" s="72" t="s">
        <v>836</v>
      </c>
    </row>
    <row r="136" spans="1:1">
      <c r="A136" s="71" t="s">
        <v>896</v>
      </c>
    </row>
    <row r="137" spans="1:1">
      <c r="A137" s="72" t="s">
        <v>897</v>
      </c>
    </row>
    <row r="138" spans="1:1">
      <c r="A138" s="71" t="s">
        <v>1108</v>
      </c>
    </row>
    <row r="139" spans="1:1">
      <c r="A139" s="72" t="s">
        <v>1109</v>
      </c>
    </row>
    <row r="140" spans="1:1">
      <c r="A140" s="71" t="s">
        <v>774</v>
      </c>
    </row>
    <row r="141" spans="1:1">
      <c r="A141" s="72" t="s">
        <v>837</v>
      </c>
    </row>
    <row r="142" spans="1:1">
      <c r="A142" s="71" t="s">
        <v>838</v>
      </c>
    </row>
    <row r="143" spans="1:1">
      <c r="A143" s="72" t="s">
        <v>839</v>
      </c>
    </row>
    <row r="144" spans="1:1">
      <c r="A144" s="71" t="s">
        <v>840</v>
      </c>
    </row>
    <row r="145" spans="1:1">
      <c r="A145" s="72" t="s">
        <v>926</v>
      </c>
    </row>
    <row r="146" spans="1:1">
      <c r="A146" s="71" t="s">
        <v>928</v>
      </c>
    </row>
    <row r="147" spans="1:1">
      <c r="A147" s="72" t="s">
        <v>929</v>
      </c>
    </row>
    <row r="148" spans="1:1">
      <c r="A148" s="71" t="s">
        <v>841</v>
      </c>
    </row>
    <row r="149" spans="1:1">
      <c r="A149" s="72" t="s">
        <v>927</v>
      </c>
    </row>
    <row r="150" spans="1:1">
      <c r="A150" s="71" t="s">
        <v>842</v>
      </c>
    </row>
    <row r="151" spans="1:1">
      <c r="A151" s="110" t="s">
        <v>843</v>
      </c>
    </row>
    <row r="152" spans="1:1">
      <c r="A152" s="35"/>
    </row>
    <row r="153" spans="1:1">
      <c r="A153" s="108" t="s">
        <v>369</v>
      </c>
    </row>
    <row r="154" spans="1:1">
      <c r="A154" s="35"/>
    </row>
    <row r="155" spans="1:1">
      <c r="A155" s="71" t="s">
        <v>844</v>
      </c>
    </row>
    <row r="156" spans="1:1">
      <c r="A156" s="72" t="s">
        <v>1298</v>
      </c>
    </row>
    <row r="157" spans="1:1">
      <c r="A157" s="71" t="s">
        <v>782</v>
      </c>
    </row>
    <row r="158" spans="1:1">
      <c r="A158" s="72" t="s">
        <v>845</v>
      </c>
    </row>
    <row r="159" spans="1:1">
      <c r="A159" s="71" t="s">
        <v>846</v>
      </c>
    </row>
    <row r="160" spans="1:1">
      <c r="A160" s="72" t="s">
        <v>847</v>
      </c>
    </row>
    <row r="161" spans="1:5">
      <c r="A161" s="71" t="s">
        <v>848</v>
      </c>
    </row>
    <row r="162" spans="1:5">
      <c r="A162" s="110" t="s">
        <v>787</v>
      </c>
    </row>
    <row r="163" spans="1:5">
      <c r="A163" s="71" t="s">
        <v>788</v>
      </c>
    </row>
    <row r="164" spans="1:5">
      <c r="A164" s="110" t="s">
        <v>789</v>
      </c>
    </row>
    <row r="165" spans="1:5">
      <c r="A165" s="71" t="s">
        <v>849</v>
      </c>
    </row>
    <row r="166" spans="1:5">
      <c r="A166" s="110" t="s">
        <v>850</v>
      </c>
    </row>
    <row r="167" spans="1:5">
      <c r="A167" s="93" t="s">
        <v>851</v>
      </c>
    </row>
    <row r="168" spans="1:5">
      <c r="A168" s="128" t="s">
        <v>793</v>
      </c>
    </row>
    <row r="169" spans="1:5">
      <c r="A169" s="93" t="s">
        <v>794</v>
      </c>
    </row>
    <row r="170" spans="1:5">
      <c r="A170" s="128" t="s">
        <v>795</v>
      </c>
    </row>
    <row r="171" spans="1:5">
      <c r="A171" s="93" t="s">
        <v>1480</v>
      </c>
    </row>
    <row r="172" spans="1:5">
      <c r="A172" s="789" t="s">
        <v>1481</v>
      </c>
    </row>
    <row r="173" spans="1:5">
      <c r="A173" s="5"/>
    </row>
    <row r="174" spans="1:5">
      <c r="A174" s="108" t="s">
        <v>1062</v>
      </c>
    </row>
    <row r="175" spans="1:5" ht="27.75" customHeight="1">
      <c r="A175" s="627" t="s">
        <v>1060</v>
      </c>
      <c r="B175" s="627"/>
      <c r="C175" s="627"/>
      <c r="D175" s="627"/>
      <c r="E175" s="627"/>
    </row>
    <row r="176" spans="1:5">
      <c r="A176" s="105" t="s">
        <v>1520</v>
      </c>
    </row>
    <row r="177" spans="1:8">
      <c r="A177" s="711" t="s">
        <v>1513</v>
      </c>
    </row>
    <row r="178" spans="1:8">
      <c r="A178" s="105" t="s">
        <v>1521</v>
      </c>
    </row>
    <row r="179" spans="1:8">
      <c r="A179" s="711" t="s">
        <v>1522</v>
      </c>
      <c r="H179" s="711"/>
    </row>
    <row r="180" spans="1:8">
      <c r="A180" s="105" t="s">
        <v>1523</v>
      </c>
    </row>
    <row r="181" spans="1:8">
      <c r="A181" s="711" t="s">
        <v>1524</v>
      </c>
      <c r="F181" s="105"/>
    </row>
    <row r="182" spans="1:8">
      <c r="A182" s="105" t="s">
        <v>1518</v>
      </c>
    </row>
    <row r="183" spans="1:8">
      <c r="A183" s="711" t="s">
        <v>1525</v>
      </c>
    </row>
    <row r="187" spans="1:8">
      <c r="A187" s="41" t="s">
        <v>130</v>
      </c>
    </row>
    <row r="188" spans="1:8" ht="25.5">
      <c r="A188" s="70" t="s">
        <v>1270</v>
      </c>
    </row>
    <row r="189" spans="1:8">
      <c r="A189" s="6"/>
    </row>
    <row r="190" spans="1:8">
      <c r="A190" s="42" t="s">
        <v>25</v>
      </c>
    </row>
    <row r="191" spans="1:8">
      <c r="A191"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 ref="A176" location="'38 Tablica 53,54,55,56'!A1" display="Tablica 53: Skraćeni prikaz izvještaja o financijskom položaju faktoring društava "/>
    <hyperlink ref="A177" location="'38 Tablica 53,54,55,56'!A1" display="Table 53: Abbreviated overview of the report on the financial position of factoring companies "/>
    <hyperlink ref="A178:A183" location="'37 Tablica 52,53,54,55'!A1" display="Tablica 53: Skraćeni prikaz prikaz izvještaja o sveobuhvatnoj dobiti faktoring društava "/>
    <hyperlink ref="A171" location="'37 Tablica 52'!A1" display="Tablica 52: Izvještaj o kvaliteti portfelja"/>
    <hyperlink ref="A172" location="'37 Tablica 52'!A1" display="Table 52: Portfolio Quality Report"/>
    <hyperlink ref="A178" location="'38 Tablica 53,54,55,56'!A1" display="Tablica 54: Skraćeni prikaz prikaz izvještaja o sveobuhvatnoj dobiti faktoring društava "/>
    <hyperlink ref="A179" location="'38 Tablica 53,54,55,56'!A1" display="Table 54: Abbreviated overview of the report on the comprehesive income of factoring companies "/>
    <hyperlink ref="A180" location="'38 Tablica 53,54,55,56'!A1" display="Tablica 55: Skraćeni prikaz izvještaja o strukturi portfelja - volumena transakcija"/>
    <hyperlink ref="A181" location="'38 Tablica 53,54,55,56'!A1" display="Table 55: Abbreviated overview of the report on the portfolio structure - transactions volume"/>
    <hyperlink ref="A182" location="'38 Tablica 53,54,55,56'!A1" display="Tablica 56: Skraćeni prikaz Izvještaja o strukturi portfelja - potraživanja"/>
    <hyperlink ref="A183" location="'38 Tablica 53,54,55,56'!A1" display="Table 56: Abbreviated overview of the Report on the portfolio structure - receivables "/>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9"/>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483" t="s">
        <v>1090</v>
      </c>
      <c r="J1" s="315" t="str">
        <f>Naslovnica!A20</f>
        <v>Listopad 2017.</v>
      </c>
    </row>
    <row r="2" spans="1:12" ht="12.75" customHeight="1">
      <c r="A2" s="111" t="s">
        <v>1328</v>
      </c>
      <c r="J2" s="112" t="str">
        <f>Naslovnica!A24</f>
        <v>October 2017</v>
      </c>
    </row>
    <row r="3" spans="1:12" ht="12.75" customHeight="1"/>
    <row r="4" spans="1:12" ht="51" customHeight="1">
      <c r="A4" s="865" t="s">
        <v>432</v>
      </c>
      <c r="B4" s="858" t="s">
        <v>1325</v>
      </c>
      <c r="C4" s="846" t="s">
        <v>663</v>
      </c>
      <c r="D4" s="846"/>
      <c r="E4" s="872" t="s">
        <v>890</v>
      </c>
      <c r="F4" s="872"/>
      <c r="G4" s="872"/>
      <c r="H4" s="872"/>
      <c r="I4" s="872"/>
      <c r="J4" s="320"/>
    </row>
    <row r="5" spans="1:12" ht="10.5" customHeight="1">
      <c r="A5" s="865"/>
      <c r="B5" s="858"/>
      <c r="C5" s="638"/>
      <c r="D5" s="638"/>
      <c r="E5" s="868" t="s">
        <v>1110</v>
      </c>
      <c r="F5" s="889"/>
      <c r="G5" s="640"/>
      <c r="H5" s="640"/>
      <c r="I5" s="640"/>
      <c r="J5" s="638"/>
    </row>
    <row r="6" spans="1:12" ht="33.75" customHeight="1">
      <c r="A6" s="895"/>
      <c r="B6" s="858"/>
      <c r="C6" s="328" t="str">
        <f>Naslovnica!A20</f>
        <v>Listopad 2017.</v>
      </c>
      <c r="D6" s="330" t="str">
        <f>'5 Tablica 3,4'!A8</f>
        <v>Rujan 2017.</v>
      </c>
      <c r="E6" s="328" t="str">
        <f>Naslovnica!A20</f>
        <v>Listopad 2017.</v>
      </c>
      <c r="F6" s="330" t="str">
        <f>'5 Tablica 3,4'!A8</f>
        <v>Rujan 2017.</v>
      </c>
      <c r="G6" s="367" t="s">
        <v>174</v>
      </c>
      <c r="H6" s="367" t="s">
        <v>175</v>
      </c>
      <c r="I6" s="364" t="s">
        <v>157</v>
      </c>
      <c r="J6" s="364" t="s">
        <v>176</v>
      </c>
    </row>
    <row r="7" spans="1:12" ht="46.5" customHeight="1">
      <c r="A7" s="895"/>
      <c r="B7" s="858"/>
      <c r="C7" s="331" t="str">
        <f>Naslovnica!A24</f>
        <v>October 2017</v>
      </c>
      <c r="D7" s="332" t="str">
        <f>'5 Tablica 3,4'!B8</f>
        <v>September 2017</v>
      </c>
      <c r="E7" s="331" t="str">
        <f>Naslovnica!A24</f>
        <v>October 2017</v>
      </c>
      <c r="F7" s="332" t="str">
        <f>'5 Tablica 3,4'!B8</f>
        <v>September 2017</v>
      </c>
      <c r="G7" s="331" t="s">
        <v>159</v>
      </c>
      <c r="H7" s="331" t="s">
        <v>177</v>
      </c>
      <c r="I7" s="333" t="s">
        <v>178</v>
      </c>
      <c r="J7" s="355" t="s">
        <v>162</v>
      </c>
    </row>
    <row r="8" spans="1:12" ht="12.75" customHeight="1">
      <c r="A8" s="194" t="s">
        <v>916</v>
      </c>
      <c r="B8" s="194" t="s">
        <v>1192</v>
      </c>
      <c r="C8" s="195">
        <v>152.8116</v>
      </c>
      <c r="D8" s="195">
        <v>151.65770000000001</v>
      </c>
      <c r="E8" s="159">
        <v>7.6085816941704448E-3</v>
      </c>
      <c r="F8" s="159">
        <v>9.4590798780057293E-3</v>
      </c>
      <c r="G8" s="159">
        <v>-2.2424944183933985E-2</v>
      </c>
      <c r="H8" s="159">
        <v>-1.3948854415567044E-2</v>
      </c>
      <c r="I8" s="159">
        <v>7.5258587669364108E-2</v>
      </c>
      <c r="J8" s="714" t="s">
        <v>505</v>
      </c>
      <c r="K8" s="87"/>
      <c r="L8" s="139"/>
    </row>
    <row r="9" spans="1:12" ht="12.75" customHeight="1">
      <c r="A9" s="194" t="s">
        <v>916</v>
      </c>
      <c r="B9" s="194" t="s">
        <v>1193</v>
      </c>
      <c r="C9" s="195">
        <v>251.51429999999999</v>
      </c>
      <c r="D9" s="195">
        <v>249.53880000000001</v>
      </c>
      <c r="E9" s="159">
        <v>7.9166045520776031E-3</v>
      </c>
      <c r="F9" s="159">
        <v>9.7961297841517581E-3</v>
      </c>
      <c r="G9" s="159">
        <v>-2.4955834755111227E-2</v>
      </c>
      <c r="H9" s="159">
        <v>-1.9316609765569495E-2</v>
      </c>
      <c r="I9" s="159">
        <v>7.4189926794324901E-2</v>
      </c>
      <c r="J9" s="714" t="s">
        <v>169</v>
      </c>
      <c r="K9" s="87"/>
      <c r="L9" s="139"/>
    </row>
    <row r="10" spans="1:12" ht="12.75" customHeight="1">
      <c r="A10" s="194" t="s">
        <v>916</v>
      </c>
      <c r="B10" s="194" t="s">
        <v>1194</v>
      </c>
      <c r="C10" s="195">
        <v>245.07980000000001</v>
      </c>
      <c r="D10" s="195">
        <v>243.3724</v>
      </c>
      <c r="E10" s="159">
        <v>7.0155859908519079E-3</v>
      </c>
      <c r="F10" s="159">
        <v>1.036048303531098E-2</v>
      </c>
      <c r="G10" s="159">
        <v>-2.2175816187416174E-2</v>
      </c>
      <c r="H10" s="159">
        <v>-1.7714263956440816E-2</v>
      </c>
      <c r="I10" s="159">
        <v>7.3487459209576445E-2</v>
      </c>
      <c r="J10" s="714" t="s">
        <v>921</v>
      </c>
      <c r="K10" s="87"/>
      <c r="L10" s="139"/>
    </row>
    <row r="11" spans="1:12" ht="12.75" customHeight="1">
      <c r="A11" s="194" t="s">
        <v>916</v>
      </c>
      <c r="B11" s="194" t="s">
        <v>1195</v>
      </c>
      <c r="C11" s="195">
        <v>103.2681</v>
      </c>
      <c r="D11" s="195">
        <v>102.8073</v>
      </c>
      <c r="E11" s="159">
        <v>4.4821719858415317E-3</v>
      </c>
      <c r="F11" s="159">
        <v>1.5154148308624453E-2</v>
      </c>
      <c r="G11" s="159">
        <v>3.2742964577874713E-2</v>
      </c>
      <c r="H11" s="159" t="s">
        <v>1423</v>
      </c>
      <c r="I11" s="159" t="s">
        <v>1423</v>
      </c>
      <c r="J11" s="714" t="s">
        <v>1146</v>
      </c>
      <c r="K11" s="87"/>
      <c r="L11" s="139"/>
    </row>
    <row r="12" spans="1:12" ht="12.75" customHeight="1">
      <c r="A12" s="194" t="s">
        <v>916</v>
      </c>
      <c r="B12" s="196" t="s">
        <v>1196</v>
      </c>
      <c r="C12" s="195">
        <v>266.4117</v>
      </c>
      <c r="D12" s="195">
        <v>264.36410000000001</v>
      </c>
      <c r="E12" s="159">
        <v>7.7453784382977434E-3</v>
      </c>
      <c r="F12" s="159">
        <v>1.0596650281105549E-2</v>
      </c>
      <c r="G12" s="159">
        <v>-1.7946751017305772E-2</v>
      </c>
      <c r="H12" s="159">
        <v>-1.3420447740798803E-2</v>
      </c>
      <c r="I12" s="159">
        <v>7.438235479843347E-2</v>
      </c>
      <c r="J12" s="714" t="s">
        <v>1274</v>
      </c>
      <c r="K12" s="87"/>
      <c r="L12" s="139"/>
    </row>
    <row r="13" spans="1:12" ht="12.75" customHeight="1">
      <c r="A13" s="194" t="s">
        <v>916</v>
      </c>
      <c r="B13" s="196" t="s">
        <v>1197</v>
      </c>
      <c r="C13" s="195">
        <v>131.291</v>
      </c>
      <c r="D13" s="195">
        <v>130.3545</v>
      </c>
      <c r="E13" s="159">
        <v>7.1842552424350153E-3</v>
      </c>
      <c r="F13" s="159">
        <v>1.0016914390558932E-2</v>
      </c>
      <c r="G13" s="159">
        <v>-2.0410873662392429E-2</v>
      </c>
      <c r="H13" s="159">
        <v>-1.0485204496156966E-2</v>
      </c>
      <c r="I13" s="159">
        <v>5.5029395236203538E-2</v>
      </c>
      <c r="J13" s="714" t="s">
        <v>504</v>
      </c>
      <c r="K13" s="87"/>
      <c r="L13" s="139"/>
    </row>
    <row r="14" spans="1:12" ht="12.75" customHeight="1">
      <c r="A14" s="194" t="s">
        <v>916</v>
      </c>
      <c r="B14" s="196" t="s">
        <v>1198</v>
      </c>
      <c r="C14" s="195">
        <v>195.2432</v>
      </c>
      <c r="D14" s="195">
        <v>193.81880000000001</v>
      </c>
      <c r="E14" s="159">
        <v>7.3491322823172542E-3</v>
      </c>
      <c r="F14" s="159">
        <v>1.0124236356567404E-2</v>
      </c>
      <c r="G14" s="159">
        <v>-2.4280153541923893E-2</v>
      </c>
      <c r="H14" s="159">
        <v>-1.9053384948916206E-2</v>
      </c>
      <c r="I14" s="159">
        <v>7.6594217461912972E-2</v>
      </c>
      <c r="J14" s="714" t="s">
        <v>1275</v>
      </c>
      <c r="K14" s="87"/>
      <c r="L14" s="139"/>
    </row>
    <row r="15" spans="1:12" ht="12.75" customHeight="1">
      <c r="A15" s="196" t="s">
        <v>917</v>
      </c>
      <c r="B15" s="196" t="s">
        <v>1199</v>
      </c>
      <c r="C15" s="195">
        <v>142.5728</v>
      </c>
      <c r="D15" s="195">
        <v>141.65539999999999</v>
      </c>
      <c r="E15" s="159">
        <v>6.4762797606022432E-3</v>
      </c>
      <c r="F15" s="159">
        <v>9.0997164797902829E-3</v>
      </c>
      <c r="G15" s="159">
        <v>1.5951920486951796E-2</v>
      </c>
      <c r="H15" s="159">
        <v>2.7456186055494651E-2</v>
      </c>
      <c r="I15" s="159">
        <v>2.9695280900640331E-2</v>
      </c>
      <c r="J15" s="714" t="s">
        <v>1276</v>
      </c>
      <c r="K15" s="87"/>
      <c r="L15" s="139"/>
    </row>
    <row r="16" spans="1:12" ht="12.75" customHeight="1">
      <c r="A16" s="196" t="s">
        <v>917</v>
      </c>
      <c r="B16" s="196" t="s">
        <v>1200</v>
      </c>
      <c r="C16" s="195">
        <v>167.15129999999999</v>
      </c>
      <c r="D16" s="195">
        <v>166.0909</v>
      </c>
      <c r="E16" s="159">
        <v>6.3844557408020974E-3</v>
      </c>
      <c r="F16" s="159">
        <v>9.3354975579549408E-3</v>
      </c>
      <c r="G16" s="159">
        <v>2.0646015359335912E-2</v>
      </c>
      <c r="H16" s="159">
        <v>3.2952249117841566E-2</v>
      </c>
      <c r="I16" s="159">
        <v>5.6072286932405957E-2</v>
      </c>
      <c r="J16" s="714" t="s">
        <v>1277</v>
      </c>
      <c r="K16" s="87"/>
      <c r="L16" s="139"/>
    </row>
    <row r="17" spans="1:12" ht="12.75" customHeight="1">
      <c r="A17" s="196" t="s">
        <v>917</v>
      </c>
      <c r="B17" s="196" t="s">
        <v>1201</v>
      </c>
      <c r="C17" s="195">
        <v>154.34559999999999</v>
      </c>
      <c r="D17" s="195">
        <v>153.26820000000001</v>
      </c>
      <c r="E17" s="159">
        <v>7.0295077517709675E-3</v>
      </c>
      <c r="F17" s="159">
        <v>1.0131752991645183E-2</v>
      </c>
      <c r="G17" s="159">
        <v>2.3681644835018965E-2</v>
      </c>
      <c r="H17" s="159">
        <v>3.6091377339327373E-2</v>
      </c>
      <c r="I17" s="159">
        <v>3.8504530595705688E-2</v>
      </c>
      <c r="J17" s="714" t="s">
        <v>1278</v>
      </c>
      <c r="K17" s="87"/>
      <c r="L17" s="139"/>
    </row>
    <row r="18" spans="1:12" ht="12.75" customHeight="1">
      <c r="A18" s="194" t="s">
        <v>873</v>
      </c>
      <c r="B18" s="194" t="s">
        <v>1202</v>
      </c>
      <c r="C18" s="195">
        <v>194.25620000000001</v>
      </c>
      <c r="D18" s="195">
        <v>192.31489999999999</v>
      </c>
      <c r="E18" s="159">
        <v>1.0094381662575352E-2</v>
      </c>
      <c r="F18" s="159">
        <v>3.3018228106969174E-3</v>
      </c>
      <c r="G18" s="159">
        <v>4.1112027582022904E-2</v>
      </c>
      <c r="H18" s="159">
        <v>5.713862794588067E-2</v>
      </c>
      <c r="I18" s="159">
        <v>7.7996994907848283E-2</v>
      </c>
      <c r="J18" s="714" t="s">
        <v>170</v>
      </c>
      <c r="K18" s="87"/>
      <c r="L18" s="139"/>
    </row>
    <row r="19" spans="1:12" ht="12.75" customHeight="1">
      <c r="A19" s="194" t="s">
        <v>873</v>
      </c>
      <c r="B19" s="194" t="s">
        <v>1203</v>
      </c>
      <c r="C19" s="195">
        <v>117.1365</v>
      </c>
      <c r="D19" s="195">
        <v>116.20869999999999</v>
      </c>
      <c r="E19" s="159">
        <v>7.9839117036848775E-3</v>
      </c>
      <c r="F19" s="159">
        <v>5.1168901486025832E-3</v>
      </c>
      <c r="G19" s="159">
        <v>4.5606740499860313E-2</v>
      </c>
      <c r="H19" s="159">
        <v>6.8392283339459584E-2</v>
      </c>
      <c r="I19" s="159">
        <v>8.9708953009779657E-2</v>
      </c>
      <c r="J19" s="714" t="s">
        <v>930</v>
      </c>
      <c r="K19" s="87"/>
      <c r="L19" s="139"/>
    </row>
    <row r="20" spans="1:12" ht="12.75" customHeight="1">
      <c r="A20" s="194" t="s">
        <v>873</v>
      </c>
      <c r="B20" s="194" t="s">
        <v>1272</v>
      </c>
      <c r="C20" s="195">
        <v>99.849699999999999</v>
      </c>
      <c r="D20" s="195">
        <v>99.396000000000001</v>
      </c>
      <c r="E20" s="159">
        <v>4.5645700028169927E-3</v>
      </c>
      <c r="F20" s="159">
        <v>-2.7659456768272501E-4</v>
      </c>
      <c r="G20" s="159">
        <v>-1.5030000000000321E-3</v>
      </c>
      <c r="H20" s="159" t="s">
        <v>1423</v>
      </c>
      <c r="I20" s="159" t="s">
        <v>1423</v>
      </c>
      <c r="J20" s="714" t="s">
        <v>1273</v>
      </c>
      <c r="K20" s="87"/>
      <c r="L20" s="139"/>
    </row>
    <row r="21" spans="1:12" ht="12.75" customHeight="1">
      <c r="A21" s="196" t="s">
        <v>872</v>
      </c>
      <c r="B21" s="194" t="s">
        <v>1204</v>
      </c>
      <c r="C21" s="195">
        <v>250.87049999999999</v>
      </c>
      <c r="D21" s="195">
        <v>247.3586</v>
      </c>
      <c r="E21" s="159">
        <v>1.4197606228366418E-2</v>
      </c>
      <c r="F21" s="159">
        <v>1.1349948851635325E-2</v>
      </c>
      <c r="G21" s="159">
        <v>5.9976634674902947E-2</v>
      </c>
      <c r="H21" s="159">
        <v>7.6260915637220011E-2</v>
      </c>
      <c r="I21" s="159">
        <v>7.5117960329566413E-2</v>
      </c>
      <c r="J21" s="714" t="s">
        <v>1279</v>
      </c>
      <c r="K21" s="87"/>
      <c r="L21" s="139"/>
    </row>
    <row r="22" spans="1:12" ht="12.75" customHeight="1">
      <c r="A22" s="196" t="s">
        <v>872</v>
      </c>
      <c r="B22" s="194" t="s">
        <v>1205</v>
      </c>
      <c r="C22" s="195">
        <v>264.4135</v>
      </c>
      <c r="D22" s="195">
        <v>260.85430000000002</v>
      </c>
      <c r="E22" s="159">
        <v>1.3644398424714392E-2</v>
      </c>
      <c r="F22" s="159">
        <v>1.1751796959480939E-2</v>
      </c>
      <c r="G22" s="159">
        <v>5.4958791280037757E-2</v>
      </c>
      <c r="H22" s="159">
        <v>6.9936875328774351E-2</v>
      </c>
      <c r="I22" s="159">
        <v>7.5597029277893579E-2</v>
      </c>
      <c r="J22" s="714" t="s">
        <v>1280</v>
      </c>
      <c r="K22" s="87"/>
      <c r="L22" s="139"/>
    </row>
    <row r="23" spans="1:12" ht="12.75" customHeight="1">
      <c r="A23" s="196" t="s">
        <v>872</v>
      </c>
      <c r="B23" s="196" t="s">
        <v>1206</v>
      </c>
      <c r="C23" s="195">
        <v>228.88079999999999</v>
      </c>
      <c r="D23" s="195">
        <v>225.65780000000001</v>
      </c>
      <c r="E23" s="159">
        <v>1.4282688211973992E-2</v>
      </c>
      <c r="F23" s="159">
        <v>1.2267004959555579E-2</v>
      </c>
      <c r="G23" s="159">
        <v>5.9217982578127909E-2</v>
      </c>
      <c r="H23" s="159">
        <v>7.6956882821120287E-2</v>
      </c>
      <c r="I23" s="159">
        <v>7.1102988960188629E-2</v>
      </c>
      <c r="J23" s="714" t="s">
        <v>171</v>
      </c>
      <c r="K23" s="87"/>
      <c r="L23" s="139"/>
    </row>
    <row r="24" spans="1:12" ht="12.75" customHeight="1">
      <c r="A24" s="196" t="s">
        <v>872</v>
      </c>
      <c r="B24" s="196" t="s">
        <v>1207</v>
      </c>
      <c r="C24" s="195">
        <v>120.4341</v>
      </c>
      <c r="D24" s="195">
        <v>118.0279</v>
      </c>
      <c r="E24" s="159">
        <v>2.0386705177335176E-2</v>
      </c>
      <c r="F24" s="159">
        <v>1.308284629586878E-2</v>
      </c>
      <c r="G24" s="159">
        <v>5.8621720212719206E-2</v>
      </c>
      <c r="H24" s="159">
        <v>7.2819737144506402E-2</v>
      </c>
      <c r="I24" s="159">
        <v>9.8128548467998344E-2</v>
      </c>
      <c r="J24" s="714">
        <v>42314</v>
      </c>
      <c r="K24" s="87"/>
      <c r="L24" s="139"/>
    </row>
    <row r="25" spans="1:12" ht="12.75" customHeight="1">
      <c r="A25" s="196" t="s">
        <v>872</v>
      </c>
      <c r="B25" s="196" t="s">
        <v>1208</v>
      </c>
      <c r="C25" s="195">
        <v>170.8467</v>
      </c>
      <c r="D25" s="195">
        <v>170.49</v>
      </c>
      <c r="E25" s="159">
        <v>2.0922048213970869E-3</v>
      </c>
      <c r="F25" s="159">
        <v>9.2561020657517604E-3</v>
      </c>
      <c r="G25" s="159">
        <v>2.6597716744892305E-2</v>
      </c>
      <c r="H25" s="159">
        <v>3.3600999923166612E-2</v>
      </c>
      <c r="I25" s="159">
        <v>5.5206323448450556E-2</v>
      </c>
      <c r="J25" s="714" t="s">
        <v>173</v>
      </c>
      <c r="K25" s="87"/>
      <c r="L25" s="139"/>
    </row>
    <row r="26" spans="1:12" ht="12.75" customHeight="1">
      <c r="A26" s="196" t="s">
        <v>872</v>
      </c>
      <c r="B26" s="194" t="s">
        <v>1209</v>
      </c>
      <c r="C26" s="195">
        <v>226.58609999999999</v>
      </c>
      <c r="D26" s="195">
        <v>223.50909999999999</v>
      </c>
      <c r="E26" s="159">
        <v>1.3766777281103983E-2</v>
      </c>
      <c r="F26" s="159">
        <v>1.7876554589434445E-2</v>
      </c>
      <c r="G26" s="159">
        <v>6.5741869574542477E-2</v>
      </c>
      <c r="H26" s="159">
        <v>8.0474026261993264E-2</v>
      </c>
      <c r="I26" s="159">
        <v>7.8143197186450131E-2</v>
      </c>
      <c r="J26" s="714" t="s">
        <v>172</v>
      </c>
      <c r="K26" s="87"/>
      <c r="L26" s="139"/>
    </row>
    <row r="27" spans="1:12" ht="12.75" customHeight="1">
      <c r="A27" s="51" t="s">
        <v>433</v>
      </c>
    </row>
    <row r="28" spans="1:12" ht="12.75" customHeight="1">
      <c r="A28" s="51"/>
    </row>
    <row r="29" spans="1:12" ht="12.75" customHeight="1">
      <c r="A29" s="51"/>
    </row>
    <row r="30" spans="1:12" ht="12.75" customHeight="1">
      <c r="A30" s="683"/>
    </row>
    <row r="31" spans="1:12" ht="12.75" customHeight="1">
      <c r="A31" s="684"/>
    </row>
    <row r="32" spans="1:12" ht="12.75" customHeight="1"/>
    <row r="33" spans="1:11" ht="12.75" customHeight="1"/>
    <row r="34" spans="1:11" ht="12.75" customHeight="1"/>
    <row r="35" spans="1:11" ht="12.75" customHeight="1">
      <c r="A35" s="402" t="s">
        <v>314</v>
      </c>
      <c r="J35" s="315" t="str">
        <f>Naslovnica!A20</f>
        <v>Listopad 2017.</v>
      </c>
    </row>
    <row r="36" spans="1:11" ht="12.75" customHeight="1">
      <c r="A36" s="121" t="s">
        <v>315</v>
      </c>
      <c r="J36" s="112" t="str">
        <f>Naslovnica!A24</f>
        <v>October 2017</v>
      </c>
    </row>
    <row r="37" spans="1:11" ht="12.75" customHeight="1"/>
    <row r="38" spans="1:11" ht="12.75" customHeight="1">
      <c r="K38" s="87"/>
    </row>
    <row r="39" spans="1:11" ht="12.75" customHeight="1"/>
    <row r="40" spans="1:11" ht="12.75" customHeight="1">
      <c r="K40" s="87"/>
    </row>
    <row r="41" spans="1:11" ht="12.75" customHeight="1">
      <c r="K41" s="87"/>
    </row>
    <row r="42" spans="1:11" ht="12.75" customHeight="1">
      <c r="K42" s="87"/>
    </row>
    <row r="43" spans="1:11" ht="12.75" customHeight="1">
      <c r="K43" s="87"/>
    </row>
    <row r="44" spans="1:11" ht="12.75" customHeight="1">
      <c r="K44" s="87"/>
    </row>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c r="A68" s="51"/>
    </row>
    <row r="69" spans="1:10" ht="12.75" customHeight="1">
      <c r="A69" s="51" t="s">
        <v>433</v>
      </c>
    </row>
    <row r="70" spans="1:10" ht="12.75" customHeight="1"/>
    <row r="71" spans="1:10" ht="12.75" customHeight="1">
      <c r="A71" s="74" t="s">
        <v>279</v>
      </c>
    </row>
    <row r="72" spans="1:10" ht="12.75" customHeight="1"/>
    <row r="73" spans="1:10" ht="12.75" customHeight="1"/>
    <row r="74" spans="1:10" ht="12.75" customHeight="1"/>
    <row r="75" spans="1:10" ht="12.75" customHeight="1"/>
    <row r="76" spans="1:10" ht="12.75" customHeight="1"/>
    <row r="77" spans="1:10">
      <c r="J77" s="40" t="s">
        <v>325</v>
      </c>
    </row>
    <row r="79" spans="1:10" ht="12.75" customHeight="1"/>
  </sheetData>
  <mergeCells count="5">
    <mergeCell ref="A4:A7"/>
    <mergeCell ref="B4:B7"/>
    <mergeCell ref="C4:D4"/>
    <mergeCell ref="E4:I4"/>
    <mergeCell ref="E5:F5"/>
  </mergeCells>
  <hyperlinks>
    <hyperlink ref="A71"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480" t="s">
        <v>352</v>
      </c>
      <c r="B1" s="481"/>
      <c r="C1" s="481"/>
      <c r="D1" s="481"/>
      <c r="E1" s="481"/>
      <c r="F1" s="481"/>
      <c r="G1" s="481"/>
      <c r="H1" s="481"/>
      <c r="I1" s="481"/>
    </row>
    <row r="2" spans="1:9">
      <c r="A2" s="482" t="s">
        <v>353</v>
      </c>
      <c r="B2" s="481"/>
      <c r="C2" s="481"/>
      <c r="D2" s="481"/>
      <c r="E2" s="481"/>
      <c r="F2" s="481"/>
      <c r="G2" s="481"/>
      <c r="H2" s="481"/>
      <c r="I2" s="481"/>
    </row>
    <row r="4" spans="1:9">
      <c r="A4" s="97" t="s">
        <v>354</v>
      </c>
      <c r="I4" s="98"/>
    </row>
    <row r="5" spans="1:9">
      <c r="A5" s="99" t="s">
        <v>355</v>
      </c>
      <c r="I5" s="100"/>
    </row>
    <row r="7" spans="1:9" ht="26.25" customHeight="1">
      <c r="A7" s="897" t="s">
        <v>751</v>
      </c>
      <c r="B7" s="897"/>
      <c r="C7" s="897"/>
      <c r="D7" s="97"/>
      <c r="E7" s="897" t="s">
        <v>382</v>
      </c>
      <c r="F7" s="897"/>
      <c r="G7" s="897"/>
      <c r="H7" s="897"/>
      <c r="I7" s="97"/>
    </row>
    <row r="8" spans="1:9" ht="27.75" customHeight="1">
      <c r="A8" s="896" t="s">
        <v>752</v>
      </c>
      <c r="B8" s="896"/>
      <c r="C8" s="896"/>
      <c r="E8" s="896" t="s">
        <v>381</v>
      </c>
      <c r="F8" s="896"/>
      <c r="G8" s="896"/>
      <c r="H8" s="896"/>
    </row>
    <row r="10" spans="1:9" ht="26.25" customHeight="1">
      <c r="A10" s="368" t="s">
        <v>356</v>
      </c>
      <c r="B10" s="368" t="s">
        <v>380</v>
      </c>
      <c r="C10" s="368" t="s">
        <v>357</v>
      </c>
    </row>
    <row r="11" spans="1:9">
      <c r="A11" s="197" t="s">
        <v>525</v>
      </c>
      <c r="B11" s="198">
        <v>49</v>
      </c>
      <c r="C11" s="198">
        <v>49</v>
      </c>
    </row>
    <row r="12" spans="1:9">
      <c r="A12" s="197" t="s">
        <v>580</v>
      </c>
      <c r="B12" s="198">
        <v>59</v>
      </c>
      <c r="C12" s="198">
        <v>59</v>
      </c>
    </row>
    <row r="13" spans="1:9">
      <c r="A13" s="197" t="s">
        <v>871</v>
      </c>
      <c r="B13" s="584">
        <v>96</v>
      </c>
      <c r="C13" s="198">
        <v>95</v>
      </c>
    </row>
    <row r="14" spans="1:9">
      <c r="A14" s="197" t="s">
        <v>932</v>
      </c>
      <c r="B14" s="198">
        <v>137</v>
      </c>
      <c r="C14" s="198">
        <v>135</v>
      </c>
    </row>
    <row r="15" spans="1:9">
      <c r="A15" s="197" t="s">
        <v>1147</v>
      </c>
      <c r="B15" s="198">
        <v>191</v>
      </c>
      <c r="C15" s="198">
        <v>189</v>
      </c>
    </row>
    <row r="16" spans="1:9">
      <c r="A16" s="51" t="s">
        <v>433</v>
      </c>
    </row>
    <row r="17" spans="1:9">
      <c r="A17" s="51"/>
    </row>
    <row r="23" spans="1:9">
      <c r="E23" s="51" t="s">
        <v>433</v>
      </c>
    </row>
    <row r="24" spans="1:9">
      <c r="E24" s="51"/>
    </row>
    <row r="25" spans="1:9" ht="27" customHeight="1">
      <c r="A25" s="897" t="s">
        <v>753</v>
      </c>
      <c r="B25" s="897"/>
      <c r="C25" s="897"/>
      <c r="E25" s="897" t="s">
        <v>513</v>
      </c>
      <c r="F25" s="897"/>
      <c r="G25" s="897"/>
      <c r="H25" s="898" t="s">
        <v>570</v>
      </c>
      <c r="I25" s="898"/>
    </row>
    <row r="26" spans="1:9" ht="30" customHeight="1">
      <c r="A26" s="896" t="s">
        <v>754</v>
      </c>
      <c r="B26" s="896"/>
      <c r="C26" s="896"/>
      <c r="E26" s="896" t="s">
        <v>514</v>
      </c>
      <c r="F26" s="896"/>
      <c r="G26" s="896"/>
      <c r="H26" s="136"/>
      <c r="I26" s="137"/>
    </row>
    <row r="28" spans="1:9" ht="27" customHeight="1">
      <c r="A28" s="368" t="s">
        <v>358</v>
      </c>
      <c r="B28" s="368" t="s">
        <v>380</v>
      </c>
      <c r="C28" s="368" t="s">
        <v>357</v>
      </c>
    </row>
    <row r="29" spans="1:9">
      <c r="A29" s="199" t="s">
        <v>1137</v>
      </c>
      <c r="B29" s="198">
        <v>179</v>
      </c>
      <c r="C29" s="198">
        <v>177</v>
      </c>
    </row>
    <row r="30" spans="1:9">
      <c r="A30" s="199" t="s">
        <v>1148</v>
      </c>
      <c r="B30" s="198">
        <v>191</v>
      </c>
      <c r="C30" s="198">
        <v>189</v>
      </c>
    </row>
    <row r="31" spans="1:9">
      <c r="A31" s="199" t="s">
        <v>1210</v>
      </c>
      <c r="B31" s="198">
        <v>203</v>
      </c>
      <c r="C31" s="198">
        <v>201</v>
      </c>
    </row>
    <row r="32" spans="1:9">
      <c r="A32" s="199" t="s">
        <v>1233</v>
      </c>
      <c r="B32" s="198">
        <v>211</v>
      </c>
      <c r="C32" s="198">
        <v>209</v>
      </c>
    </row>
    <row r="33" spans="1:9">
      <c r="A33" s="199" t="s">
        <v>1366</v>
      </c>
      <c r="B33" s="198">
        <v>230</v>
      </c>
      <c r="C33" s="198">
        <v>228</v>
      </c>
    </row>
    <row r="34" spans="1:9" ht="15">
      <c r="A34" s="51" t="s">
        <v>433</v>
      </c>
      <c r="B34"/>
      <c r="C34"/>
    </row>
    <row r="35" spans="1:9" ht="15">
      <c r="A35"/>
      <c r="B35"/>
      <c r="C35"/>
    </row>
    <row r="36" spans="1:9" ht="15">
      <c r="A36" s="106"/>
      <c r="B36" s="106"/>
      <c r="C36"/>
    </row>
    <row r="37" spans="1:9" ht="15">
      <c r="A37" s="106"/>
      <c r="B37" s="106"/>
      <c r="C37"/>
    </row>
    <row r="38" spans="1:9" ht="15">
      <c r="A38"/>
      <c r="B38" s="106"/>
      <c r="C38"/>
    </row>
    <row r="39" spans="1:9" ht="15">
      <c r="A39"/>
      <c r="B39"/>
      <c r="C39"/>
    </row>
    <row r="40" spans="1:9" ht="15">
      <c r="A40"/>
      <c r="B40"/>
      <c r="C40"/>
      <c r="E40" s="51" t="s">
        <v>433</v>
      </c>
    </row>
    <row r="41" spans="1:9">
      <c r="E41" s="51"/>
    </row>
    <row r="42" spans="1:9">
      <c r="A42" s="95"/>
      <c r="B42" s="666"/>
      <c r="C42" s="666"/>
      <c r="D42" s="666"/>
      <c r="E42" s="666"/>
      <c r="F42" s="666"/>
      <c r="G42" s="666"/>
      <c r="H42" s="666"/>
      <c r="I42" s="666"/>
    </row>
    <row r="44" spans="1:9">
      <c r="A44" s="668"/>
      <c r="B44" s="667"/>
      <c r="C44" s="667"/>
      <c r="D44" s="667"/>
      <c r="E44" s="667"/>
      <c r="F44" s="667"/>
      <c r="G44" s="667"/>
      <c r="H44" s="667"/>
      <c r="I44" s="667"/>
    </row>
    <row r="45" spans="1:9">
      <c r="A45" s="74" t="s">
        <v>279</v>
      </c>
    </row>
    <row r="46" spans="1:9">
      <c r="I46" s="101"/>
    </row>
    <row r="56" spans="9:9">
      <c r="I56" s="101" t="s">
        <v>912</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359</v>
      </c>
      <c r="I1" s="98"/>
    </row>
    <row r="2" spans="1:9">
      <c r="A2" s="99" t="s">
        <v>360</v>
      </c>
      <c r="I2" s="100"/>
    </row>
    <row r="4" spans="1:9" ht="26.25" customHeight="1">
      <c r="A4" s="897" t="s">
        <v>755</v>
      </c>
      <c r="B4" s="897"/>
      <c r="C4" s="897"/>
      <c r="D4" s="97"/>
      <c r="E4" s="897" t="s">
        <v>383</v>
      </c>
      <c r="F4" s="897"/>
      <c r="G4" s="897"/>
      <c r="H4" s="897"/>
      <c r="I4" s="97"/>
    </row>
    <row r="5" spans="1:9" ht="27.75" customHeight="1">
      <c r="A5" s="896" t="s">
        <v>756</v>
      </c>
      <c r="B5" s="896"/>
      <c r="C5" s="896"/>
      <c r="E5" s="896" t="s">
        <v>384</v>
      </c>
      <c r="F5" s="896"/>
      <c r="G5" s="896"/>
      <c r="H5" s="896"/>
    </row>
    <row r="7" spans="1:9" ht="26.25" customHeight="1">
      <c r="A7" s="368" t="s">
        <v>356</v>
      </c>
      <c r="B7" s="368" t="s">
        <v>380</v>
      </c>
      <c r="C7" s="368" t="s">
        <v>357</v>
      </c>
    </row>
    <row r="8" spans="1:9">
      <c r="A8" s="197" t="s">
        <v>525</v>
      </c>
      <c r="B8" s="198">
        <v>10639</v>
      </c>
      <c r="C8" s="198">
        <v>11091</v>
      </c>
    </row>
    <row r="9" spans="1:9">
      <c r="A9" s="197" t="s">
        <v>580</v>
      </c>
      <c r="B9" s="198">
        <v>13311</v>
      </c>
      <c r="C9" s="198">
        <v>13874</v>
      </c>
    </row>
    <row r="10" spans="1:9">
      <c r="A10" s="197" t="s">
        <v>871</v>
      </c>
      <c r="B10" s="198">
        <v>14706</v>
      </c>
      <c r="C10" s="198">
        <v>15335</v>
      </c>
    </row>
    <row r="11" spans="1:9">
      <c r="A11" s="197" t="s">
        <v>932</v>
      </c>
      <c r="B11" s="198">
        <v>14285</v>
      </c>
      <c r="C11" s="198">
        <v>14904</v>
      </c>
    </row>
    <row r="12" spans="1:9">
      <c r="A12" s="197" t="s">
        <v>1147</v>
      </c>
      <c r="B12" s="198">
        <v>13006</v>
      </c>
      <c r="C12" s="198">
        <v>13515</v>
      </c>
    </row>
    <row r="13" spans="1:9">
      <c r="A13" s="51" t="s">
        <v>433</v>
      </c>
    </row>
    <row r="14" spans="1:9">
      <c r="A14" s="51"/>
    </row>
    <row r="20" spans="1:9">
      <c r="E20" s="51" t="s">
        <v>433</v>
      </c>
    </row>
    <row r="22" spans="1:9" ht="27" customHeight="1">
      <c r="A22" s="897" t="s">
        <v>757</v>
      </c>
      <c r="B22" s="897"/>
      <c r="C22" s="897"/>
      <c r="E22" s="897" t="s">
        <v>515</v>
      </c>
      <c r="F22" s="897"/>
      <c r="G22" s="897"/>
      <c r="H22" s="898" t="s">
        <v>570</v>
      </c>
      <c r="I22" s="898"/>
    </row>
    <row r="23" spans="1:9" ht="30" customHeight="1">
      <c r="A23" s="896" t="s">
        <v>758</v>
      </c>
      <c r="B23" s="896"/>
      <c r="C23" s="896"/>
      <c r="E23" s="896" t="s">
        <v>516</v>
      </c>
      <c r="F23" s="896"/>
      <c r="G23" s="896"/>
      <c r="H23" s="136"/>
    </row>
    <row r="25" spans="1:9" ht="27" customHeight="1">
      <c r="A25" s="368" t="s">
        <v>358</v>
      </c>
      <c r="B25" s="368" t="s">
        <v>380</v>
      </c>
      <c r="C25" s="368" t="s">
        <v>357</v>
      </c>
    </row>
    <row r="26" spans="1:9">
      <c r="A26" s="199" t="s">
        <v>1137</v>
      </c>
      <c r="B26" s="198">
        <v>13312</v>
      </c>
      <c r="C26" s="198">
        <v>13851</v>
      </c>
    </row>
    <row r="27" spans="1:9">
      <c r="A27" s="199" t="s">
        <v>1148</v>
      </c>
      <c r="B27" s="198">
        <v>13006</v>
      </c>
      <c r="C27" s="198">
        <v>13515</v>
      </c>
    </row>
    <row r="28" spans="1:9">
      <c r="A28" s="199" t="s">
        <v>1210</v>
      </c>
      <c r="B28" s="198">
        <v>12522</v>
      </c>
      <c r="C28" s="198">
        <v>12981</v>
      </c>
    </row>
    <row r="29" spans="1:9">
      <c r="A29" s="199" t="s">
        <v>1233</v>
      </c>
      <c r="B29" s="198">
        <v>12098</v>
      </c>
      <c r="C29" s="198">
        <v>12525</v>
      </c>
    </row>
    <row r="30" spans="1:9">
      <c r="A30" s="199" t="s">
        <v>1366</v>
      </c>
      <c r="B30" s="198">
        <v>11842</v>
      </c>
      <c r="C30" s="198">
        <v>12255</v>
      </c>
    </row>
    <row r="31" spans="1:9" ht="15">
      <c r="A31" s="51" t="s">
        <v>433</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433</v>
      </c>
    </row>
    <row r="38" spans="1:5" ht="15">
      <c r="A38"/>
      <c r="B38"/>
      <c r="C38"/>
      <c r="E38" s="51"/>
    </row>
    <row r="39" spans="1:5">
      <c r="A39" s="74" t="s">
        <v>279</v>
      </c>
    </row>
    <row r="54" spans="9:9">
      <c r="I54" s="101"/>
    </row>
    <row r="55" spans="9:9">
      <c r="I55" s="101" t="s">
        <v>913</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1"/>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476" t="s">
        <v>370</v>
      </c>
      <c r="B1" s="299"/>
      <c r="C1" s="299"/>
      <c r="D1" s="300"/>
      <c r="E1" s="300"/>
      <c r="F1" s="300"/>
      <c r="G1" s="300"/>
      <c r="H1" s="300"/>
      <c r="I1" s="300"/>
      <c r="J1" s="300"/>
      <c r="K1" s="300"/>
      <c r="L1" s="300"/>
      <c r="M1" s="300"/>
      <c r="N1" s="300"/>
      <c r="O1" s="300"/>
      <c r="P1" s="300"/>
    </row>
    <row r="2" spans="1:16" ht="18">
      <c r="A2" s="301" t="s">
        <v>371</v>
      </c>
      <c r="B2" s="299"/>
      <c r="C2" s="299"/>
      <c r="D2" s="300"/>
      <c r="E2" s="300"/>
      <c r="F2" s="300"/>
      <c r="G2" s="300"/>
      <c r="H2" s="300"/>
      <c r="I2" s="300"/>
      <c r="J2" s="300"/>
      <c r="K2" s="300"/>
      <c r="L2" s="300"/>
      <c r="M2" s="300"/>
      <c r="N2" s="300"/>
      <c r="O2" s="300"/>
      <c r="P2" s="300"/>
    </row>
    <row r="3" spans="1:16" ht="12.75" customHeight="1">
      <c r="A3" s="438" t="s">
        <v>1369</v>
      </c>
    </row>
    <row r="4" spans="1:16" ht="12.75" customHeight="1">
      <c r="A4" s="122" t="s">
        <v>1370</v>
      </c>
      <c r="H4" s="87"/>
      <c r="J4" s="87"/>
    </row>
    <row r="5" spans="1:16" ht="12.75" customHeight="1">
      <c r="L5" s="899" t="s">
        <v>127</v>
      </c>
      <c r="M5" s="900"/>
      <c r="N5" s="900"/>
      <c r="O5" s="900"/>
      <c r="P5" s="900"/>
    </row>
    <row r="6" spans="1:16" ht="24" customHeight="1">
      <c r="A6" s="901" t="s">
        <v>436</v>
      </c>
      <c r="B6" s="903" t="s">
        <v>572</v>
      </c>
      <c r="C6" s="903"/>
      <c r="D6" s="903"/>
      <c r="E6" s="903"/>
      <c r="F6" s="903"/>
      <c r="G6" s="903" t="s">
        <v>573</v>
      </c>
      <c r="H6" s="903"/>
      <c r="I6" s="903"/>
      <c r="J6" s="903"/>
      <c r="K6" s="903"/>
      <c r="L6" s="903" t="s">
        <v>571</v>
      </c>
      <c r="M6" s="903"/>
      <c r="N6" s="903"/>
      <c r="O6" s="903"/>
      <c r="P6" s="903"/>
    </row>
    <row r="7" spans="1:16" ht="48" customHeight="1">
      <c r="A7" s="902"/>
      <c r="B7" s="901" t="s">
        <v>434</v>
      </c>
      <c r="C7" s="901"/>
      <c r="D7" s="901"/>
      <c r="E7" s="901" t="s">
        <v>885</v>
      </c>
      <c r="F7" s="901"/>
      <c r="G7" s="901" t="s">
        <v>434</v>
      </c>
      <c r="H7" s="901"/>
      <c r="I7" s="901"/>
      <c r="J7" s="901" t="s">
        <v>886</v>
      </c>
      <c r="K7" s="901"/>
      <c r="L7" s="901" t="s">
        <v>435</v>
      </c>
      <c r="M7" s="901"/>
      <c r="N7" s="901"/>
      <c r="O7" s="901" t="s">
        <v>886</v>
      </c>
      <c r="P7" s="901"/>
    </row>
    <row r="8" spans="1:16" ht="24">
      <c r="A8" s="902"/>
      <c r="B8" s="369" t="s">
        <v>1371</v>
      </c>
      <c r="C8" s="369" t="s">
        <v>1372</v>
      </c>
      <c r="D8" s="370" t="s">
        <v>437</v>
      </c>
      <c r="E8" s="771" t="s">
        <v>1371</v>
      </c>
      <c r="F8" s="771" t="s">
        <v>1372</v>
      </c>
      <c r="G8" s="771" t="s">
        <v>1371</v>
      </c>
      <c r="H8" s="771" t="s">
        <v>1372</v>
      </c>
      <c r="I8" s="370" t="s">
        <v>437</v>
      </c>
      <c r="J8" s="771" t="s">
        <v>1371</v>
      </c>
      <c r="K8" s="771" t="s">
        <v>1372</v>
      </c>
      <c r="L8" s="771" t="s">
        <v>1371</v>
      </c>
      <c r="M8" s="771" t="s">
        <v>1372</v>
      </c>
      <c r="N8" s="370" t="s">
        <v>437</v>
      </c>
      <c r="O8" s="771" t="s">
        <v>1371</v>
      </c>
      <c r="P8" s="771" t="s">
        <v>1372</v>
      </c>
    </row>
    <row r="9" spans="1:16" ht="14.25" customHeight="1">
      <c r="A9" s="200" t="s">
        <v>1426</v>
      </c>
      <c r="B9" s="201">
        <v>48512.930999999997</v>
      </c>
      <c r="C9" s="201">
        <v>53406.262000000002</v>
      </c>
      <c r="D9" s="202">
        <v>110.08665297918199</v>
      </c>
      <c r="E9" s="203">
        <v>9.6879552248713193E-3</v>
      </c>
      <c r="F9" s="204">
        <v>1.0261599336877768E-2</v>
      </c>
      <c r="G9" s="201">
        <v>192282.57199999999</v>
      </c>
      <c r="H9" s="201">
        <v>205389.035</v>
      </c>
      <c r="I9" s="202">
        <v>106.81625113689452</v>
      </c>
      <c r="J9" s="203">
        <v>8.0811777181053576E-2</v>
      </c>
      <c r="K9" s="204">
        <v>8.4830757632034098E-2</v>
      </c>
      <c r="L9" s="201">
        <v>240795.503</v>
      </c>
      <c r="M9" s="201">
        <v>258795.29699999999</v>
      </c>
      <c r="N9" s="205">
        <v>107.47513710835372</v>
      </c>
      <c r="O9" s="206">
        <v>3.2597466903200992E-2</v>
      </c>
      <c r="P9" s="204">
        <v>3.3937519414035971E-2</v>
      </c>
    </row>
    <row r="10" spans="1:16" ht="14.25" customHeight="1">
      <c r="A10" s="200" t="s">
        <v>1427</v>
      </c>
      <c r="B10" s="201">
        <v>503256.41301000002</v>
      </c>
      <c r="C10" s="201">
        <v>538547.49876999995</v>
      </c>
      <c r="D10" s="202">
        <v>107.01254566214513</v>
      </c>
      <c r="E10" s="203">
        <v>0.10049950591256233</v>
      </c>
      <c r="F10" s="204">
        <v>0.10347772806595999</v>
      </c>
      <c r="G10" s="201">
        <v>439501.91149999999</v>
      </c>
      <c r="H10" s="201">
        <v>437266.20637999999</v>
      </c>
      <c r="I10" s="202">
        <v>99.491309352359892</v>
      </c>
      <c r="J10" s="203">
        <v>0.18471216696011913</v>
      </c>
      <c r="K10" s="204">
        <v>0.18060177153128346</v>
      </c>
      <c r="L10" s="201">
        <v>942758.32450999995</v>
      </c>
      <c r="M10" s="201">
        <v>975813.70514999994</v>
      </c>
      <c r="N10" s="205">
        <v>103.50624118404687</v>
      </c>
      <c r="O10" s="206">
        <v>0.1276250299447326</v>
      </c>
      <c r="P10" s="204">
        <v>0.12796483145909138</v>
      </c>
    </row>
    <row r="11" spans="1:16" ht="14.25" customHeight="1">
      <c r="A11" s="200" t="s">
        <v>1428</v>
      </c>
      <c r="B11" s="201">
        <v>36271.525289999998</v>
      </c>
      <c r="C11" s="201">
        <v>7350.6065399999998</v>
      </c>
      <c r="D11" s="202">
        <v>20.265501605543317</v>
      </c>
      <c r="E11" s="203">
        <v>7.2433659583938086E-3</v>
      </c>
      <c r="F11" s="204">
        <v>1.4123620783741313E-3</v>
      </c>
      <c r="G11" s="201">
        <v>0</v>
      </c>
      <c r="H11" s="201">
        <v>0</v>
      </c>
      <c r="I11" s="202" t="s">
        <v>858</v>
      </c>
      <c r="J11" s="203">
        <v>0</v>
      </c>
      <c r="K11" s="204">
        <v>0</v>
      </c>
      <c r="L11" s="201">
        <v>36271.525289999998</v>
      </c>
      <c r="M11" s="201">
        <v>7350.6065399999998</v>
      </c>
      <c r="N11" s="205">
        <v>20.265501605543317</v>
      </c>
      <c r="O11" s="206">
        <v>4.9102239470368882E-3</v>
      </c>
      <c r="P11" s="204">
        <v>9.6393309711570918E-4</v>
      </c>
    </row>
    <row r="12" spans="1:16" ht="14.25" customHeight="1">
      <c r="A12" s="200" t="s">
        <v>1429</v>
      </c>
      <c r="B12" s="201">
        <v>1549514.3380999998</v>
      </c>
      <c r="C12" s="201">
        <v>1841643.8190899999</v>
      </c>
      <c r="D12" s="202">
        <v>118.85297049578816</v>
      </c>
      <c r="E12" s="203">
        <v>0.30943555085980928</v>
      </c>
      <c r="F12" s="204">
        <v>0.35385758682640966</v>
      </c>
      <c r="G12" s="201">
        <v>439786.18877000001</v>
      </c>
      <c r="H12" s="201">
        <v>454014.17801999999</v>
      </c>
      <c r="I12" s="202">
        <v>103.23520601904144</v>
      </c>
      <c r="J12" s="204">
        <v>0.18483164191389123</v>
      </c>
      <c r="K12" s="204">
        <v>0.18751909855909202</v>
      </c>
      <c r="L12" s="201">
        <v>1989300.5268699999</v>
      </c>
      <c r="M12" s="201">
        <v>2295657.9971100003</v>
      </c>
      <c r="N12" s="205">
        <v>115.40026085058292</v>
      </c>
      <c r="O12" s="206">
        <v>0.26929970567251466</v>
      </c>
      <c r="P12" s="204">
        <v>0.30104464319113022</v>
      </c>
    </row>
    <row r="13" spans="1:16" ht="14.25" customHeight="1">
      <c r="A13" s="200" t="s">
        <v>1430</v>
      </c>
      <c r="B13" s="201">
        <v>256493.99627999999</v>
      </c>
      <c r="C13" s="201">
        <v>0</v>
      </c>
      <c r="D13" s="202" t="s">
        <v>858</v>
      </c>
      <c r="E13" s="203">
        <v>5.1221443441727958E-2</v>
      </c>
      <c r="F13" s="204">
        <v>0</v>
      </c>
      <c r="G13" s="201">
        <v>0</v>
      </c>
      <c r="H13" s="201">
        <v>0</v>
      </c>
      <c r="I13" s="202" t="s">
        <v>858</v>
      </c>
      <c r="J13" s="203">
        <v>0</v>
      </c>
      <c r="K13" s="204">
        <v>0</v>
      </c>
      <c r="L13" s="201">
        <v>256493.99627999999</v>
      </c>
      <c r="M13" s="201">
        <v>0</v>
      </c>
      <c r="N13" s="205" t="s">
        <v>858</v>
      </c>
      <c r="O13" s="206">
        <v>3.4722635806894858E-2</v>
      </c>
      <c r="P13" s="204">
        <v>0</v>
      </c>
    </row>
    <row r="14" spans="1:16" ht="14.25" customHeight="1">
      <c r="A14" s="200" t="s">
        <v>1431</v>
      </c>
      <c r="B14" s="201">
        <v>54033.077859999998</v>
      </c>
      <c r="C14" s="201">
        <v>80822.992370000007</v>
      </c>
      <c r="D14" s="202">
        <v>149.58058206384769</v>
      </c>
      <c r="E14" s="203">
        <v>1.0790319780300758E-2</v>
      </c>
      <c r="F14" s="204">
        <v>1.552951159376159E-2</v>
      </c>
      <c r="G14" s="201">
        <v>0</v>
      </c>
      <c r="H14" s="201">
        <v>0</v>
      </c>
      <c r="I14" s="202" t="s">
        <v>858</v>
      </c>
      <c r="J14" s="203">
        <v>0</v>
      </c>
      <c r="K14" s="204">
        <v>0</v>
      </c>
      <c r="L14" s="201">
        <v>54033.077859999998</v>
      </c>
      <c r="M14" s="201">
        <v>80822.992370000007</v>
      </c>
      <c r="N14" s="205">
        <v>149.58058206384769</v>
      </c>
      <c r="O14" s="206">
        <v>7.3146775802512901E-3</v>
      </c>
      <c r="P14" s="204">
        <v>1.0598847446046738E-2</v>
      </c>
    </row>
    <row r="15" spans="1:16" ht="14.25" customHeight="1">
      <c r="A15" s="200" t="s">
        <v>1432</v>
      </c>
      <c r="B15" s="201">
        <v>0</v>
      </c>
      <c r="C15" s="201">
        <v>0</v>
      </c>
      <c r="D15" s="202" t="s">
        <v>858</v>
      </c>
      <c r="E15" s="203">
        <v>0</v>
      </c>
      <c r="F15" s="204">
        <v>0</v>
      </c>
      <c r="G15" s="201">
        <v>1560.8455800000002</v>
      </c>
      <c r="H15" s="201">
        <v>2122.6116200000001</v>
      </c>
      <c r="I15" s="202">
        <v>135.99113501029359</v>
      </c>
      <c r="J15" s="203">
        <v>6.5598615575514739E-4</v>
      </c>
      <c r="K15" s="204">
        <v>8.7669116261809821E-4</v>
      </c>
      <c r="L15" s="201">
        <v>1560.8455800000002</v>
      </c>
      <c r="M15" s="201">
        <v>2122.6116200000001</v>
      </c>
      <c r="N15" s="205">
        <v>135.99113501029359</v>
      </c>
      <c r="O15" s="206">
        <v>2.112980163714169E-4</v>
      </c>
      <c r="P15" s="204">
        <v>2.7835194030673735E-4</v>
      </c>
    </row>
    <row r="16" spans="1:16" ht="14.25" customHeight="1">
      <c r="A16" s="200" t="s">
        <v>1433</v>
      </c>
      <c r="B16" s="201">
        <v>0</v>
      </c>
      <c r="C16" s="201">
        <v>0</v>
      </c>
      <c r="D16" s="202" t="s">
        <v>858</v>
      </c>
      <c r="E16" s="203">
        <v>0</v>
      </c>
      <c r="F16" s="204">
        <v>0</v>
      </c>
      <c r="G16" s="201">
        <v>151508.80703</v>
      </c>
      <c r="H16" s="201">
        <v>161982.98969999998</v>
      </c>
      <c r="I16" s="202">
        <v>106.9132500448809</v>
      </c>
      <c r="J16" s="203">
        <v>6.3675536619489381E-2</v>
      </c>
      <c r="K16" s="204">
        <v>6.6902986032107176E-2</v>
      </c>
      <c r="L16" s="201">
        <v>151508.80703</v>
      </c>
      <c r="M16" s="201">
        <v>161982.98969999998</v>
      </c>
      <c r="N16" s="205">
        <v>106.9132500448809</v>
      </c>
      <c r="O16" s="206">
        <v>2.0510363612163851E-2</v>
      </c>
      <c r="P16" s="204">
        <v>2.1241888555986157E-2</v>
      </c>
    </row>
    <row r="17" spans="1:16" ht="14.25" customHeight="1">
      <c r="A17" s="200" t="s">
        <v>1434</v>
      </c>
      <c r="B17" s="201">
        <v>677470.49994000001</v>
      </c>
      <c r="C17" s="201">
        <v>723210.4699299999</v>
      </c>
      <c r="D17" s="202">
        <v>106.75158106427524</v>
      </c>
      <c r="E17" s="203">
        <v>0.13528978221476473</v>
      </c>
      <c r="F17" s="204">
        <v>0.13895928680904024</v>
      </c>
      <c r="G17" s="201">
        <v>0</v>
      </c>
      <c r="H17" s="201">
        <v>0</v>
      </c>
      <c r="I17" s="202" t="s">
        <v>858</v>
      </c>
      <c r="J17" s="203">
        <v>0</v>
      </c>
      <c r="K17" s="204">
        <v>0</v>
      </c>
      <c r="L17" s="201">
        <v>677470.49994000001</v>
      </c>
      <c r="M17" s="201">
        <v>723210.4699299999</v>
      </c>
      <c r="N17" s="205">
        <v>106.75158106427524</v>
      </c>
      <c r="O17" s="206">
        <v>9.1711937825056405E-2</v>
      </c>
      <c r="P17" s="204">
        <v>9.4839317592712871E-2</v>
      </c>
    </row>
    <row r="18" spans="1:16" ht="14.25" customHeight="1">
      <c r="A18" s="200" t="s">
        <v>1435</v>
      </c>
      <c r="B18" s="201">
        <v>237687.06728999998</v>
      </c>
      <c r="C18" s="201">
        <v>261744.35090000002</v>
      </c>
      <c r="D18" s="202">
        <v>110.1214104260237</v>
      </c>
      <c r="E18" s="203">
        <v>4.7465729610039357E-2</v>
      </c>
      <c r="F18" s="204">
        <v>5.0292148468038117E-2</v>
      </c>
      <c r="G18" s="201">
        <v>193028.34840000002</v>
      </c>
      <c r="H18" s="201">
        <v>230628.69400999998</v>
      </c>
      <c r="I18" s="202">
        <v>119.47918319856481</v>
      </c>
      <c r="J18" s="203">
        <v>8.1125209207871335E-2</v>
      </c>
      <c r="K18" s="204">
        <v>9.525536182861398E-2</v>
      </c>
      <c r="L18" s="201">
        <v>430715.41568999999</v>
      </c>
      <c r="M18" s="201">
        <v>492373.04491000006</v>
      </c>
      <c r="N18" s="205">
        <v>114.31516657494727</v>
      </c>
      <c r="O18" s="206">
        <v>5.8307698161843301E-2</v>
      </c>
      <c r="P18" s="204">
        <v>6.4568096732380467E-2</v>
      </c>
    </row>
    <row r="19" spans="1:16" ht="14.25" customHeight="1">
      <c r="A19" s="200" t="s">
        <v>1436</v>
      </c>
      <c r="B19" s="201">
        <v>108296.40695999999</v>
      </c>
      <c r="C19" s="201">
        <v>111507.23309000001</v>
      </c>
      <c r="D19" s="202">
        <v>102.96485009995389</v>
      </c>
      <c r="E19" s="203">
        <v>2.1626620367318616E-2</v>
      </c>
      <c r="F19" s="204">
        <v>2.1425250640709863E-2</v>
      </c>
      <c r="G19" s="201">
        <v>195081.28109</v>
      </c>
      <c r="H19" s="201">
        <v>216552.58799999999</v>
      </c>
      <c r="I19" s="202">
        <v>111.00633889116931</v>
      </c>
      <c r="J19" s="203">
        <v>8.1988007834841947E-2</v>
      </c>
      <c r="K19" s="204">
        <v>8.9441581471073825E-2</v>
      </c>
      <c r="L19" s="201">
        <v>303377.68805</v>
      </c>
      <c r="M19" s="201">
        <v>328059.82108999998</v>
      </c>
      <c r="N19" s="205">
        <v>108.1357772875941</v>
      </c>
      <c r="O19" s="206">
        <v>4.1069471905293475E-2</v>
      </c>
      <c r="P19" s="204">
        <v>4.3020629340134585E-2</v>
      </c>
    </row>
    <row r="20" spans="1:16" ht="14.25" customHeight="1">
      <c r="A20" s="200" t="s">
        <v>1437</v>
      </c>
      <c r="B20" s="201">
        <v>159642.47993</v>
      </c>
      <c r="C20" s="201">
        <v>172732.31175999998</v>
      </c>
      <c r="D20" s="202">
        <v>108.19946660546718</v>
      </c>
      <c r="E20" s="203">
        <v>3.188034954122352E-2</v>
      </c>
      <c r="F20" s="204">
        <v>3.3189175003743562E-2</v>
      </c>
      <c r="G20" s="201">
        <v>0</v>
      </c>
      <c r="H20" s="201">
        <v>0</v>
      </c>
      <c r="I20" s="202" t="s">
        <v>858</v>
      </c>
      <c r="J20" s="202">
        <v>0</v>
      </c>
      <c r="K20" s="204">
        <v>0</v>
      </c>
      <c r="L20" s="201">
        <v>159642.47993</v>
      </c>
      <c r="M20" s="201">
        <v>172732.31175999998</v>
      </c>
      <c r="N20" s="205">
        <v>108.19946660546718</v>
      </c>
      <c r="O20" s="206">
        <v>2.1611452003998197E-2</v>
      </c>
      <c r="P20" s="204">
        <v>2.2651517441548846E-2</v>
      </c>
    </row>
    <row r="21" spans="1:16" ht="14.25" customHeight="1">
      <c r="A21" s="200" t="s">
        <v>1438</v>
      </c>
      <c r="B21" s="201">
        <v>9926.5849999999991</v>
      </c>
      <c r="C21" s="201">
        <v>8550.105230000001</v>
      </c>
      <c r="D21" s="202">
        <v>86.133400660952404</v>
      </c>
      <c r="E21" s="203">
        <v>1.9823232493596248E-3</v>
      </c>
      <c r="F21" s="204">
        <v>1.6428364553655365E-3</v>
      </c>
      <c r="G21" s="201">
        <v>0</v>
      </c>
      <c r="H21" s="201">
        <v>0</v>
      </c>
      <c r="I21" s="202" t="s">
        <v>858</v>
      </c>
      <c r="J21" s="202">
        <v>0</v>
      </c>
      <c r="K21" s="204">
        <v>0</v>
      </c>
      <c r="L21" s="201">
        <v>9926.5849999999991</v>
      </c>
      <c r="M21" s="201">
        <v>8550.105230000001</v>
      </c>
      <c r="N21" s="205">
        <v>86.133400660952404</v>
      </c>
      <c r="O21" s="206">
        <v>1.3438021971669107E-3</v>
      </c>
      <c r="P21" s="204">
        <v>1.1212312031898151E-3</v>
      </c>
    </row>
    <row r="22" spans="1:16" ht="14.25" customHeight="1">
      <c r="A22" s="200" t="s">
        <v>1439</v>
      </c>
      <c r="B22" s="201">
        <v>42869.377380000005</v>
      </c>
      <c r="C22" s="201">
        <v>46355.351630000005</v>
      </c>
      <c r="D22" s="202">
        <v>108.13161856562516</v>
      </c>
      <c r="E22" s="203">
        <v>8.5609465355855618E-3</v>
      </c>
      <c r="F22" s="204">
        <v>8.9068215548795352E-3</v>
      </c>
      <c r="G22" s="201">
        <v>0</v>
      </c>
      <c r="H22" s="201">
        <v>0</v>
      </c>
      <c r="I22" s="202" t="s">
        <v>858</v>
      </c>
      <c r="J22" s="202">
        <v>0</v>
      </c>
      <c r="K22" s="204">
        <v>0</v>
      </c>
      <c r="L22" s="201">
        <v>42869.377380000005</v>
      </c>
      <c r="M22" s="201">
        <v>46355.351630000005</v>
      </c>
      <c r="N22" s="205">
        <v>108.13161856562516</v>
      </c>
      <c r="O22" s="206">
        <v>5.8034020274264986E-3</v>
      </c>
      <c r="P22" s="204">
        <v>6.0788803510891829E-3</v>
      </c>
    </row>
    <row r="23" spans="1:16" ht="14.25" customHeight="1">
      <c r="A23" s="200" t="s">
        <v>1440</v>
      </c>
      <c r="B23" s="201">
        <v>432889.28907999996</v>
      </c>
      <c r="C23" s="201">
        <v>469995.21941000002</v>
      </c>
      <c r="D23" s="202">
        <v>108.57169056061878</v>
      </c>
      <c r="E23" s="203">
        <v>8.644730308983839E-2</v>
      </c>
      <c r="F23" s="204">
        <v>9.0305938877230874E-2</v>
      </c>
      <c r="G23" s="201">
        <v>0</v>
      </c>
      <c r="H23" s="201">
        <v>0</v>
      </c>
      <c r="I23" s="202" t="s">
        <v>858</v>
      </c>
      <c r="J23" s="202">
        <v>0</v>
      </c>
      <c r="K23" s="204">
        <v>0</v>
      </c>
      <c r="L23" s="201">
        <v>432889.28907999996</v>
      </c>
      <c r="M23" s="201">
        <v>469995.21941000002</v>
      </c>
      <c r="N23" s="205">
        <v>108.57169056061878</v>
      </c>
      <c r="O23" s="206">
        <v>5.8601984246921368E-2</v>
      </c>
      <c r="P23" s="204">
        <v>6.1633546158417915E-2</v>
      </c>
    </row>
    <row r="24" spans="1:16" ht="14.25" customHeight="1">
      <c r="A24" s="200" t="s">
        <v>1441</v>
      </c>
      <c r="B24" s="201">
        <v>20848.52233</v>
      </c>
      <c r="C24" s="201">
        <v>21702.045739999998</v>
      </c>
      <c r="D24" s="202">
        <v>104.09392760067134</v>
      </c>
      <c r="E24" s="203">
        <v>4.1634167772252283E-3</v>
      </c>
      <c r="F24" s="204">
        <v>4.1698798948796491E-3</v>
      </c>
      <c r="G24" s="201">
        <v>196211.53865999999</v>
      </c>
      <c r="H24" s="201">
        <v>193158.35274</v>
      </c>
      <c r="I24" s="202">
        <v>98.44393151348217</v>
      </c>
      <c r="J24" s="203">
        <v>8.2463028123753196E-2</v>
      </c>
      <c r="K24" s="204">
        <v>7.9779182982625582E-2</v>
      </c>
      <c r="L24" s="201">
        <v>217060.06099</v>
      </c>
      <c r="M24" s="201">
        <v>214860.39848</v>
      </c>
      <c r="N24" s="205">
        <v>98.986611125064911</v>
      </c>
      <c r="O24" s="206">
        <v>2.9384303552082176E-2</v>
      </c>
      <c r="P24" s="204">
        <v>2.8176048905256983E-2</v>
      </c>
    </row>
    <row r="25" spans="1:16" ht="14.25" customHeight="1">
      <c r="A25" s="200" t="s">
        <v>1442</v>
      </c>
      <c r="B25" s="201">
        <v>0</v>
      </c>
      <c r="C25" s="201">
        <v>0</v>
      </c>
      <c r="D25" s="202" t="s">
        <v>858</v>
      </c>
      <c r="E25" s="203">
        <v>0</v>
      </c>
      <c r="F25" s="204">
        <v>0</v>
      </c>
      <c r="G25" s="201">
        <v>34645.457689999996</v>
      </c>
      <c r="H25" s="201">
        <v>37906.429189999995</v>
      </c>
      <c r="I25" s="202">
        <v>109.41240704388571</v>
      </c>
      <c r="J25" s="203">
        <v>1.4560659232184074E-2</v>
      </c>
      <c r="K25" s="204">
        <v>1.5656293956066117E-2</v>
      </c>
      <c r="L25" s="201">
        <v>34645.457689999996</v>
      </c>
      <c r="M25" s="201">
        <v>37906.429189999995</v>
      </c>
      <c r="N25" s="205">
        <v>109.41240704388571</v>
      </c>
      <c r="O25" s="206">
        <v>4.690096560466186E-3</v>
      </c>
      <c r="P25" s="204">
        <v>4.9709179087300218E-3</v>
      </c>
    </row>
    <row r="26" spans="1:16" ht="14.25" customHeight="1">
      <c r="A26" s="200" t="s">
        <v>1443</v>
      </c>
      <c r="B26" s="201">
        <v>270355.83463999996</v>
      </c>
      <c r="C26" s="201">
        <v>301475.00018999999</v>
      </c>
      <c r="D26" s="202">
        <v>111.51044718211377</v>
      </c>
      <c r="E26" s="203">
        <v>5.3989630533249663E-2</v>
      </c>
      <c r="F26" s="204">
        <v>5.7926084810708697E-2</v>
      </c>
      <c r="G26" s="201">
        <v>49278.594429999997</v>
      </c>
      <c r="H26" s="201">
        <v>47428.964350000002</v>
      </c>
      <c r="I26" s="202">
        <v>96.246585152449128</v>
      </c>
      <c r="J26" s="203">
        <v>2.0710617459769924E-2</v>
      </c>
      <c r="K26" s="204">
        <v>1.9589336789635512E-2</v>
      </c>
      <c r="L26" s="201">
        <v>319634.42907000001</v>
      </c>
      <c r="M26" s="201">
        <v>348903.96454000002</v>
      </c>
      <c r="N26" s="205">
        <v>109.15719109332555</v>
      </c>
      <c r="O26" s="206">
        <v>4.3270213076748658E-2</v>
      </c>
      <c r="P26" s="204">
        <v>4.5754058158987219E-2</v>
      </c>
    </row>
    <row r="27" spans="1:16" ht="14.25" customHeight="1">
      <c r="A27" s="200" t="s">
        <v>1444</v>
      </c>
      <c r="B27" s="201">
        <v>289090.22988999996</v>
      </c>
      <c r="C27" s="201">
        <v>302910.99585000001</v>
      </c>
      <c r="D27" s="202">
        <v>104.78077933151144</v>
      </c>
      <c r="E27" s="203">
        <v>5.7730859492329499E-2</v>
      </c>
      <c r="F27" s="204">
        <v>5.8202000247599139E-2</v>
      </c>
      <c r="G27" s="201">
        <v>195186.68015</v>
      </c>
      <c r="H27" s="201">
        <v>160926.64336000002</v>
      </c>
      <c r="I27" s="202">
        <v>82.447553919319034</v>
      </c>
      <c r="J27" s="203">
        <v>8.2032304544955706E-2</v>
      </c>
      <c r="K27" s="204">
        <v>6.6466688834722606E-2</v>
      </c>
      <c r="L27" s="201">
        <v>484276.91004000005</v>
      </c>
      <c r="M27" s="201">
        <v>463837.63920999999</v>
      </c>
      <c r="N27" s="205">
        <v>95.779424869066787</v>
      </c>
      <c r="O27" s="206">
        <v>6.5558535563736614E-2</v>
      </c>
      <c r="P27" s="204">
        <v>6.0826062405801712E-2</v>
      </c>
    </row>
    <row r="28" spans="1:16" ht="14.25" customHeight="1">
      <c r="A28" s="200" t="s">
        <v>1445</v>
      </c>
      <c r="B28" s="201">
        <v>56180.778319999998</v>
      </c>
      <c r="C28" s="201">
        <v>0</v>
      </c>
      <c r="D28" s="202" t="s">
        <v>858</v>
      </c>
      <c r="E28" s="203">
        <v>1.1219212149077971E-2</v>
      </c>
      <c r="F28" s="204">
        <v>0</v>
      </c>
      <c r="G28" s="201">
        <v>0</v>
      </c>
      <c r="H28" s="201">
        <v>0</v>
      </c>
      <c r="I28" s="202" t="s">
        <v>858</v>
      </c>
      <c r="J28" s="203">
        <v>0</v>
      </c>
      <c r="K28" s="204">
        <v>0</v>
      </c>
      <c r="L28" s="201">
        <v>56180.778319999998</v>
      </c>
      <c r="M28" s="201">
        <v>0</v>
      </c>
      <c r="N28" s="205" t="s">
        <v>858</v>
      </c>
      <c r="O28" s="206">
        <v>7.6054205293122597E-3</v>
      </c>
      <c r="P28" s="204">
        <v>0</v>
      </c>
    </row>
    <row r="29" spans="1:16" ht="14.25" customHeight="1">
      <c r="A29" s="200" t="s">
        <v>1446</v>
      </c>
      <c r="B29" s="201">
        <v>0</v>
      </c>
      <c r="C29" s="201">
        <v>0</v>
      </c>
      <c r="D29" s="202" t="s">
        <v>858</v>
      </c>
      <c r="E29" s="203">
        <v>0</v>
      </c>
      <c r="F29" s="204">
        <v>0</v>
      </c>
      <c r="G29" s="201">
        <v>21146.24466</v>
      </c>
      <c r="H29" s="201">
        <v>0</v>
      </c>
      <c r="I29" s="202" t="s">
        <v>858</v>
      </c>
      <c r="J29" s="203">
        <v>8.8872620846779816E-3</v>
      </c>
      <c r="K29" s="204">
        <v>0</v>
      </c>
      <c r="L29" s="201">
        <v>21146.24466</v>
      </c>
      <c r="M29" s="201">
        <v>0</v>
      </c>
      <c r="N29" s="205" t="s">
        <v>858</v>
      </c>
      <c r="O29" s="206">
        <v>2.8626531718548781E-3</v>
      </c>
      <c r="P29" s="204">
        <v>0</v>
      </c>
    </row>
    <row r="30" spans="1:16" ht="14.25" customHeight="1">
      <c r="A30" s="200" t="s">
        <v>1447</v>
      </c>
      <c r="B30" s="201">
        <v>254211.76390000002</v>
      </c>
      <c r="C30" s="201">
        <v>262523.15341999999</v>
      </c>
      <c r="D30" s="202">
        <v>103.26947478452233</v>
      </c>
      <c r="E30" s="203">
        <v>5.0765685262322321E-2</v>
      </c>
      <c r="F30" s="204">
        <v>5.0441789336421496E-2</v>
      </c>
      <c r="G30" s="201">
        <v>234196.19680999999</v>
      </c>
      <c r="H30" s="201">
        <v>240605.49583</v>
      </c>
      <c r="I30" s="202">
        <v>102.73672207631952</v>
      </c>
      <c r="J30" s="203">
        <v>9.8427073636501439E-2</v>
      </c>
      <c r="K30" s="204">
        <v>9.9376028042052589E-2</v>
      </c>
      <c r="L30" s="201">
        <v>488407.96070999996</v>
      </c>
      <c r="M30" s="201">
        <v>503128.64925000002</v>
      </c>
      <c r="N30" s="205">
        <v>103.01401486548265</v>
      </c>
      <c r="O30" s="206">
        <v>6.6117772699866892E-2</v>
      </c>
      <c r="P30" s="204">
        <v>6.5978549454395893E-2</v>
      </c>
    </row>
    <row r="31" spans="1:16" ht="14.25" customHeight="1">
      <c r="A31" s="200" t="s">
        <v>1448</v>
      </c>
      <c r="B31" s="201">
        <v>0</v>
      </c>
      <c r="C31" s="201">
        <v>0</v>
      </c>
      <c r="D31" s="202" t="s">
        <v>858</v>
      </c>
      <c r="E31" s="203">
        <v>0</v>
      </c>
      <c r="F31" s="204">
        <v>0</v>
      </c>
      <c r="G31" s="201">
        <v>35973.3223</v>
      </c>
      <c r="H31" s="201">
        <v>33180.144110000001</v>
      </c>
      <c r="I31" s="202">
        <v>92.235417772352932</v>
      </c>
      <c r="J31" s="203">
        <v>1.5118729045135853E-2</v>
      </c>
      <c r="K31" s="204">
        <v>1.3704221178074934E-2</v>
      </c>
      <c r="L31" s="201">
        <v>35973.3223</v>
      </c>
      <c r="M31" s="201">
        <v>33180.144110000001</v>
      </c>
      <c r="N31" s="205">
        <v>92.235417772352932</v>
      </c>
      <c r="O31" s="206">
        <v>4.8698549950595728E-3</v>
      </c>
      <c r="P31" s="204">
        <v>4.3511292436416897E-3</v>
      </c>
    </row>
    <row r="32" spans="1:16" ht="18.75" customHeight="1">
      <c r="A32" s="597" t="s">
        <v>284</v>
      </c>
      <c r="B32" s="371">
        <v>5007551.1162</v>
      </c>
      <c r="C32" s="371">
        <v>5204477.4159200005</v>
      </c>
      <c r="D32" s="372">
        <v>103.93258691025483</v>
      </c>
      <c r="E32" s="373">
        <v>1</v>
      </c>
      <c r="F32" s="374">
        <v>0.99999999999999978</v>
      </c>
      <c r="G32" s="375">
        <v>2379387.9890700001</v>
      </c>
      <c r="H32" s="371">
        <v>2421162.33231</v>
      </c>
      <c r="I32" s="372">
        <v>101.7556759734812</v>
      </c>
      <c r="J32" s="373">
        <v>1</v>
      </c>
      <c r="K32" s="374">
        <v>1</v>
      </c>
      <c r="L32" s="376">
        <v>7386939.1052700002</v>
      </c>
      <c r="M32" s="377">
        <v>7625639.7482299991</v>
      </c>
      <c r="N32" s="378">
        <v>103.23138771767735</v>
      </c>
      <c r="O32" s="379">
        <v>1</v>
      </c>
      <c r="P32" s="374">
        <v>1</v>
      </c>
    </row>
    <row r="33" spans="1:1" ht="12.75" customHeight="1">
      <c r="A33" s="51" t="s">
        <v>433</v>
      </c>
    </row>
    <row r="34" spans="1:1" ht="12.75" customHeight="1"/>
    <row r="35" spans="1:1" ht="12.75" customHeight="1">
      <c r="A35" s="604" t="s">
        <v>1125</v>
      </c>
    </row>
    <row r="36" spans="1:1" ht="12.75" customHeight="1">
      <c r="A36" s="605" t="s">
        <v>1449</v>
      </c>
    </row>
    <row r="37" spans="1:1" ht="12.75" customHeight="1">
      <c r="A37" s="605" t="s">
        <v>1450</v>
      </c>
    </row>
    <row r="38" spans="1:1" ht="12.75" customHeight="1">
      <c r="A38" s="605" t="s">
        <v>1451</v>
      </c>
    </row>
    <row r="39" spans="1:1" ht="12.75" customHeight="1">
      <c r="A39" s="739" t="s">
        <v>1452</v>
      </c>
    </row>
    <row r="40" spans="1:1" ht="12.75" customHeight="1">
      <c r="A40" s="682" t="s">
        <v>1453</v>
      </c>
    </row>
    <row r="41" spans="1:1" ht="12.75" customHeight="1">
      <c r="A41" s="682" t="s">
        <v>1454</v>
      </c>
    </row>
    <row r="42" spans="1:1" ht="12.75" customHeight="1">
      <c r="A42" s="682" t="s">
        <v>1455</v>
      </c>
    </row>
    <row r="43" spans="1:1" ht="12.75" customHeight="1"/>
    <row r="44" spans="1:1" ht="12.75" customHeight="1">
      <c r="A44" s="74" t="s">
        <v>279</v>
      </c>
    </row>
    <row r="45" spans="1:1" ht="12.75" customHeight="1"/>
    <row r="46" spans="1:1" ht="12.75" customHeight="1"/>
    <row r="47" spans="1:1" ht="12.75" customHeight="1"/>
    <row r="48" spans="1:1" ht="12.75" customHeight="1"/>
    <row r="49" spans="16:16" ht="12.75" customHeight="1">
      <c r="P49" s="40" t="s">
        <v>361</v>
      </c>
    </row>
    <row r="50" spans="16:16" ht="12.75" customHeight="1"/>
    <row r="51" spans="16:16" ht="12.75" customHeight="1"/>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35" t="s">
        <v>1373</v>
      </c>
    </row>
    <row r="2" spans="1:7" ht="12.75" customHeight="1">
      <c r="A2" s="123" t="s">
        <v>1374</v>
      </c>
    </row>
    <row r="3" spans="1:7" ht="12.75" customHeight="1"/>
    <row r="4" spans="1:7" ht="12.75" customHeight="1">
      <c r="B4" s="899" t="s">
        <v>1234</v>
      </c>
      <c r="C4" s="900"/>
      <c r="D4" s="900"/>
      <c r="E4" s="900"/>
      <c r="F4" s="900"/>
    </row>
    <row r="5" spans="1:7">
      <c r="A5" s="904" t="s">
        <v>557</v>
      </c>
      <c r="B5" s="904" t="s">
        <v>438</v>
      </c>
      <c r="C5" s="905" t="s">
        <v>439</v>
      </c>
      <c r="D5" s="905"/>
      <c r="E5" s="902" t="s">
        <v>440</v>
      </c>
      <c r="F5" s="902"/>
    </row>
    <row r="6" spans="1:7" ht="65.25">
      <c r="A6" s="904"/>
      <c r="B6" s="904"/>
      <c r="C6" s="380" t="s">
        <v>556</v>
      </c>
      <c r="D6" s="380" t="s">
        <v>441</v>
      </c>
      <c r="E6" s="380" t="s">
        <v>442</v>
      </c>
      <c r="F6" s="380" t="s">
        <v>443</v>
      </c>
    </row>
    <row r="7" spans="1:7" ht="22.5">
      <c r="A7" s="207">
        <v>1</v>
      </c>
      <c r="B7" s="208" t="s">
        <v>444</v>
      </c>
      <c r="C7" s="209">
        <v>2097558</v>
      </c>
      <c r="D7" s="209">
        <v>364112.81706999999</v>
      </c>
      <c r="E7" s="209">
        <v>13197</v>
      </c>
      <c r="F7" s="209">
        <v>83627.989690000002</v>
      </c>
      <c r="G7" s="87"/>
    </row>
    <row r="8" spans="1:7" ht="22.5">
      <c r="A8" s="207">
        <v>2</v>
      </c>
      <c r="B8" s="208" t="s">
        <v>445</v>
      </c>
      <c r="C8" s="209">
        <v>300808</v>
      </c>
      <c r="D8" s="209">
        <v>415363.76042000001</v>
      </c>
      <c r="E8" s="209">
        <v>2251576</v>
      </c>
      <c r="F8" s="209">
        <v>203993.20431</v>
      </c>
      <c r="G8" s="87"/>
    </row>
    <row r="9" spans="1:7" ht="22.5">
      <c r="A9" s="207">
        <v>3</v>
      </c>
      <c r="B9" s="208" t="s">
        <v>446</v>
      </c>
      <c r="C9" s="209">
        <v>497720</v>
      </c>
      <c r="D9" s="209">
        <v>742272.05783000006</v>
      </c>
      <c r="E9" s="209">
        <v>85432</v>
      </c>
      <c r="F9" s="209">
        <v>485821.86202</v>
      </c>
      <c r="G9" s="87"/>
    </row>
    <row r="10" spans="1:7" ht="33.75">
      <c r="A10" s="207">
        <v>4</v>
      </c>
      <c r="B10" s="208" t="s">
        <v>447</v>
      </c>
      <c r="C10" s="209">
        <v>42</v>
      </c>
      <c r="D10" s="209">
        <v>6173.69643</v>
      </c>
      <c r="E10" s="209">
        <v>296</v>
      </c>
      <c r="F10" s="209">
        <v>1090.32088</v>
      </c>
    </row>
    <row r="11" spans="1:7" ht="22.5">
      <c r="A11" s="207">
        <v>5</v>
      </c>
      <c r="B11" s="210" t="s">
        <v>448</v>
      </c>
      <c r="C11" s="209">
        <v>108</v>
      </c>
      <c r="D11" s="209">
        <v>9196.2564600000005</v>
      </c>
      <c r="E11" s="209">
        <v>11</v>
      </c>
      <c r="F11" s="613">
        <v>4018.3886699999998</v>
      </c>
    </row>
    <row r="12" spans="1:7" ht="22.5">
      <c r="A12" s="207">
        <v>6</v>
      </c>
      <c r="B12" s="208" t="s">
        <v>449</v>
      </c>
      <c r="C12" s="209">
        <v>20127</v>
      </c>
      <c r="D12" s="209">
        <v>138834.17356</v>
      </c>
      <c r="E12" s="209">
        <v>1516</v>
      </c>
      <c r="F12" s="209">
        <v>77999.57965</v>
      </c>
    </row>
    <row r="13" spans="1:7" ht="22.5">
      <c r="A13" s="207">
        <v>7</v>
      </c>
      <c r="B13" s="208" t="s">
        <v>450</v>
      </c>
      <c r="C13" s="209">
        <v>13362</v>
      </c>
      <c r="D13" s="209">
        <v>27923.537319999999</v>
      </c>
      <c r="E13" s="209">
        <v>2826</v>
      </c>
      <c r="F13" s="209">
        <v>30248.569039999998</v>
      </c>
    </row>
    <row r="14" spans="1:7" ht="22.5">
      <c r="A14" s="207">
        <v>8</v>
      </c>
      <c r="B14" s="208" t="s">
        <v>451</v>
      </c>
      <c r="C14" s="209">
        <v>528573</v>
      </c>
      <c r="D14" s="209">
        <v>537575.24736000004</v>
      </c>
      <c r="E14" s="209">
        <v>27885</v>
      </c>
      <c r="F14" s="209">
        <v>162274.30244999999</v>
      </c>
    </row>
    <row r="15" spans="1:7" ht="22.5">
      <c r="A15" s="207">
        <v>9</v>
      </c>
      <c r="B15" s="208" t="s">
        <v>452</v>
      </c>
      <c r="C15" s="209">
        <v>536332</v>
      </c>
      <c r="D15" s="209">
        <v>534101.54706999997</v>
      </c>
      <c r="E15" s="209">
        <v>58576</v>
      </c>
      <c r="F15" s="209">
        <v>293538.60683999996</v>
      </c>
    </row>
    <row r="16" spans="1:7" ht="33.75">
      <c r="A16" s="207">
        <v>10</v>
      </c>
      <c r="B16" s="208" t="s">
        <v>453</v>
      </c>
      <c r="C16" s="209">
        <v>2272897</v>
      </c>
      <c r="D16" s="209">
        <v>1732091.4527700001</v>
      </c>
      <c r="E16" s="209">
        <v>72027</v>
      </c>
      <c r="F16" s="209">
        <v>933564.24579999992</v>
      </c>
    </row>
    <row r="17" spans="1:6" ht="33.75">
      <c r="A17" s="207">
        <v>11</v>
      </c>
      <c r="B17" s="208" t="s">
        <v>454</v>
      </c>
      <c r="C17" s="209">
        <v>271</v>
      </c>
      <c r="D17" s="209">
        <v>2992.5714900000003</v>
      </c>
      <c r="E17" s="209">
        <v>1</v>
      </c>
      <c r="F17" s="209">
        <v>143.08559</v>
      </c>
    </row>
    <row r="18" spans="1:6" ht="22.5">
      <c r="A18" s="207">
        <v>12</v>
      </c>
      <c r="B18" s="208" t="s">
        <v>455</v>
      </c>
      <c r="C18" s="209">
        <v>47624</v>
      </c>
      <c r="D18" s="209">
        <v>37226.296270000006</v>
      </c>
      <c r="E18" s="209">
        <v>189</v>
      </c>
      <c r="F18" s="209">
        <v>10318.62506</v>
      </c>
    </row>
    <row r="19" spans="1:6" ht="22.5">
      <c r="A19" s="207">
        <v>13</v>
      </c>
      <c r="B19" s="208" t="s">
        <v>456</v>
      </c>
      <c r="C19" s="209">
        <v>161102</v>
      </c>
      <c r="D19" s="209">
        <v>309187.54883999994</v>
      </c>
      <c r="E19" s="209">
        <v>9398</v>
      </c>
      <c r="F19" s="209">
        <v>111864.39870999999</v>
      </c>
    </row>
    <row r="20" spans="1:6" ht="22.5">
      <c r="A20" s="207">
        <v>14</v>
      </c>
      <c r="B20" s="208" t="s">
        <v>457</v>
      </c>
      <c r="C20" s="209">
        <v>45820</v>
      </c>
      <c r="D20" s="209">
        <v>168427.63218000002</v>
      </c>
      <c r="E20" s="209">
        <v>1707</v>
      </c>
      <c r="F20" s="209">
        <v>-18401.022530000002</v>
      </c>
    </row>
    <row r="21" spans="1:6" ht="22.5">
      <c r="A21" s="207">
        <v>15</v>
      </c>
      <c r="B21" s="208" t="s">
        <v>458</v>
      </c>
      <c r="C21" s="209">
        <v>1468</v>
      </c>
      <c r="D21" s="209">
        <v>6154.6846500000001</v>
      </c>
      <c r="E21" s="209">
        <v>445</v>
      </c>
      <c r="F21" s="209">
        <v>2627.5237999999999</v>
      </c>
    </row>
    <row r="22" spans="1:6" ht="22.5">
      <c r="A22" s="207">
        <v>16</v>
      </c>
      <c r="B22" s="208" t="s">
        <v>459</v>
      </c>
      <c r="C22" s="209">
        <v>111064</v>
      </c>
      <c r="D22" s="209">
        <v>88850.232569999993</v>
      </c>
      <c r="E22" s="209">
        <v>2474</v>
      </c>
      <c r="F22" s="209">
        <v>38435.131880000001</v>
      </c>
    </row>
    <row r="23" spans="1:6" ht="22.5">
      <c r="A23" s="207">
        <v>17</v>
      </c>
      <c r="B23" s="208" t="s">
        <v>460</v>
      </c>
      <c r="C23" s="209">
        <v>31402</v>
      </c>
      <c r="D23" s="209">
        <v>4068.9795899999999</v>
      </c>
      <c r="E23" s="209">
        <v>17</v>
      </c>
      <c r="F23" s="209">
        <v>230.37667000000002</v>
      </c>
    </row>
    <row r="24" spans="1:6" ht="22.5">
      <c r="A24" s="207">
        <v>18</v>
      </c>
      <c r="B24" s="208" t="s">
        <v>461</v>
      </c>
      <c r="C24" s="209">
        <v>503620</v>
      </c>
      <c r="D24" s="209">
        <v>79924.924040000013</v>
      </c>
      <c r="E24" s="209">
        <v>192216</v>
      </c>
      <c r="F24" s="209">
        <v>26727.533159999999</v>
      </c>
    </row>
    <row r="25" spans="1:6" ht="22.5">
      <c r="A25" s="207">
        <v>19</v>
      </c>
      <c r="B25" s="208" t="s">
        <v>462</v>
      </c>
      <c r="C25" s="209">
        <v>802648</v>
      </c>
      <c r="D25" s="209">
        <v>1798613.6053800001</v>
      </c>
      <c r="E25" s="209">
        <v>41266</v>
      </c>
      <c r="F25" s="209">
        <v>1426080.00453</v>
      </c>
    </row>
    <row r="26" spans="1:6" ht="22.5">
      <c r="A26" s="207">
        <v>20</v>
      </c>
      <c r="B26" s="208" t="s">
        <v>463</v>
      </c>
      <c r="C26" s="209">
        <v>3801</v>
      </c>
      <c r="D26" s="209">
        <v>23697.589379999998</v>
      </c>
      <c r="E26" s="209">
        <v>2121</v>
      </c>
      <c r="F26" s="209">
        <v>17984.556239999998</v>
      </c>
    </row>
    <row r="27" spans="1:6" ht="33.75">
      <c r="A27" s="207">
        <v>21</v>
      </c>
      <c r="B27" s="208" t="s">
        <v>464</v>
      </c>
      <c r="C27" s="209">
        <v>643384</v>
      </c>
      <c r="D27" s="209">
        <v>109525.42087</v>
      </c>
      <c r="E27" s="209">
        <v>2680</v>
      </c>
      <c r="F27" s="209">
        <v>16251.75783</v>
      </c>
    </row>
    <row r="28" spans="1:6" ht="22.5">
      <c r="A28" s="207">
        <v>22</v>
      </c>
      <c r="B28" s="208" t="s">
        <v>465</v>
      </c>
      <c r="C28" s="209">
        <v>2911</v>
      </c>
      <c r="D28" s="209">
        <v>4092.1274800000001</v>
      </c>
      <c r="E28" s="209">
        <v>154</v>
      </c>
      <c r="F28" s="209">
        <v>4051.1603300000002</v>
      </c>
    </row>
    <row r="29" spans="1:6" ht="45">
      <c r="A29" s="207">
        <v>23</v>
      </c>
      <c r="B29" s="208" t="s">
        <v>466</v>
      </c>
      <c r="C29" s="209">
        <v>45364</v>
      </c>
      <c r="D29" s="209">
        <v>485233.58919999999</v>
      </c>
      <c r="E29" s="209">
        <v>3714</v>
      </c>
      <c r="F29" s="209">
        <v>126230.54728</v>
      </c>
    </row>
    <row r="30" spans="1:6" ht="22.5">
      <c r="A30" s="207">
        <v>24</v>
      </c>
      <c r="B30" s="208" t="s">
        <v>467</v>
      </c>
      <c r="C30" s="209">
        <v>0</v>
      </c>
      <c r="D30" s="209">
        <v>0</v>
      </c>
      <c r="E30" s="209">
        <v>0</v>
      </c>
      <c r="F30" s="209">
        <v>0</v>
      </c>
    </row>
    <row r="31" spans="1:6" ht="22.5">
      <c r="A31" s="207">
        <v>25</v>
      </c>
      <c r="B31" s="208" t="s">
        <v>468</v>
      </c>
      <c r="C31" s="209">
        <v>0</v>
      </c>
      <c r="D31" s="209">
        <v>0</v>
      </c>
      <c r="E31" s="209">
        <v>0</v>
      </c>
      <c r="F31" s="209">
        <v>0</v>
      </c>
    </row>
    <row r="32" spans="1:6" ht="22.5">
      <c r="A32" s="381"/>
      <c r="B32" s="382" t="s">
        <v>469</v>
      </c>
      <c r="C32" s="383">
        <v>7169898</v>
      </c>
      <c r="D32" s="383">
        <v>5204477.4159200005</v>
      </c>
      <c r="E32" s="383">
        <v>2719789</v>
      </c>
      <c r="F32" s="383">
        <v>2448122.72169</v>
      </c>
    </row>
    <row r="33" spans="1:7" ht="22.5">
      <c r="A33" s="381"/>
      <c r="B33" s="382" t="s">
        <v>470</v>
      </c>
      <c r="C33" s="383">
        <v>1498108</v>
      </c>
      <c r="D33" s="383">
        <v>2421162.33231</v>
      </c>
      <c r="E33" s="383">
        <v>49935</v>
      </c>
      <c r="F33" s="383">
        <v>1590598.02621</v>
      </c>
    </row>
    <row r="34" spans="1:7">
      <c r="A34" s="381"/>
      <c r="B34" s="384" t="s">
        <v>471</v>
      </c>
      <c r="C34" s="385">
        <v>8668006</v>
      </c>
      <c r="D34" s="385">
        <v>7625639.7482299991</v>
      </c>
      <c r="E34" s="385">
        <v>2769724</v>
      </c>
      <c r="F34" s="385">
        <v>4038720.7479000003</v>
      </c>
    </row>
    <row r="35" spans="1:7" ht="12.75" customHeight="1">
      <c r="A35" s="51" t="s">
        <v>473</v>
      </c>
    </row>
    <row r="36" spans="1:7" ht="12.75" customHeight="1"/>
    <row r="37" spans="1:7" ht="12.75" customHeight="1">
      <c r="A37" s="438" t="s">
        <v>362</v>
      </c>
    </row>
    <row r="38" spans="1:7" ht="12.75" customHeight="1">
      <c r="A38" s="122" t="s">
        <v>363</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472</v>
      </c>
    </row>
    <row r="66" spans="1:1" ht="12.75" customHeight="1"/>
    <row r="67" spans="1:1" ht="12.75" customHeight="1">
      <c r="A67" s="742" t="s">
        <v>1456</v>
      </c>
    </row>
    <row r="68" spans="1:1" ht="12.75" customHeight="1">
      <c r="A68" s="742" t="s">
        <v>1469</v>
      </c>
    </row>
    <row r="69" spans="1:1" ht="12.75" customHeight="1">
      <c r="A69" s="781" t="s">
        <v>1471</v>
      </c>
    </row>
    <row r="70" spans="1:1" ht="12.75" customHeight="1">
      <c r="A70" s="742" t="s">
        <v>1457</v>
      </c>
    </row>
    <row r="71" spans="1:1" ht="12.75" customHeight="1">
      <c r="A71" s="742" t="s">
        <v>1472</v>
      </c>
    </row>
    <row r="72" spans="1:1" ht="12.75" customHeight="1">
      <c r="A72" s="743" t="s">
        <v>1470</v>
      </c>
    </row>
    <row r="73" spans="1:1" ht="12.75" customHeight="1"/>
    <row r="74" spans="1:1" ht="12.75" customHeight="1">
      <c r="A74" s="74" t="s">
        <v>279</v>
      </c>
    </row>
    <row r="75" spans="1:1" ht="12.75" customHeight="1"/>
    <row r="76" spans="1:1" ht="12.75" customHeight="1"/>
    <row r="77" spans="1:1" ht="12.75" customHeight="1"/>
    <row r="78" spans="1:1" ht="12.75" customHeight="1"/>
    <row r="79" spans="1:1" ht="12.75" customHeight="1"/>
    <row r="97" spans="6:6">
      <c r="F97" s="53" t="s">
        <v>364</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14" t="s">
        <v>1375</v>
      </c>
    </row>
    <row r="2" spans="1:18">
      <c r="A2" s="111" t="s">
        <v>1376</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473</v>
      </c>
    </row>
    <row r="43" spans="1:17" ht="12.75" customHeight="1">
      <c r="A43" s="54"/>
      <c r="Q43" s="87"/>
    </row>
    <row r="44" spans="1:17" ht="12.75" customHeight="1">
      <c r="A44" s="477" t="s">
        <v>179</v>
      </c>
    </row>
    <row r="45" spans="1:17" ht="12.75" customHeight="1">
      <c r="A45" s="477" t="s">
        <v>180</v>
      </c>
    </row>
    <row r="46" spans="1:17" ht="12.75" customHeight="1">
      <c r="A46" s="477" t="s">
        <v>181</v>
      </c>
    </row>
    <row r="47" spans="1:17" ht="12.75" customHeight="1">
      <c r="A47" s="55"/>
    </row>
    <row r="48" spans="1:17" ht="12.75" customHeight="1">
      <c r="A48" s="124" t="s">
        <v>182</v>
      </c>
    </row>
    <row r="49" spans="1:8" ht="12.75" customHeight="1">
      <c r="A49" s="124" t="s">
        <v>183</v>
      </c>
    </row>
    <row r="50" spans="1:8" ht="12.75" customHeight="1">
      <c r="A50" s="125" t="s">
        <v>184</v>
      </c>
    </row>
    <row r="51" spans="1:8" ht="12.75" customHeight="1">
      <c r="A51" s="56"/>
    </row>
    <row r="52" spans="1:8" ht="12.75" customHeight="1">
      <c r="A52" s="57" t="s">
        <v>877</v>
      </c>
    </row>
    <row r="53" spans="1:8" ht="12.75" customHeight="1">
      <c r="A53" s="57" t="s">
        <v>1458</v>
      </c>
      <c r="B53" s="30"/>
      <c r="C53" s="30"/>
      <c r="D53" s="30"/>
      <c r="E53" s="30"/>
      <c r="F53" s="30"/>
      <c r="G53" s="30"/>
      <c r="H53" s="30"/>
    </row>
    <row r="54" spans="1:8" ht="12.75" customHeight="1">
      <c r="A54" s="57" t="s">
        <v>1459</v>
      </c>
      <c r="B54" s="30"/>
      <c r="C54" s="30"/>
      <c r="D54" s="30"/>
      <c r="E54" s="30"/>
      <c r="F54" s="30"/>
      <c r="G54" s="30"/>
      <c r="H54" s="30"/>
    </row>
    <row r="55" spans="1:8" ht="12.75" customHeight="1">
      <c r="A55" s="57" t="s">
        <v>1460</v>
      </c>
      <c r="B55" s="30"/>
      <c r="C55" s="30"/>
      <c r="D55" s="30"/>
      <c r="E55" s="30"/>
      <c r="F55" s="30"/>
      <c r="G55" s="30"/>
      <c r="H55" s="30"/>
    </row>
    <row r="56" spans="1:8" ht="12.75" customHeight="1">
      <c r="A56" s="57" t="s">
        <v>1461</v>
      </c>
      <c r="H56" s="30"/>
    </row>
    <row r="57" spans="1:8" ht="12.75" customHeight="1">
      <c r="A57" s="57" t="s">
        <v>1462</v>
      </c>
      <c r="B57" s="30"/>
      <c r="C57" s="30"/>
      <c r="D57" s="30"/>
      <c r="E57" s="30"/>
      <c r="F57" s="30"/>
      <c r="G57" s="30"/>
      <c r="H57" s="30"/>
    </row>
    <row r="58" spans="1:8" ht="12.75" customHeight="1">
      <c r="A58" s="504" t="s">
        <v>1463</v>
      </c>
      <c r="B58" s="30"/>
      <c r="C58" s="30"/>
      <c r="D58" s="30"/>
      <c r="E58" s="30"/>
      <c r="F58" s="30"/>
      <c r="G58" s="30"/>
      <c r="H58" s="30"/>
    </row>
    <row r="59" spans="1:8" ht="12.75" customHeight="1">
      <c r="A59" s="504" t="s">
        <v>1464</v>
      </c>
      <c r="B59" s="30"/>
      <c r="C59" s="30"/>
      <c r="D59" s="30"/>
      <c r="E59" s="30"/>
      <c r="F59" s="30"/>
      <c r="G59" s="30"/>
      <c r="H59" s="30"/>
    </row>
    <row r="60" spans="1:8" ht="12.75" customHeight="1">
      <c r="A60" s="57" t="s">
        <v>1465</v>
      </c>
      <c r="B60" s="30"/>
      <c r="C60" s="30"/>
      <c r="D60" s="30"/>
      <c r="E60" s="30"/>
      <c r="F60" s="30"/>
      <c r="G60" s="30"/>
      <c r="H60" s="30"/>
    </row>
    <row r="61" spans="1:8" ht="12.75" customHeight="1">
      <c r="A61" s="57" t="s">
        <v>1466</v>
      </c>
    </row>
    <row r="62" spans="1:8" ht="12.75" customHeight="1">
      <c r="A62" s="504"/>
    </row>
    <row r="63" spans="1:8" ht="12.75" customHeight="1"/>
    <row r="64" spans="1:8" ht="12.75" customHeight="1">
      <c r="A64" s="74" t="s">
        <v>279</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326</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4"/>
  <sheetViews>
    <sheetView showGridLines="0" zoomScaleNormal="100" workbookViewId="0">
      <pane ySplit="7" topLeftCell="A8" activePane="bottomLeft" state="frozen"/>
      <selection pane="bottomLeft"/>
    </sheetView>
  </sheetViews>
  <sheetFormatPr defaultRowHeight="15"/>
  <cols>
    <col min="1" max="1" width="41.140625" customWidth="1"/>
    <col min="2" max="2" width="15.140625" bestFit="1" customWidth="1"/>
    <col min="3" max="3" width="13.85546875" bestFit="1" customWidth="1"/>
    <col min="4" max="4" width="10.140625" customWidth="1"/>
    <col min="5" max="5" width="15.140625" bestFit="1" customWidth="1"/>
    <col min="6" max="6" width="12.42578125" customWidth="1"/>
    <col min="7" max="7" width="10" customWidth="1"/>
    <col min="12" max="12" width="13.28515625" bestFit="1" customWidth="1"/>
  </cols>
  <sheetData>
    <row r="1" spans="1:12">
      <c r="A1" s="459" t="s">
        <v>372</v>
      </c>
      <c r="B1" s="460"/>
      <c r="C1" s="460"/>
      <c r="D1" s="460"/>
      <c r="E1" s="460"/>
      <c r="F1" s="460"/>
      <c r="G1" s="460"/>
    </row>
    <row r="2" spans="1:12">
      <c r="A2" s="457" t="s">
        <v>373</v>
      </c>
      <c r="B2" s="460"/>
      <c r="C2" s="460"/>
      <c r="D2" s="460"/>
      <c r="E2" s="460"/>
      <c r="F2" s="460"/>
      <c r="G2" s="460"/>
    </row>
    <row r="3" spans="1:12" ht="12.75" customHeight="1">
      <c r="A3" s="38" t="s">
        <v>759</v>
      </c>
      <c r="G3" s="315"/>
    </row>
    <row r="4" spans="1:12" ht="12.75" customHeight="1">
      <c r="A4" s="121" t="s">
        <v>1134</v>
      </c>
      <c r="G4" s="112"/>
    </row>
    <row r="5" spans="1:12" ht="40.5" customHeight="1">
      <c r="A5" s="741" t="s">
        <v>1356</v>
      </c>
      <c r="B5" s="907" t="s">
        <v>1291</v>
      </c>
      <c r="C5" s="908"/>
      <c r="D5" s="909"/>
      <c r="E5" s="907" t="s">
        <v>1292</v>
      </c>
      <c r="F5" s="908"/>
      <c r="G5" s="909"/>
      <c r="L5" s="632"/>
    </row>
    <row r="6" spans="1:12" ht="24">
      <c r="A6" s="906" t="s">
        <v>1080</v>
      </c>
      <c r="B6" s="732" t="str">
        <f>Naslovnica!A20</f>
        <v>Listopad 2017.</v>
      </c>
      <c r="C6" s="728" t="s">
        <v>174</v>
      </c>
      <c r="D6" s="729" t="s">
        <v>94</v>
      </c>
      <c r="E6" s="732" t="str">
        <f>Naslovnica!A20</f>
        <v>Listopad 2017.</v>
      </c>
      <c r="F6" s="728" t="s">
        <v>174</v>
      </c>
      <c r="G6" s="729" t="s">
        <v>94</v>
      </c>
    </row>
    <row r="7" spans="1:12" ht="24">
      <c r="A7" s="906"/>
      <c r="B7" s="733" t="str">
        <f>Naslovnica!A24</f>
        <v>October 2017</v>
      </c>
      <c r="C7" s="730" t="s">
        <v>1285</v>
      </c>
      <c r="D7" s="731" t="s">
        <v>148</v>
      </c>
      <c r="E7" s="733" t="str">
        <f>Naslovnica!A24</f>
        <v>October 2017</v>
      </c>
      <c r="F7" s="730" t="s">
        <v>1285</v>
      </c>
      <c r="G7" s="731" t="s">
        <v>148</v>
      </c>
    </row>
    <row r="8" spans="1:12" ht="25.5">
      <c r="A8" s="725" t="s">
        <v>1081</v>
      </c>
      <c r="B8" s="749">
        <v>140752874.24000001</v>
      </c>
      <c r="C8" s="737">
        <v>2563179599.1000004</v>
      </c>
      <c r="D8" s="755">
        <v>-0.35058765847194912</v>
      </c>
      <c r="E8" s="736">
        <v>1879628.97</v>
      </c>
      <c r="F8" s="737">
        <v>60901610.849999994</v>
      </c>
      <c r="G8" s="755">
        <v>-0.46717935208148242</v>
      </c>
      <c r="H8" s="87"/>
    </row>
    <row r="9" spans="1:12">
      <c r="A9" s="211" t="s">
        <v>474</v>
      </c>
      <c r="B9" s="750">
        <v>137020709.31</v>
      </c>
      <c r="C9" s="633">
        <v>2281069295.9100003</v>
      </c>
      <c r="D9" s="756">
        <v>-0.20409556663657641</v>
      </c>
      <c r="E9" s="634">
        <v>1879628.97</v>
      </c>
      <c r="F9" s="633">
        <v>60901610.849999994</v>
      </c>
      <c r="G9" s="756">
        <v>-0.46717935208148242</v>
      </c>
      <c r="H9" s="87"/>
    </row>
    <row r="10" spans="1:12">
      <c r="A10" s="211" t="s">
        <v>475</v>
      </c>
      <c r="B10" s="750">
        <v>3732164.93</v>
      </c>
      <c r="C10" s="633">
        <v>282110303.19</v>
      </c>
      <c r="D10" s="756">
        <v>-0.91628462795103394</v>
      </c>
      <c r="E10" s="634" t="s">
        <v>858</v>
      </c>
      <c r="F10" s="634" t="s">
        <v>858</v>
      </c>
      <c r="G10" s="756" t="s">
        <v>858</v>
      </c>
      <c r="H10" s="77"/>
    </row>
    <row r="11" spans="1:12">
      <c r="A11" s="211" t="s">
        <v>476</v>
      </c>
      <c r="B11" s="750" t="s">
        <v>858</v>
      </c>
      <c r="C11" s="634" t="s">
        <v>858</v>
      </c>
      <c r="D11" s="757" t="s">
        <v>858</v>
      </c>
      <c r="E11" s="634" t="s">
        <v>858</v>
      </c>
      <c r="F11" s="634" t="s">
        <v>858</v>
      </c>
      <c r="G11" s="756" t="s">
        <v>858</v>
      </c>
    </row>
    <row r="12" spans="1:12">
      <c r="A12" s="211" t="s">
        <v>477</v>
      </c>
      <c r="B12" s="750" t="s">
        <v>858</v>
      </c>
      <c r="C12" s="634" t="s">
        <v>858</v>
      </c>
      <c r="D12" s="757" t="s">
        <v>858</v>
      </c>
      <c r="E12" s="634" t="s">
        <v>858</v>
      </c>
      <c r="F12" s="634" t="s">
        <v>858</v>
      </c>
      <c r="G12" s="756" t="s">
        <v>858</v>
      </c>
    </row>
    <row r="13" spans="1:12">
      <c r="A13" s="211" t="s">
        <v>1289</v>
      </c>
      <c r="B13" s="750" t="s">
        <v>858</v>
      </c>
      <c r="C13" s="634" t="s">
        <v>858</v>
      </c>
      <c r="D13" s="757" t="s">
        <v>858</v>
      </c>
      <c r="E13" s="634" t="s">
        <v>858</v>
      </c>
      <c r="F13" s="634" t="s">
        <v>858</v>
      </c>
      <c r="G13" s="756" t="s">
        <v>858</v>
      </c>
    </row>
    <row r="14" spans="1:12">
      <c r="A14" s="211" t="s">
        <v>478</v>
      </c>
      <c r="B14" s="750">
        <v>5500000</v>
      </c>
      <c r="C14" s="634">
        <v>425307697</v>
      </c>
      <c r="D14" s="756">
        <v>-0.94382880531375413</v>
      </c>
      <c r="E14" s="634" t="s">
        <v>858</v>
      </c>
      <c r="F14" s="634">
        <v>2322728</v>
      </c>
      <c r="G14" s="756" t="s">
        <v>858</v>
      </c>
    </row>
    <row r="15" spans="1:12">
      <c r="A15" s="211" t="s">
        <v>1287</v>
      </c>
      <c r="B15" s="750" t="s">
        <v>858</v>
      </c>
      <c r="C15" s="634" t="s">
        <v>858</v>
      </c>
      <c r="D15" s="756" t="s">
        <v>858</v>
      </c>
      <c r="E15" s="634" t="s">
        <v>858</v>
      </c>
      <c r="F15" s="634" t="s">
        <v>858</v>
      </c>
      <c r="G15" s="756" t="s">
        <v>858</v>
      </c>
    </row>
    <row r="16" spans="1:12" ht="18.75" customHeight="1">
      <c r="A16" s="386" t="s">
        <v>1082</v>
      </c>
      <c r="B16" s="751">
        <v>146252874.24000001</v>
      </c>
      <c r="C16" s="635">
        <v>3053629382.1000004</v>
      </c>
      <c r="D16" s="758">
        <v>-0.53519430257070522</v>
      </c>
      <c r="E16" s="727">
        <v>1879628.97</v>
      </c>
      <c r="F16" s="635">
        <v>63224338.849999994</v>
      </c>
      <c r="G16" s="758">
        <v>-0.46717935208148242</v>
      </c>
      <c r="I16" s="78"/>
      <c r="L16" s="78"/>
    </row>
    <row r="17" spans="1:7" ht="18.75" customHeight="1">
      <c r="A17" s="126" t="s">
        <v>479</v>
      </c>
      <c r="B17" s="752"/>
      <c r="C17" s="126"/>
      <c r="D17" s="759"/>
      <c r="E17" s="126"/>
      <c r="F17" s="138"/>
      <c r="G17" s="765"/>
    </row>
    <row r="18" spans="1:7" ht="25.5">
      <c r="A18" s="726" t="s">
        <v>1286</v>
      </c>
      <c r="B18" s="749">
        <v>5802452.7599999998</v>
      </c>
      <c r="C18" s="736">
        <v>241213870.44999999</v>
      </c>
      <c r="D18" s="760">
        <v>-0.87150966158131582</v>
      </c>
      <c r="E18" s="736">
        <v>21800</v>
      </c>
      <c r="F18" s="736">
        <v>527053</v>
      </c>
      <c r="G18" s="760">
        <v>-0.39070404427177952</v>
      </c>
    </row>
    <row r="19" spans="1:7">
      <c r="A19" s="211" t="s">
        <v>474</v>
      </c>
      <c r="B19" s="750">
        <v>2150806</v>
      </c>
      <c r="C19" s="634">
        <v>33096399</v>
      </c>
      <c r="D19" s="756">
        <v>-0.13170491452517011</v>
      </c>
      <c r="E19" s="634">
        <v>21800</v>
      </c>
      <c r="F19" s="634">
        <v>527053</v>
      </c>
      <c r="G19" s="756">
        <v>-0.39070404427177952</v>
      </c>
    </row>
    <row r="20" spans="1:7">
      <c r="A20" s="211" t="s">
        <v>475</v>
      </c>
      <c r="B20" s="750">
        <v>3651646.76</v>
      </c>
      <c r="C20" s="634">
        <v>208117471.44999999</v>
      </c>
      <c r="D20" s="756">
        <v>-0.91444452312831781</v>
      </c>
      <c r="E20" s="634" t="s">
        <v>858</v>
      </c>
      <c r="F20" s="634" t="s">
        <v>858</v>
      </c>
      <c r="G20" s="757" t="s">
        <v>858</v>
      </c>
    </row>
    <row r="21" spans="1:7">
      <c r="A21" s="211" t="s">
        <v>476</v>
      </c>
      <c r="B21" s="750" t="s">
        <v>858</v>
      </c>
      <c r="C21" s="634" t="s">
        <v>858</v>
      </c>
      <c r="D21" s="757" t="s">
        <v>858</v>
      </c>
      <c r="E21" s="634" t="s">
        <v>858</v>
      </c>
      <c r="F21" s="634" t="s">
        <v>858</v>
      </c>
      <c r="G21" s="757" t="s">
        <v>858</v>
      </c>
    </row>
    <row r="22" spans="1:7">
      <c r="A22" s="211" t="s">
        <v>477</v>
      </c>
      <c r="B22" s="750" t="s">
        <v>858</v>
      </c>
      <c r="C22" s="634" t="s">
        <v>858</v>
      </c>
      <c r="D22" s="757" t="s">
        <v>858</v>
      </c>
      <c r="E22" s="634" t="s">
        <v>858</v>
      </c>
      <c r="F22" s="634" t="s">
        <v>858</v>
      </c>
      <c r="G22" s="757" t="s">
        <v>858</v>
      </c>
    </row>
    <row r="23" spans="1:7">
      <c r="A23" s="211" t="s">
        <v>1289</v>
      </c>
      <c r="B23" s="750" t="s">
        <v>858</v>
      </c>
      <c r="C23" s="634" t="s">
        <v>858</v>
      </c>
      <c r="D23" s="757" t="s">
        <v>858</v>
      </c>
      <c r="E23" s="634" t="s">
        <v>858</v>
      </c>
      <c r="F23" s="634" t="s">
        <v>858</v>
      </c>
      <c r="G23" s="757" t="s">
        <v>858</v>
      </c>
    </row>
    <row r="24" spans="1:7">
      <c r="A24" s="211" t="s">
        <v>478</v>
      </c>
      <c r="B24" s="750">
        <v>100000</v>
      </c>
      <c r="C24" s="634">
        <v>4434863</v>
      </c>
      <c r="D24" s="756">
        <v>-0.94055135055441808</v>
      </c>
      <c r="E24" s="634" t="s">
        <v>858</v>
      </c>
      <c r="F24" s="634">
        <v>11672</v>
      </c>
      <c r="G24" s="757" t="s">
        <v>858</v>
      </c>
    </row>
    <row r="25" spans="1:7">
      <c r="A25" s="211" t="s">
        <v>1288</v>
      </c>
      <c r="B25" s="750" t="s">
        <v>858</v>
      </c>
      <c r="C25" s="634" t="s">
        <v>858</v>
      </c>
      <c r="D25" s="756" t="s">
        <v>858</v>
      </c>
      <c r="E25" s="634" t="s">
        <v>858</v>
      </c>
      <c r="F25" s="634" t="s">
        <v>858</v>
      </c>
      <c r="G25" s="757" t="s">
        <v>858</v>
      </c>
    </row>
    <row r="26" spans="1:7" ht="18.75" customHeight="1">
      <c r="A26" s="386" t="s">
        <v>1083</v>
      </c>
      <c r="B26" s="751">
        <v>5902452.7599999998</v>
      </c>
      <c r="C26" s="727">
        <v>305648733.44999999</v>
      </c>
      <c r="D26" s="758">
        <v>-0.87398905342546873</v>
      </c>
      <c r="E26" s="727">
        <v>21800</v>
      </c>
      <c r="F26" s="727">
        <v>538725</v>
      </c>
      <c r="G26" s="758">
        <v>-0.39070404427177952</v>
      </c>
    </row>
    <row r="27" spans="1:7" ht="18.75" customHeight="1">
      <c r="A27" s="386" t="s">
        <v>1293</v>
      </c>
      <c r="B27" s="751">
        <v>10300</v>
      </c>
      <c r="C27" s="727">
        <v>147741</v>
      </c>
      <c r="D27" s="758">
        <v>4.7067195283114774E-2</v>
      </c>
      <c r="E27" s="727">
        <v>417</v>
      </c>
      <c r="F27" s="727" t="s">
        <v>858</v>
      </c>
      <c r="G27" s="758">
        <v>-2.1126760563380281E-2</v>
      </c>
    </row>
    <row r="28" spans="1:7" ht="18.75" customHeight="1">
      <c r="A28" s="126" t="s">
        <v>480</v>
      </c>
      <c r="B28" s="752"/>
      <c r="C28" s="126"/>
      <c r="D28" s="759"/>
      <c r="E28" s="126"/>
      <c r="F28" s="138"/>
      <c r="G28" s="766"/>
    </row>
    <row r="29" spans="1:7" ht="17.25" customHeight="1">
      <c r="A29" s="735" t="s">
        <v>188</v>
      </c>
      <c r="B29" s="750">
        <v>862558182.65999997</v>
      </c>
      <c r="C29" s="634">
        <v>13517852214.01</v>
      </c>
      <c r="D29" s="756">
        <v>-0.38179615129794259</v>
      </c>
      <c r="E29" s="634" t="s">
        <v>858</v>
      </c>
      <c r="F29" s="634">
        <v>1648230</v>
      </c>
      <c r="G29" s="756" t="s">
        <v>858</v>
      </c>
    </row>
    <row r="30" spans="1:7" ht="17.25" customHeight="1">
      <c r="A30" s="735" t="s">
        <v>189</v>
      </c>
      <c r="B30" s="750">
        <v>742137401</v>
      </c>
      <c r="C30" s="773">
        <v>9899036262</v>
      </c>
      <c r="D30" s="756">
        <v>-0.29726506221039306</v>
      </c>
      <c r="E30" s="634" t="s">
        <v>858</v>
      </c>
      <c r="F30" s="634">
        <v>14457</v>
      </c>
      <c r="G30" s="756" t="s">
        <v>858</v>
      </c>
    </row>
    <row r="31" spans="1:7" ht="48">
      <c r="A31" s="126" t="s">
        <v>1290</v>
      </c>
      <c r="B31" s="753"/>
      <c r="C31" s="772" t="s">
        <v>1380</v>
      </c>
      <c r="D31" s="761" t="s">
        <v>1379</v>
      </c>
      <c r="E31" s="126"/>
      <c r="F31" s="138"/>
      <c r="G31" s="766"/>
    </row>
    <row r="32" spans="1:7">
      <c r="A32" s="636" t="s">
        <v>190</v>
      </c>
      <c r="B32" s="754">
        <v>1874.49</v>
      </c>
      <c r="C32" s="212">
        <v>-6.0330653084959107E-2</v>
      </c>
      <c r="D32" s="756">
        <v>3.4989398825036509E-2</v>
      </c>
      <c r="E32" s="212"/>
      <c r="F32" s="631"/>
      <c r="G32" s="756"/>
    </row>
    <row r="33" spans="1:7">
      <c r="A33" s="213" t="s">
        <v>191</v>
      </c>
      <c r="B33" s="754">
        <v>1101.06</v>
      </c>
      <c r="C33" s="212">
        <v>-4.9318758742164515E-2</v>
      </c>
      <c r="D33" s="756">
        <v>2.5214622246224255E-2</v>
      </c>
      <c r="E33" s="212"/>
      <c r="F33" s="631"/>
      <c r="G33" s="756"/>
    </row>
    <row r="34" spans="1:7">
      <c r="A34" s="213" t="s">
        <v>529</v>
      </c>
      <c r="B34" s="754">
        <v>1151.79</v>
      </c>
      <c r="C34" s="212">
        <v>-2.5418207356388001E-2</v>
      </c>
      <c r="D34" s="756">
        <v>1.2749606520764274E-2</v>
      </c>
      <c r="E34" s="212"/>
      <c r="F34" s="631"/>
      <c r="G34" s="756"/>
    </row>
    <row r="35" spans="1:7">
      <c r="A35" s="213" t="s">
        <v>530</v>
      </c>
      <c r="B35" s="754">
        <v>1213.44</v>
      </c>
      <c r="C35" s="212">
        <v>1.7218543046357615E-2</v>
      </c>
      <c r="D35" s="756">
        <v>-3.6577716731109669E-2</v>
      </c>
      <c r="E35" s="212"/>
      <c r="F35" s="631"/>
      <c r="G35" s="756"/>
    </row>
    <row r="36" spans="1:7">
      <c r="A36" s="213" t="s">
        <v>531</v>
      </c>
      <c r="B36" s="754">
        <v>709.6</v>
      </c>
      <c r="C36" s="212">
        <v>0.37067799884102759</v>
      </c>
      <c r="D36" s="756">
        <v>-3.7908780302619349E-2</v>
      </c>
      <c r="E36" s="212"/>
      <c r="F36" s="631"/>
      <c r="G36" s="756"/>
    </row>
    <row r="37" spans="1:7">
      <c r="A37" s="213" t="s">
        <v>532</v>
      </c>
      <c r="B37" s="754">
        <v>484.14</v>
      </c>
      <c r="C37" s="212">
        <v>-0.43462063972159615</v>
      </c>
      <c r="D37" s="756">
        <v>4.2506459948320433E-2</v>
      </c>
      <c r="E37" s="212"/>
      <c r="F37" s="631"/>
      <c r="G37" s="756"/>
    </row>
    <row r="38" spans="1:7">
      <c r="A38" s="213" t="s">
        <v>620</v>
      </c>
      <c r="B38" s="754">
        <v>1181.6300000000001</v>
      </c>
      <c r="C38" s="212">
        <v>-3.3739747646967411E-2</v>
      </c>
      <c r="D38" s="756">
        <v>3.4983226620185909E-2</v>
      </c>
      <c r="E38" s="212"/>
      <c r="F38" s="631"/>
      <c r="G38" s="756"/>
    </row>
    <row r="39" spans="1:7">
      <c r="A39" s="213" t="s">
        <v>533</v>
      </c>
      <c r="B39" s="754">
        <v>1212.46</v>
      </c>
      <c r="C39" s="212">
        <v>0.1256498811645872</v>
      </c>
      <c r="D39" s="756">
        <v>7.1768896903480206E-2</v>
      </c>
      <c r="E39" s="212"/>
      <c r="F39" s="631"/>
      <c r="G39" s="756"/>
    </row>
    <row r="40" spans="1:7">
      <c r="A40" s="213" t="s">
        <v>534</v>
      </c>
      <c r="B40" s="754">
        <v>3888.4</v>
      </c>
      <c r="C40" s="212">
        <v>0.18841173252484023</v>
      </c>
      <c r="D40" s="756">
        <v>4.6591123193281805E-2</v>
      </c>
      <c r="E40" s="212"/>
      <c r="F40" s="631"/>
      <c r="G40" s="756"/>
    </row>
    <row r="41" spans="1:7">
      <c r="A41" s="636" t="s">
        <v>192</v>
      </c>
      <c r="B41" s="754">
        <v>110.97880000000001</v>
      </c>
      <c r="C41" s="212">
        <v>1.9838265024811674E-2</v>
      </c>
      <c r="D41" s="756">
        <v>-1.8108287559605852E-4</v>
      </c>
      <c r="E41" s="212"/>
      <c r="F41" s="631"/>
      <c r="G41" s="756"/>
    </row>
    <row r="42" spans="1:7">
      <c r="A42" s="636" t="s">
        <v>280</v>
      </c>
      <c r="B42" s="754">
        <v>166.08150000000001</v>
      </c>
      <c r="C42" s="212">
        <v>5.7305194805194803E-2</v>
      </c>
      <c r="D42" s="756">
        <v>3.3996138203032321E-3</v>
      </c>
      <c r="E42" s="212"/>
      <c r="F42" s="631"/>
      <c r="G42" s="756"/>
    </row>
    <row r="43" spans="1:7" ht="18.75" customHeight="1">
      <c r="A43" s="126" t="s">
        <v>481</v>
      </c>
      <c r="B43" s="753"/>
      <c r="C43" s="734"/>
      <c r="D43" s="762"/>
      <c r="E43" s="126"/>
      <c r="F43" s="138"/>
      <c r="G43" s="766"/>
    </row>
    <row r="44" spans="1:7">
      <c r="A44" s="211" t="s">
        <v>474</v>
      </c>
      <c r="B44" s="750">
        <v>144333.12516102</v>
      </c>
      <c r="C44" s="634"/>
      <c r="D44" s="756">
        <v>2.1553479221958629E-2</v>
      </c>
      <c r="E44" s="634">
        <v>3496.29024127</v>
      </c>
      <c r="F44" s="634"/>
      <c r="G44" s="756">
        <v>4.8318694712390893E-3</v>
      </c>
    </row>
    <row r="45" spans="1:7">
      <c r="A45" s="211" t="s">
        <v>475</v>
      </c>
      <c r="B45" s="750">
        <v>95713.304282309997</v>
      </c>
      <c r="C45" s="634"/>
      <c r="D45" s="756">
        <v>2.9931580850186676E-3</v>
      </c>
      <c r="E45" s="634" t="s">
        <v>858</v>
      </c>
      <c r="F45" s="634"/>
      <c r="G45" s="756" t="s">
        <v>858</v>
      </c>
    </row>
    <row r="46" spans="1:7">
      <c r="A46" s="211" t="s">
        <v>476</v>
      </c>
      <c r="B46" s="750" t="s">
        <v>858</v>
      </c>
      <c r="C46" s="634"/>
      <c r="D46" s="757" t="s">
        <v>858</v>
      </c>
      <c r="E46" s="634">
        <v>428.23750000000001</v>
      </c>
      <c r="F46" s="634"/>
      <c r="G46" s="757" t="s">
        <v>858</v>
      </c>
    </row>
    <row r="47" spans="1:7">
      <c r="A47" s="211" t="s">
        <v>1289</v>
      </c>
      <c r="B47" s="750" t="s">
        <v>858</v>
      </c>
      <c r="C47" s="634"/>
      <c r="D47" s="756" t="s">
        <v>858</v>
      </c>
      <c r="E47" s="634" t="s">
        <v>858</v>
      </c>
      <c r="F47" s="634"/>
      <c r="G47" s="756" t="s">
        <v>858</v>
      </c>
    </row>
    <row r="48" spans="1:7" ht="18.75" customHeight="1">
      <c r="A48" s="386" t="s">
        <v>1084</v>
      </c>
      <c r="B48" s="751">
        <v>240046.42944332998</v>
      </c>
      <c r="C48" s="727"/>
      <c r="D48" s="758">
        <v>1.4071215178178777E-2</v>
      </c>
      <c r="E48" s="727">
        <v>3924.5277412700002</v>
      </c>
      <c r="F48" s="727"/>
      <c r="G48" s="758">
        <v>4.3023560566486556E-3</v>
      </c>
    </row>
    <row r="49" spans="1:7" s="648" customFormat="1">
      <c r="A49" s="32" t="s">
        <v>482</v>
      </c>
      <c r="B49" s="763"/>
      <c r="C49" s="717"/>
      <c r="D49" s="717"/>
      <c r="E49" s="717"/>
      <c r="F49" s="718"/>
      <c r="G49" s="719"/>
    </row>
    <row r="50" spans="1:7" s="648" customFormat="1">
      <c r="A50" s="720"/>
      <c r="B50" s="764"/>
      <c r="C50" s="722"/>
      <c r="D50" s="723"/>
      <c r="E50" s="723"/>
      <c r="F50" s="722"/>
      <c r="G50" s="723"/>
    </row>
    <row r="51" spans="1:7" s="648" customFormat="1">
      <c r="A51" s="74" t="s">
        <v>279</v>
      </c>
      <c r="B51" s="721"/>
      <c r="C51" s="722"/>
      <c r="D51" s="723"/>
      <c r="E51" s="723"/>
      <c r="F51" s="722"/>
      <c r="G51" s="723"/>
    </row>
    <row r="52" spans="1:7" s="648" customFormat="1">
      <c r="A52" s="724"/>
      <c r="B52" s="721"/>
      <c r="C52" s="722"/>
      <c r="D52" s="723"/>
      <c r="E52" s="723"/>
      <c r="F52" s="722"/>
      <c r="G52" s="723"/>
    </row>
    <row r="53" spans="1:7" ht="12.75" customHeight="1">
      <c r="B53" s="59"/>
      <c r="C53" s="59"/>
      <c r="D53" s="59"/>
      <c r="E53" s="59"/>
      <c r="F53" s="60"/>
      <c r="G53" s="60"/>
    </row>
    <row r="54" spans="1:7" ht="12.75" customHeight="1">
      <c r="B54" s="85"/>
      <c r="C54" s="85"/>
      <c r="D54" s="85"/>
      <c r="E54" s="85"/>
      <c r="F54" s="85"/>
      <c r="G54" s="21" t="s">
        <v>365</v>
      </c>
    </row>
    <row r="55" spans="1:7" ht="12.75" customHeight="1">
      <c r="B55" s="61"/>
      <c r="C55" s="61"/>
      <c r="D55" s="61"/>
      <c r="E55" s="61"/>
      <c r="F55" s="61"/>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sheetData>
  <mergeCells count="3">
    <mergeCell ref="A6:A7"/>
    <mergeCell ref="B5:D5"/>
    <mergeCell ref="E5:G5"/>
  </mergeCells>
  <hyperlinks>
    <hyperlink ref="A51" location="'2 Sadržaj'!A1" display="Sadržaj / Contents"/>
  </hyperlinks>
  <pageMargins left="0.70866141732283472" right="0.70866141732283472" top="0.74803149606299213" bottom="0.74803149606299213" header="0.31496062992125984" footer="0.31496062992125984"/>
  <pageSetup paperSize="9" scale="74" orientation="portrait" r:id="rId1"/>
  <rowBreaks count="1" manualBreakCount="1">
    <brk id="54"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6" bestFit="1" customWidth="1"/>
    <col min="3" max="3" width="11.7109375" customWidth="1"/>
    <col min="4" max="4" width="11.710937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402" t="s">
        <v>1091</v>
      </c>
      <c r="E1" s="315" t="str">
        <f>Naslovnica!A20</f>
        <v>Listopad 2017.</v>
      </c>
      <c r="G1" s="402" t="s">
        <v>1093</v>
      </c>
      <c r="K1" s="315" t="str">
        <f>E1</f>
        <v>Listopad 2017.</v>
      </c>
    </row>
    <row r="2" spans="1:11" ht="12.75" customHeight="1">
      <c r="A2" s="121" t="s">
        <v>1092</v>
      </c>
      <c r="E2" s="112" t="str">
        <f>Naslovnica!A24</f>
        <v>October 2017</v>
      </c>
      <c r="G2" s="121" t="s">
        <v>1094</v>
      </c>
      <c r="K2" s="112" t="str">
        <f>E2</f>
        <v>October 2017</v>
      </c>
    </row>
    <row r="3" spans="1:11" ht="12.75" customHeight="1">
      <c r="A3" s="63" t="s">
        <v>1231</v>
      </c>
      <c r="G3" s="63" t="s">
        <v>1231</v>
      </c>
    </row>
    <row r="4" spans="1:11" ht="45" customHeight="1">
      <c r="A4" s="388" t="s">
        <v>484</v>
      </c>
      <c r="B4" s="388" t="s">
        <v>1232</v>
      </c>
      <c r="C4" s="388" t="s">
        <v>485</v>
      </c>
      <c r="D4" s="388" t="s">
        <v>486</v>
      </c>
      <c r="E4" s="388" t="s">
        <v>1364</v>
      </c>
      <c r="G4" s="388" t="s">
        <v>484</v>
      </c>
      <c r="H4" s="388" t="s">
        <v>1232</v>
      </c>
      <c r="I4" s="388" t="s">
        <v>485</v>
      </c>
      <c r="J4" s="388" t="s">
        <v>486</v>
      </c>
      <c r="K4" s="388" t="s">
        <v>1365</v>
      </c>
    </row>
    <row r="5" spans="1:11" ht="12.75" customHeight="1">
      <c r="A5" s="214" t="s">
        <v>1381</v>
      </c>
      <c r="B5" s="215">
        <v>29748432.510000002</v>
      </c>
      <c r="C5" s="216">
        <v>0.21710902432052226</v>
      </c>
      <c r="D5" s="217">
        <v>45.9</v>
      </c>
      <c r="E5" s="746">
        <v>6.3</v>
      </c>
      <c r="F5" s="87"/>
      <c r="G5" s="214" t="s">
        <v>1407</v>
      </c>
      <c r="H5" s="215">
        <v>667217.06000000006</v>
      </c>
      <c r="I5" s="216">
        <v>0.35497274762688941</v>
      </c>
      <c r="J5" s="217">
        <v>206.36</v>
      </c>
      <c r="K5" s="746">
        <v>1.66</v>
      </c>
    </row>
    <row r="6" spans="1:11" ht="12.75" customHeight="1">
      <c r="A6" s="214" t="s">
        <v>1382</v>
      </c>
      <c r="B6" s="215">
        <v>21702199.960000001</v>
      </c>
      <c r="C6" s="216">
        <v>0.15838627656568507</v>
      </c>
      <c r="D6" s="217">
        <v>173</v>
      </c>
      <c r="E6" s="746">
        <v>-1.7000000000000002</v>
      </c>
      <c r="F6" s="87"/>
      <c r="G6" s="214" t="s">
        <v>1408</v>
      </c>
      <c r="H6" s="215">
        <v>270610.34999999998</v>
      </c>
      <c r="I6" s="216">
        <v>0.14397008894792676</v>
      </c>
      <c r="J6" s="217">
        <v>72.5</v>
      </c>
      <c r="K6" s="746">
        <v>3.19</v>
      </c>
    </row>
    <row r="7" spans="1:11" ht="12.75" customHeight="1">
      <c r="A7" s="214" t="s">
        <v>1383</v>
      </c>
      <c r="B7" s="215">
        <v>11706581.76</v>
      </c>
      <c r="C7" s="216">
        <v>8.5436587060096575E-2</v>
      </c>
      <c r="D7" s="217">
        <v>31.33</v>
      </c>
      <c r="E7" s="746">
        <v>-7.3400000000000007</v>
      </c>
      <c r="F7" s="87"/>
      <c r="G7" s="214" t="s">
        <v>1409</v>
      </c>
      <c r="H7" s="215">
        <v>246982.2</v>
      </c>
      <c r="I7" s="216">
        <v>0.13139944315712479</v>
      </c>
      <c r="J7" s="217">
        <v>74.45</v>
      </c>
      <c r="K7" s="746">
        <v>3.0300000000000002</v>
      </c>
    </row>
    <row r="8" spans="1:11" ht="12.75" customHeight="1">
      <c r="A8" s="214" t="s">
        <v>1384</v>
      </c>
      <c r="B8" s="215">
        <v>11602617.77</v>
      </c>
      <c r="C8" s="216">
        <v>8.4677840513508573E-2</v>
      </c>
      <c r="D8" s="217">
        <v>447</v>
      </c>
      <c r="E8" s="746">
        <v>3</v>
      </c>
      <c r="G8" s="214" t="s">
        <v>1410</v>
      </c>
      <c r="H8" s="215">
        <v>187795</v>
      </c>
      <c r="I8" s="216">
        <v>9.9910675456337542E-2</v>
      </c>
      <c r="J8" s="217">
        <v>1885</v>
      </c>
      <c r="K8" s="746">
        <v>1.8900000000000001</v>
      </c>
    </row>
    <row r="9" spans="1:11" ht="12.75" customHeight="1">
      <c r="A9" s="214" t="s">
        <v>1385</v>
      </c>
      <c r="B9" s="215">
        <v>9391320.9199999999</v>
      </c>
      <c r="C9" s="216">
        <v>6.8539427122310231E-2</v>
      </c>
      <c r="D9" s="217">
        <v>515</v>
      </c>
      <c r="E9" s="746">
        <v>25.919999999999998</v>
      </c>
      <c r="G9" s="214" t="s">
        <v>1411</v>
      </c>
      <c r="H9" s="215">
        <v>126400.08</v>
      </c>
      <c r="I9" s="216">
        <v>6.7247356801486205E-2</v>
      </c>
      <c r="J9" s="217">
        <v>54.6</v>
      </c>
      <c r="K9" s="746">
        <v>3.9800000000000004</v>
      </c>
    </row>
    <row r="10" spans="1:11" ht="12.75" customHeight="1">
      <c r="A10" s="214" t="s">
        <v>1386</v>
      </c>
      <c r="B10" s="215">
        <v>6857509.2599999998</v>
      </c>
      <c r="C10" s="216">
        <v>5.0047246832486854E-2</v>
      </c>
      <c r="D10" s="217">
        <v>470</v>
      </c>
      <c r="E10" s="747">
        <v>1.53</v>
      </c>
      <c r="G10" s="214" t="s">
        <v>1412</v>
      </c>
      <c r="H10" s="215">
        <v>101048.57</v>
      </c>
      <c r="I10" s="216">
        <v>5.3759849211091913E-2</v>
      </c>
      <c r="J10" s="217">
        <v>43.05</v>
      </c>
      <c r="K10" s="747">
        <v>2.48</v>
      </c>
    </row>
    <row r="11" spans="1:11" ht="12.75" customHeight="1">
      <c r="A11" s="214" t="s">
        <v>1387</v>
      </c>
      <c r="B11" s="215">
        <v>4892313.87</v>
      </c>
      <c r="C11" s="216">
        <v>3.5704922961181537E-2</v>
      </c>
      <c r="D11" s="217">
        <v>307.2</v>
      </c>
      <c r="E11" s="746">
        <v>3.44</v>
      </c>
      <c r="G11" s="214" t="s">
        <v>1413</v>
      </c>
      <c r="H11" s="215">
        <v>78119.56</v>
      </c>
      <c r="I11" s="216">
        <v>4.1561159806980413E-2</v>
      </c>
      <c r="J11" s="217">
        <v>1301.77</v>
      </c>
      <c r="K11" s="746">
        <v>-1.38</v>
      </c>
    </row>
    <row r="12" spans="1:11" ht="12.75" customHeight="1">
      <c r="A12" s="214" t="s">
        <v>1388</v>
      </c>
      <c r="B12" s="215">
        <v>3717078.2</v>
      </c>
      <c r="C12" s="216">
        <v>2.7127856940153218E-2</v>
      </c>
      <c r="D12" s="217">
        <v>14.1</v>
      </c>
      <c r="E12" s="746">
        <v>15.57</v>
      </c>
      <c r="G12" s="214" t="s">
        <v>1414</v>
      </c>
      <c r="H12" s="215">
        <v>75866.429999999993</v>
      </c>
      <c r="I12" s="216">
        <v>4.0362449829659731E-2</v>
      </c>
      <c r="J12" s="217">
        <v>22.5</v>
      </c>
      <c r="K12" s="746">
        <v>6.13</v>
      </c>
    </row>
    <row r="13" spans="1:11" ht="12.75" customHeight="1">
      <c r="A13" s="214" t="s">
        <v>1389</v>
      </c>
      <c r="B13" s="215">
        <v>3644393.44</v>
      </c>
      <c r="C13" s="216">
        <v>2.6597391433398645E-2</v>
      </c>
      <c r="D13" s="217">
        <v>833.1</v>
      </c>
      <c r="E13" s="746">
        <v>3.8699999999999997</v>
      </c>
      <c r="G13" s="214" t="s">
        <v>1415</v>
      </c>
      <c r="H13" s="215">
        <v>52075.94</v>
      </c>
      <c r="I13" s="216">
        <v>2.7705435929730324E-2</v>
      </c>
      <c r="J13" s="217">
        <v>250.16</v>
      </c>
      <c r="K13" s="746">
        <v>-10.66</v>
      </c>
    </row>
    <row r="14" spans="1:11" ht="12.75" customHeight="1">
      <c r="A14" s="214" t="s">
        <v>1390</v>
      </c>
      <c r="B14" s="215">
        <v>3144932.45</v>
      </c>
      <c r="C14" s="216">
        <v>2.2952241787661493E-2</v>
      </c>
      <c r="D14" s="217">
        <v>168.08</v>
      </c>
      <c r="E14" s="746">
        <v>3.75</v>
      </c>
      <c r="G14" s="214" t="s">
        <v>1416</v>
      </c>
      <c r="H14" s="215">
        <v>48563.78</v>
      </c>
      <c r="I14" s="216">
        <v>2.5836896948869648E-2</v>
      </c>
      <c r="J14" s="217">
        <v>18</v>
      </c>
      <c r="K14" s="746">
        <v>-6.25</v>
      </c>
    </row>
    <row r="15" spans="1:11" ht="12.75" customHeight="1">
      <c r="A15" s="214" t="s">
        <v>859</v>
      </c>
      <c r="B15" s="215">
        <v>30613329.169999987</v>
      </c>
      <c r="C15" s="216">
        <v>0.22342118446299544</v>
      </c>
      <c r="D15" s="218"/>
      <c r="E15" s="748"/>
      <c r="G15" s="214" t="s">
        <v>859</v>
      </c>
      <c r="H15" s="215">
        <v>24949.999999999767</v>
      </c>
      <c r="I15" s="216">
        <v>1.3273896283903183E-2</v>
      </c>
      <c r="J15" s="218"/>
      <c r="K15" s="748"/>
    </row>
    <row r="16" spans="1:11" ht="15.75" customHeight="1">
      <c r="A16" s="389" t="s">
        <v>483</v>
      </c>
      <c r="B16" s="390">
        <f>SUM(B5:B15)</f>
        <v>137020709.31</v>
      </c>
      <c r="C16" s="391"/>
      <c r="D16" s="392"/>
      <c r="E16" s="392"/>
      <c r="G16" s="389" t="s">
        <v>483</v>
      </c>
      <c r="H16" s="390">
        <f>SUM(H5:H15)</f>
        <v>1879628.97</v>
      </c>
      <c r="I16" s="391"/>
      <c r="J16" s="392"/>
      <c r="K16" s="392"/>
    </row>
    <row r="17" spans="1:8" ht="12.75" customHeight="1">
      <c r="A17" s="62" t="s">
        <v>1103</v>
      </c>
      <c r="G17" s="62" t="s">
        <v>1103</v>
      </c>
    </row>
    <row r="18" spans="1:8" ht="12.75" customHeight="1"/>
    <row r="19" spans="1:8" ht="12.75" customHeight="1">
      <c r="A19" s="402" t="s">
        <v>1097</v>
      </c>
    </row>
    <row r="20" spans="1:8" ht="12.75" customHeight="1">
      <c r="A20" s="121" t="s">
        <v>1098</v>
      </c>
    </row>
    <row r="21" spans="1:8" ht="12.75" customHeight="1">
      <c r="A21" s="63" t="s">
        <v>1312</v>
      </c>
    </row>
    <row r="22" spans="1:8" ht="43.5">
      <c r="A22" s="388" t="s">
        <v>487</v>
      </c>
      <c r="B22" s="388" t="s">
        <v>1232</v>
      </c>
      <c r="C22" s="388" t="s">
        <v>485</v>
      </c>
      <c r="D22" s="388" t="s">
        <v>1313</v>
      </c>
    </row>
    <row r="23" spans="1:8" ht="15" customHeight="1">
      <c r="A23" s="220" t="s">
        <v>1391</v>
      </c>
      <c r="B23" s="215">
        <v>2210000</v>
      </c>
      <c r="C23" s="221">
        <v>0.59214960792207005</v>
      </c>
      <c r="D23" s="296">
        <v>100</v>
      </c>
      <c r="E23" s="87"/>
      <c r="F23" s="87"/>
      <c r="H23" s="78"/>
    </row>
    <row r="24" spans="1:8" ht="12.75" customHeight="1">
      <c r="A24" s="220" t="s">
        <v>1392</v>
      </c>
      <c r="B24" s="215">
        <v>1033325</v>
      </c>
      <c r="C24" s="221">
        <v>0.27687013285342671</v>
      </c>
      <c r="D24" s="296">
        <v>103.35</v>
      </c>
      <c r="E24" s="87"/>
      <c r="F24" s="87"/>
    </row>
    <row r="25" spans="1:8" ht="12.75" customHeight="1">
      <c r="A25" s="220" t="s">
        <v>1393</v>
      </c>
      <c r="B25" s="215">
        <v>417030.21</v>
      </c>
      <c r="C25" s="221">
        <v>0.1117394911055016</v>
      </c>
      <c r="D25" s="296">
        <v>103</v>
      </c>
      <c r="E25" s="87"/>
      <c r="F25" s="87"/>
    </row>
    <row r="26" spans="1:8" ht="12.75" customHeight="1">
      <c r="A26" s="220" t="s">
        <v>1394</v>
      </c>
      <c r="B26" s="215">
        <v>60100.57</v>
      </c>
      <c r="C26" s="221">
        <v>1.6103406769861051E-2</v>
      </c>
      <c r="D26" s="296">
        <v>20</v>
      </c>
      <c r="E26" s="87"/>
    </row>
    <row r="27" spans="1:8" ht="12.75" customHeight="1">
      <c r="A27" s="220" t="s">
        <v>1395</v>
      </c>
      <c r="B27" s="215">
        <v>3010.92</v>
      </c>
      <c r="C27" s="221">
        <v>8.0674891288901322E-4</v>
      </c>
      <c r="D27" s="296">
        <v>99.49</v>
      </c>
    </row>
    <row r="28" spans="1:8" ht="12.75" customHeight="1">
      <c r="A28" s="220" t="s">
        <v>1396</v>
      </c>
      <c r="B28" s="215">
        <v>2963.97</v>
      </c>
      <c r="C28" s="221">
        <v>7.9416908298315741E-4</v>
      </c>
      <c r="D28" s="296">
        <v>97.94</v>
      </c>
    </row>
    <row r="29" spans="1:8" ht="12.75" customHeight="1">
      <c r="A29" s="220" t="s">
        <v>1397</v>
      </c>
      <c r="B29" s="215">
        <v>2902.79</v>
      </c>
      <c r="C29" s="221">
        <v>7.7777645266068128E-4</v>
      </c>
      <c r="D29" s="297">
        <v>95.92</v>
      </c>
    </row>
    <row r="30" spans="1:8" ht="12.75" customHeight="1">
      <c r="A30" s="220" t="s">
        <v>1398</v>
      </c>
      <c r="B30" s="215">
        <v>2830.41</v>
      </c>
      <c r="C30" s="221">
        <v>7.5838288314873583E-4</v>
      </c>
      <c r="D30" s="296">
        <v>93.53</v>
      </c>
    </row>
    <row r="31" spans="1:8" ht="12.75" customHeight="1">
      <c r="A31" s="220" t="s">
        <v>1399</v>
      </c>
      <c r="B31" s="215">
        <v>1.06</v>
      </c>
      <c r="C31" s="221">
        <v>2.840174590033458E-7</v>
      </c>
      <c r="D31" s="296">
        <v>106</v>
      </c>
    </row>
    <row r="32" spans="1:8" ht="12.75" customHeight="1">
      <c r="A32" s="220"/>
      <c r="B32" s="215"/>
      <c r="C32" s="221"/>
      <c r="D32" s="296"/>
    </row>
    <row r="33" spans="1:10" ht="15" customHeight="1">
      <c r="A33" s="214" t="s">
        <v>859</v>
      </c>
      <c r="B33" s="738" t="s">
        <v>858</v>
      </c>
      <c r="C33" s="221"/>
      <c r="D33" s="222"/>
    </row>
    <row r="34" spans="1:10" ht="15" customHeight="1">
      <c r="A34" s="223" t="s">
        <v>483</v>
      </c>
      <c r="B34" s="224">
        <f>SUM(B23:B33)</f>
        <v>3732164.93</v>
      </c>
      <c r="C34" s="221"/>
      <c r="D34" s="222"/>
    </row>
    <row r="35" spans="1:10" ht="15" customHeight="1">
      <c r="A35" s="219" t="s">
        <v>490</v>
      </c>
      <c r="B35" s="215"/>
      <c r="C35" s="221"/>
      <c r="D35" s="222"/>
    </row>
    <row r="36" spans="1:10" ht="12.75" customHeight="1">
      <c r="A36" s="625" t="s">
        <v>858</v>
      </c>
      <c r="B36" s="738" t="s">
        <v>858</v>
      </c>
      <c r="C36" s="221"/>
      <c r="D36" s="222"/>
    </row>
    <row r="37" spans="1:10" ht="12.75" customHeight="1">
      <c r="A37" s="214" t="s">
        <v>859</v>
      </c>
      <c r="B37" s="491"/>
      <c r="C37" s="221"/>
      <c r="D37" s="222"/>
    </row>
    <row r="38" spans="1:10" ht="15" customHeight="1">
      <c r="A38" s="223" t="s">
        <v>483</v>
      </c>
      <c r="B38" s="224">
        <f>SUM(B36:B37)</f>
        <v>0</v>
      </c>
      <c r="C38" s="221"/>
      <c r="D38" s="222"/>
    </row>
    <row r="39" spans="1:10" ht="26.25" customHeight="1">
      <c r="A39" s="393" t="s">
        <v>489</v>
      </c>
      <c r="B39" s="394">
        <f>B34+B38</f>
        <v>3732164.93</v>
      </c>
      <c r="C39" s="395"/>
      <c r="D39" s="396"/>
    </row>
    <row r="40" spans="1:10" ht="12.75" customHeight="1"/>
    <row r="41" spans="1:10" ht="12.75" customHeight="1">
      <c r="A41" s="402" t="s">
        <v>1096</v>
      </c>
      <c r="G41" s="425"/>
      <c r="H41" s="648"/>
      <c r="I41" s="648"/>
      <c r="J41" s="648"/>
    </row>
    <row r="42" spans="1:10" ht="12.75" customHeight="1">
      <c r="A42" s="121" t="s">
        <v>1095</v>
      </c>
      <c r="B42" s="78"/>
      <c r="G42" s="511"/>
      <c r="H42" s="648"/>
      <c r="I42" s="648"/>
      <c r="J42" s="648"/>
    </row>
    <row r="43" spans="1:10" ht="12.75" customHeight="1">
      <c r="A43" s="63" t="s">
        <v>1312</v>
      </c>
      <c r="G43" s="661"/>
      <c r="H43" s="648"/>
      <c r="I43" s="648"/>
      <c r="J43" s="648"/>
    </row>
    <row r="44" spans="1:10" ht="43.5">
      <c r="A44" s="388" t="s">
        <v>488</v>
      </c>
      <c r="B44" s="388" t="s">
        <v>1232</v>
      </c>
      <c r="C44" s="388" t="s">
        <v>485</v>
      </c>
      <c r="D44" s="651"/>
      <c r="G44" s="651"/>
      <c r="H44" s="662"/>
      <c r="I44" s="651"/>
      <c r="J44" s="651"/>
    </row>
    <row r="45" spans="1:10" ht="12.75" customHeight="1">
      <c r="A45" s="220" t="s">
        <v>1393</v>
      </c>
      <c r="B45" s="215">
        <v>316502271.26999998</v>
      </c>
      <c r="C45" s="221">
        <v>0.36693440237730346</v>
      </c>
      <c r="D45" s="653"/>
      <c r="E45" s="87"/>
      <c r="F45" s="87"/>
      <c r="G45" s="650"/>
      <c r="H45" s="647"/>
      <c r="I45" s="652"/>
      <c r="J45" s="653"/>
    </row>
    <row r="46" spans="1:10" ht="12.75" customHeight="1">
      <c r="A46" s="220" t="s">
        <v>1400</v>
      </c>
      <c r="B46" s="215">
        <v>110092700</v>
      </c>
      <c r="C46" s="221">
        <v>0.12763510011636625</v>
      </c>
      <c r="D46" s="653"/>
      <c r="E46" s="87"/>
      <c r="F46" s="87"/>
      <c r="G46" s="658"/>
      <c r="H46" s="659"/>
      <c r="I46" s="652"/>
      <c r="J46" s="653"/>
    </row>
    <row r="47" spans="1:10" ht="12.75" customHeight="1">
      <c r="A47" s="220" t="s">
        <v>1401</v>
      </c>
      <c r="B47" s="215">
        <v>93494700</v>
      </c>
      <c r="C47" s="221">
        <v>0.10839234022646031</v>
      </c>
      <c r="D47" s="653"/>
      <c r="E47" s="87"/>
      <c r="G47" s="658"/>
      <c r="H47" s="659"/>
      <c r="I47" s="652"/>
      <c r="J47" s="653"/>
    </row>
    <row r="48" spans="1:10" ht="12.75" customHeight="1">
      <c r="A48" s="220" t="s">
        <v>1402</v>
      </c>
      <c r="B48" s="215">
        <v>55083149.5</v>
      </c>
      <c r="C48" s="221">
        <v>6.3860213267158211E-2</v>
      </c>
      <c r="D48" s="653"/>
      <c r="G48" s="658"/>
      <c r="H48" s="659"/>
      <c r="I48" s="652"/>
      <c r="J48" s="653"/>
    </row>
    <row r="49" spans="1:10" ht="12.75" customHeight="1">
      <c r="A49" s="220" t="s">
        <v>1403</v>
      </c>
      <c r="B49" s="215">
        <v>51579563.649999999</v>
      </c>
      <c r="C49" s="221">
        <v>5.9798358750636826E-2</v>
      </c>
      <c r="D49" s="653"/>
      <c r="G49" s="658"/>
      <c r="H49" s="659"/>
      <c r="I49" s="652"/>
      <c r="J49" s="653"/>
    </row>
    <row r="50" spans="1:10" ht="12.75" customHeight="1">
      <c r="A50" s="220" t="s">
        <v>1404</v>
      </c>
      <c r="B50" s="215">
        <v>48108373.68</v>
      </c>
      <c r="C50" s="221">
        <v>5.5774062141107979E-2</v>
      </c>
      <c r="D50" s="654"/>
      <c r="G50" s="658"/>
      <c r="H50" s="659"/>
      <c r="I50" s="652"/>
      <c r="J50" s="654"/>
    </row>
    <row r="51" spans="1:10" ht="12.75" customHeight="1">
      <c r="A51" s="220" t="s">
        <v>1392</v>
      </c>
      <c r="B51" s="215">
        <v>37649460</v>
      </c>
      <c r="C51" s="221">
        <v>4.3648603371768756E-2</v>
      </c>
      <c r="D51" s="653"/>
      <c r="G51" s="658"/>
      <c r="H51" s="659"/>
      <c r="I51" s="652"/>
      <c r="J51" s="653"/>
    </row>
    <row r="52" spans="1:10" ht="12.75" customHeight="1">
      <c r="A52" s="220" t="s">
        <v>1399</v>
      </c>
      <c r="B52" s="215">
        <v>37114200</v>
      </c>
      <c r="C52" s="221">
        <v>4.3028053928542399E-2</v>
      </c>
      <c r="D52" s="653"/>
      <c r="G52" s="658"/>
      <c r="H52" s="659"/>
      <c r="I52" s="652"/>
      <c r="J52" s="653"/>
    </row>
    <row r="53" spans="1:10" ht="12.75" customHeight="1">
      <c r="A53" s="220" t="s">
        <v>1405</v>
      </c>
      <c r="B53" s="215">
        <v>24795380</v>
      </c>
      <c r="C53" s="221">
        <v>2.8746327492407263E-2</v>
      </c>
      <c r="D53" s="653"/>
      <c r="G53" s="658"/>
      <c r="H53" s="659"/>
      <c r="I53" s="652"/>
      <c r="J53" s="653"/>
    </row>
    <row r="54" spans="1:10" ht="12.75" customHeight="1">
      <c r="A54" s="225" t="s">
        <v>1406</v>
      </c>
      <c r="B54" s="215">
        <v>21841400</v>
      </c>
      <c r="C54" s="221">
        <v>2.5321654166730417E-2</v>
      </c>
      <c r="D54" s="653"/>
      <c r="G54" s="658"/>
      <c r="H54" s="659"/>
      <c r="I54" s="652"/>
      <c r="J54" s="653"/>
    </row>
    <row r="55" spans="1:10" ht="24">
      <c r="A55" s="226" t="s">
        <v>526</v>
      </c>
      <c r="B55" s="215">
        <v>66296984.560000062</v>
      </c>
      <c r="C55" s="221">
        <v>7.6860884161518372E-2</v>
      </c>
      <c r="D55" s="655"/>
      <c r="G55" s="660"/>
      <c r="H55" s="659"/>
      <c r="I55" s="652"/>
      <c r="J55" s="655"/>
    </row>
    <row r="56" spans="1:10" ht="26.25" customHeight="1">
      <c r="A56" s="393" t="s">
        <v>934</v>
      </c>
      <c r="B56" s="394">
        <f>SUM(B45:B55)</f>
        <v>862558182.65999997</v>
      </c>
      <c r="C56" s="395"/>
      <c r="D56" s="657"/>
      <c r="G56" s="650"/>
      <c r="H56" s="647"/>
      <c r="I56" s="656"/>
      <c r="J56" s="657"/>
    </row>
    <row r="57" spans="1:10" ht="12.75" customHeight="1">
      <c r="G57" s="648"/>
      <c r="H57" s="648"/>
      <c r="I57" s="648"/>
      <c r="J57" s="648"/>
    </row>
    <row r="58" spans="1:10" ht="12.75" customHeight="1">
      <c r="A58" s="403" t="s">
        <v>1099</v>
      </c>
      <c r="G58" s="663"/>
      <c r="H58" s="648"/>
      <c r="I58" s="648"/>
      <c r="J58" s="648"/>
    </row>
    <row r="59" spans="1:10" ht="12.75" customHeight="1">
      <c r="A59" s="127" t="s">
        <v>1101</v>
      </c>
      <c r="G59" s="664"/>
      <c r="H59" s="648"/>
      <c r="I59" s="648"/>
      <c r="J59" s="648"/>
    </row>
    <row r="60" spans="1:10" ht="12.75" customHeight="1">
      <c r="A60" s="63" t="s">
        <v>1314</v>
      </c>
      <c r="G60" s="661"/>
      <c r="H60" s="648"/>
      <c r="I60" s="648"/>
      <c r="J60" s="648"/>
    </row>
    <row r="61" spans="1:10" ht="12.75" customHeight="1">
      <c r="A61" s="387"/>
      <c r="B61" s="397" t="s">
        <v>193</v>
      </c>
      <c r="C61" s="397" t="s">
        <v>194</v>
      </c>
      <c r="D61" s="397" t="s">
        <v>195</v>
      </c>
      <c r="E61" s="397" t="s">
        <v>196</v>
      </c>
      <c r="F61" s="397" t="s">
        <v>197</v>
      </c>
      <c r="G61" s="665"/>
      <c r="H61" s="645"/>
      <c r="I61" s="645"/>
      <c r="J61" s="645"/>
    </row>
    <row r="62" spans="1:10" ht="12.75" customHeight="1">
      <c r="A62" s="387"/>
      <c r="B62" s="398" t="s">
        <v>198</v>
      </c>
      <c r="C62" s="398" t="s">
        <v>199</v>
      </c>
      <c r="D62" s="398" t="s">
        <v>1315</v>
      </c>
      <c r="E62" s="398" t="s">
        <v>200</v>
      </c>
      <c r="F62" s="398" t="s">
        <v>201</v>
      </c>
      <c r="G62" s="665"/>
      <c r="H62" s="646"/>
      <c r="I62" s="646"/>
      <c r="J62" s="646"/>
    </row>
    <row r="63" spans="1:10" ht="12.75" customHeight="1">
      <c r="A63" s="227"/>
      <c r="B63" s="228" t="s">
        <v>858</v>
      </c>
      <c r="C63" s="228" t="s">
        <v>858</v>
      </c>
      <c r="D63" s="228" t="s">
        <v>858</v>
      </c>
      <c r="E63" s="229" t="s">
        <v>858</v>
      </c>
      <c r="F63" s="229" t="s">
        <v>858</v>
      </c>
      <c r="G63" s="650"/>
      <c r="H63" s="647"/>
      <c r="I63" s="647"/>
      <c r="J63" s="649"/>
    </row>
    <row r="64" spans="1:10" ht="15" customHeight="1">
      <c r="A64" s="389" t="s">
        <v>483</v>
      </c>
      <c r="B64" s="399"/>
      <c r="C64" s="399"/>
      <c r="D64" s="399"/>
      <c r="E64" s="400" t="str">
        <f>IF(SUM(E63:E63)=0,"",SUM(E63:E63))</f>
        <v/>
      </c>
      <c r="F64" s="400" t="str">
        <f>IF(SUM(F63:F63)=0,"",SUM(F63:F63))</f>
        <v/>
      </c>
      <c r="G64" s="650"/>
      <c r="H64" s="647"/>
      <c r="I64" s="647"/>
      <c r="J64" s="649"/>
    </row>
    <row r="65" spans="1:7" ht="12.75" customHeight="1"/>
    <row r="66" spans="1:7" ht="12.75" customHeight="1">
      <c r="A66" s="403" t="s">
        <v>1100</v>
      </c>
    </row>
    <row r="67" spans="1:7" ht="12.75" customHeight="1">
      <c r="A67" s="127" t="s">
        <v>1102</v>
      </c>
    </row>
    <row r="68" spans="1:7" ht="12.75" customHeight="1">
      <c r="A68" s="63" t="s">
        <v>1334</v>
      </c>
    </row>
    <row r="69" spans="1:7" ht="12.75" customHeight="1">
      <c r="A69" s="387"/>
      <c r="B69" s="397" t="s">
        <v>193</v>
      </c>
      <c r="C69" s="397" t="s">
        <v>194</v>
      </c>
      <c r="D69" s="397" t="s">
        <v>195</v>
      </c>
      <c r="E69" s="397" t="s">
        <v>196</v>
      </c>
      <c r="F69" s="397" t="s">
        <v>197</v>
      </c>
    </row>
    <row r="70" spans="1:7" ht="12.75" customHeight="1">
      <c r="A70" s="387"/>
      <c r="B70" s="398" t="s">
        <v>198</v>
      </c>
      <c r="C70" s="398" t="s">
        <v>199</v>
      </c>
      <c r="D70" s="398" t="s">
        <v>1315</v>
      </c>
      <c r="E70" s="398" t="s">
        <v>200</v>
      </c>
      <c r="F70" s="398" t="s">
        <v>201</v>
      </c>
    </row>
    <row r="71" spans="1:7" ht="12.75" customHeight="1">
      <c r="A71" s="227"/>
      <c r="B71" s="230" t="s">
        <v>858</v>
      </c>
      <c r="C71" s="230" t="s">
        <v>858</v>
      </c>
      <c r="D71" s="230" t="s">
        <v>858</v>
      </c>
      <c r="E71" s="231" t="s">
        <v>858</v>
      </c>
      <c r="F71" s="231" t="s">
        <v>858</v>
      </c>
      <c r="G71" s="87"/>
    </row>
    <row r="72" spans="1:7" ht="15" customHeight="1">
      <c r="A72" s="389" t="s">
        <v>483</v>
      </c>
      <c r="B72" s="401"/>
      <c r="C72" s="401"/>
      <c r="D72" s="401"/>
      <c r="E72" s="400" t="str">
        <f>IF(SUM(E71)=0,"",SUM(E71))</f>
        <v/>
      </c>
      <c r="F72" s="400" t="str">
        <f>IF(SUM(F71)=0,"",SUM(F71))</f>
        <v/>
      </c>
    </row>
    <row r="73" spans="1:7" ht="12.75" customHeight="1">
      <c r="A73" s="27" t="s">
        <v>491</v>
      </c>
    </row>
    <row r="74" spans="1:7" ht="12.75" customHeight="1">
      <c r="A74" s="74" t="s">
        <v>279</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138</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1"/>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4" bestFit="1" customWidth="1"/>
    <col min="17" max="17" width="12.7109375" bestFit="1" customWidth="1"/>
    <col min="18" max="18" width="10.140625" bestFit="1" customWidth="1"/>
  </cols>
  <sheetData>
    <row r="1" spans="1:20" ht="15" customHeight="1">
      <c r="A1" s="454" t="s">
        <v>374</v>
      </c>
      <c r="B1" s="455"/>
      <c r="C1" s="455"/>
      <c r="D1" s="455"/>
      <c r="E1" s="456"/>
      <c r="F1" s="456"/>
      <c r="G1" s="456"/>
      <c r="H1" s="456"/>
      <c r="I1" s="456"/>
      <c r="J1" s="456"/>
      <c r="K1" s="456"/>
      <c r="L1" s="456"/>
    </row>
    <row r="2" spans="1:20" ht="15" customHeight="1">
      <c r="A2" s="513" t="s">
        <v>375</v>
      </c>
      <c r="B2" s="458"/>
      <c r="C2" s="458"/>
      <c r="D2" s="458"/>
      <c r="E2" s="458"/>
      <c r="F2" s="458"/>
      <c r="G2" s="458"/>
      <c r="H2" s="458"/>
      <c r="I2" s="456"/>
      <c r="J2" s="456"/>
      <c r="K2" s="456"/>
      <c r="L2" s="456"/>
    </row>
    <row r="3" spans="1:20" ht="12.75" customHeight="1">
      <c r="A3" s="402" t="s">
        <v>1362</v>
      </c>
    </row>
    <row r="4" spans="1:20" ht="12.75" customHeight="1">
      <c r="A4" s="121" t="s">
        <v>1363</v>
      </c>
    </row>
    <row r="5" spans="1:20" ht="12.75" customHeight="1">
      <c r="G5" s="912" t="str">
        <f>Naslovnica!A20</f>
        <v>Listopad 2017.</v>
      </c>
      <c r="H5" s="912"/>
      <c r="I5" s="914" t="str">
        <f>'5 Tablica 3,4'!A8</f>
        <v>Rujan 2017.</v>
      </c>
      <c r="J5" s="914"/>
    </row>
    <row r="6" spans="1:20" ht="12.75" customHeight="1">
      <c r="G6" s="913" t="str">
        <f>Naslovnica!A24</f>
        <v>October 2017</v>
      </c>
      <c r="H6" s="913"/>
      <c r="I6" s="915" t="str">
        <f>'5 Tablica 3,4'!B8</f>
        <v>September 2017</v>
      </c>
      <c r="J6" s="915"/>
    </row>
    <row r="7" spans="1:20" ht="12.75" customHeight="1">
      <c r="A7" s="404"/>
      <c r="B7" s="405"/>
      <c r="C7" s="405"/>
      <c r="D7" s="405"/>
      <c r="E7" s="405"/>
      <c r="F7" s="405"/>
      <c r="G7" s="910" t="s">
        <v>642</v>
      </c>
      <c r="H7" s="911"/>
      <c r="I7" s="910" t="s">
        <v>643</v>
      </c>
      <c r="J7" s="911"/>
      <c r="K7" s="911" t="s">
        <v>644</v>
      </c>
      <c r="L7" s="911"/>
    </row>
    <row r="8" spans="1:20" ht="22.5">
      <c r="A8" s="406" t="s">
        <v>202</v>
      </c>
      <c r="B8" s="388" t="s">
        <v>1049</v>
      </c>
      <c r="C8" s="388" t="s">
        <v>1050</v>
      </c>
      <c r="D8" s="617" t="s">
        <v>203</v>
      </c>
      <c r="E8" s="388" t="s">
        <v>583</v>
      </c>
      <c r="F8" s="388" t="s">
        <v>867</v>
      </c>
      <c r="G8" s="388" t="s">
        <v>589</v>
      </c>
      <c r="H8" s="388" t="s">
        <v>588</v>
      </c>
      <c r="I8" s="388" t="s">
        <v>589</v>
      </c>
      <c r="J8" s="388" t="s">
        <v>588</v>
      </c>
      <c r="K8" s="388" t="s">
        <v>589</v>
      </c>
      <c r="L8" s="388" t="s">
        <v>590</v>
      </c>
    </row>
    <row r="9" spans="1:20" ht="21">
      <c r="A9" s="407" t="s">
        <v>1316</v>
      </c>
      <c r="B9" s="408" t="s">
        <v>1052</v>
      </c>
      <c r="C9" s="408" t="s">
        <v>1051</v>
      </c>
      <c r="D9" s="618" t="s">
        <v>204</v>
      </c>
      <c r="E9" s="408" t="s">
        <v>584</v>
      </c>
      <c r="F9" s="408" t="s">
        <v>868</v>
      </c>
      <c r="G9" s="496" t="s">
        <v>609</v>
      </c>
      <c r="H9" s="496" t="s">
        <v>610</v>
      </c>
      <c r="I9" s="496" t="s">
        <v>609</v>
      </c>
      <c r="J9" s="496" t="s">
        <v>610</v>
      </c>
      <c r="K9" s="496" t="s">
        <v>609</v>
      </c>
      <c r="L9" s="496" t="s">
        <v>610</v>
      </c>
    </row>
    <row r="10" spans="1:20" ht="12.75" customHeight="1">
      <c r="A10" s="295" t="s">
        <v>208</v>
      </c>
      <c r="B10" s="628">
        <v>12916294683</v>
      </c>
      <c r="C10" s="614" t="s">
        <v>935</v>
      </c>
      <c r="D10" s="614" t="s">
        <v>209</v>
      </c>
      <c r="E10" s="244" t="s">
        <v>207</v>
      </c>
      <c r="F10" s="244"/>
      <c r="G10" s="236">
        <v>174225302.22</v>
      </c>
      <c r="H10" s="237">
        <v>118.59741292171344</v>
      </c>
      <c r="I10" s="238">
        <v>174216257.09999999</v>
      </c>
      <c r="J10" s="239">
        <v>118.59466364195173</v>
      </c>
      <c r="K10" s="235">
        <v>5.1918920487503684E-5</v>
      </c>
      <c r="L10" s="235">
        <v>2.3182154047063364E-5</v>
      </c>
      <c r="M10" s="517"/>
      <c r="N10" s="517"/>
      <c r="O10" s="517"/>
      <c r="P10" s="517"/>
      <c r="Q10" s="517"/>
      <c r="R10" s="643"/>
      <c r="S10" s="139"/>
      <c r="T10" s="139"/>
    </row>
    <row r="11" spans="1:20" ht="12.75" customHeight="1">
      <c r="A11" s="295" t="s">
        <v>210</v>
      </c>
      <c r="B11" s="628">
        <v>28508707379</v>
      </c>
      <c r="C11" s="614" t="s">
        <v>936</v>
      </c>
      <c r="D11" s="614" t="s">
        <v>209</v>
      </c>
      <c r="E11" s="244" t="s">
        <v>205</v>
      </c>
      <c r="F11" s="244"/>
      <c r="G11" s="236">
        <v>55336937.689999998</v>
      </c>
      <c r="H11" s="237">
        <v>1259.3605162325682</v>
      </c>
      <c r="I11" s="238">
        <v>53841406.689999998</v>
      </c>
      <c r="J11" s="239">
        <v>1238.6128339012466</v>
      </c>
      <c r="K11" s="235">
        <v>2.7776595968429074E-2</v>
      </c>
      <c r="L11" s="235">
        <v>1.6750740637792916E-2</v>
      </c>
      <c r="M11" s="517"/>
      <c r="N11" s="517"/>
      <c r="O11" s="517"/>
      <c r="P11" s="517"/>
      <c r="Q11" s="517"/>
      <c r="R11" s="643"/>
      <c r="S11" s="139"/>
      <c r="T11" s="139"/>
    </row>
    <row r="12" spans="1:20" ht="12.75" customHeight="1">
      <c r="A12" s="295" t="s">
        <v>211</v>
      </c>
      <c r="B12" s="628">
        <v>26655747081</v>
      </c>
      <c r="C12" s="614" t="s">
        <v>937</v>
      </c>
      <c r="D12" s="614" t="s">
        <v>209</v>
      </c>
      <c r="E12" s="234" t="s">
        <v>206</v>
      </c>
      <c r="F12" s="234"/>
      <c r="G12" s="236">
        <v>87603018.030000001</v>
      </c>
      <c r="H12" s="237">
        <v>167.24898596094681</v>
      </c>
      <c r="I12" s="238">
        <v>86824611.549999997</v>
      </c>
      <c r="J12" s="239">
        <v>166.26735379464256</v>
      </c>
      <c r="K12" s="235">
        <v>8.9652745472030837E-3</v>
      </c>
      <c r="L12" s="235">
        <v>5.9039381087202525E-3</v>
      </c>
      <c r="M12" s="517"/>
      <c r="N12" s="517"/>
      <c r="O12" s="517"/>
      <c r="P12" s="517"/>
      <c r="Q12" s="517"/>
      <c r="R12" s="643"/>
      <c r="S12" s="139"/>
      <c r="T12" s="139"/>
    </row>
    <row r="13" spans="1:20" ht="12.75" customHeight="1">
      <c r="A13" s="242" t="s">
        <v>1063</v>
      </c>
      <c r="B13" s="628">
        <v>73876640124</v>
      </c>
      <c r="C13" s="614" t="s">
        <v>943</v>
      </c>
      <c r="D13" s="614" t="s">
        <v>1218</v>
      </c>
      <c r="E13" s="244" t="s">
        <v>205</v>
      </c>
      <c r="F13" s="244"/>
      <c r="G13" s="236">
        <v>10616458.18</v>
      </c>
      <c r="H13" s="237">
        <v>159.69706479414313</v>
      </c>
      <c r="I13" s="238">
        <v>10658814.42</v>
      </c>
      <c r="J13" s="239">
        <v>154.43144621151876</v>
      </c>
      <c r="K13" s="235">
        <v>-3.973822822219697E-3</v>
      </c>
      <c r="L13" s="235">
        <v>3.4096802897333855E-2</v>
      </c>
      <c r="M13" s="517"/>
      <c r="N13" s="517"/>
      <c r="O13" s="517"/>
      <c r="P13" s="517"/>
      <c r="Q13" s="517"/>
      <c r="R13" s="643"/>
      <c r="S13" s="139"/>
      <c r="T13" s="139"/>
    </row>
    <row r="14" spans="1:20" ht="12.75" customHeight="1">
      <c r="A14" s="233" t="s">
        <v>645</v>
      </c>
      <c r="B14" s="628">
        <v>74282954450</v>
      </c>
      <c r="C14" s="614" t="s">
        <v>938</v>
      </c>
      <c r="D14" s="614" t="s">
        <v>1218</v>
      </c>
      <c r="E14" s="234" t="s">
        <v>216</v>
      </c>
      <c r="F14" s="234"/>
      <c r="G14" s="238">
        <v>7326304.1799999997</v>
      </c>
      <c r="H14" s="239">
        <v>82.292719483140957</v>
      </c>
      <c r="I14" s="238">
        <v>7361971.2800000003</v>
      </c>
      <c r="J14" s="239">
        <v>81.468384904093725</v>
      </c>
      <c r="K14" s="235">
        <v>-4.844775759570874E-3</v>
      </c>
      <c r="L14" s="235">
        <v>1.011845981748194E-2</v>
      </c>
      <c r="M14" s="517"/>
      <c r="N14" s="517"/>
      <c r="O14" s="517"/>
      <c r="P14" s="517"/>
      <c r="Q14" s="517"/>
      <c r="R14" s="643"/>
      <c r="S14" s="139"/>
      <c r="T14" s="139"/>
    </row>
    <row r="15" spans="1:20" ht="12.75" customHeight="1">
      <c r="A15" s="233" t="s">
        <v>621</v>
      </c>
      <c r="B15" s="628">
        <v>11929912575</v>
      </c>
      <c r="C15" s="614" t="s">
        <v>939</v>
      </c>
      <c r="D15" s="614" t="s">
        <v>1218</v>
      </c>
      <c r="E15" s="234" t="s">
        <v>205</v>
      </c>
      <c r="F15" s="234"/>
      <c r="G15" s="236">
        <v>5319810.5</v>
      </c>
      <c r="H15" s="237">
        <v>453.53981122028745</v>
      </c>
      <c r="I15" s="238">
        <v>5292626.1900000004</v>
      </c>
      <c r="J15" s="239">
        <v>450.94653572428729</v>
      </c>
      <c r="K15" s="235">
        <v>5.1362610968752609E-3</v>
      </c>
      <c r="L15" s="235">
        <v>5.7507382595476386E-3</v>
      </c>
      <c r="M15" s="517"/>
      <c r="N15" s="517"/>
      <c r="O15" s="517"/>
      <c r="P15" s="517"/>
      <c r="Q15" s="517"/>
      <c r="R15" s="643"/>
      <c r="S15" s="139"/>
      <c r="T15" s="139"/>
    </row>
    <row r="16" spans="1:20" ht="12.75" customHeight="1">
      <c r="A16" s="242" t="s">
        <v>552</v>
      </c>
      <c r="B16" s="628">
        <v>41758343044</v>
      </c>
      <c r="C16" s="614" t="s">
        <v>940</v>
      </c>
      <c r="D16" s="614" t="s">
        <v>1218</v>
      </c>
      <c r="E16" s="234" t="s">
        <v>205</v>
      </c>
      <c r="F16" s="234"/>
      <c r="G16" s="236">
        <v>23586620.420000002</v>
      </c>
      <c r="H16" s="237">
        <v>88.481691918058686</v>
      </c>
      <c r="I16" s="238">
        <v>23747593.66</v>
      </c>
      <c r="J16" s="239">
        <v>86.306067276173067</v>
      </c>
      <c r="K16" s="235">
        <v>-6.7785074270972911E-3</v>
      </c>
      <c r="L16" s="235">
        <v>2.5208246772776555E-2</v>
      </c>
      <c r="M16" s="517"/>
      <c r="N16" s="517"/>
      <c r="O16" s="517"/>
      <c r="P16" s="517"/>
      <c r="Q16" s="517"/>
      <c r="R16" s="643"/>
      <c r="S16" s="139"/>
      <c r="T16" s="139"/>
    </row>
    <row r="17" spans="1:20" ht="12.75" customHeight="1">
      <c r="A17" s="233" t="s">
        <v>553</v>
      </c>
      <c r="B17" s="629">
        <v>51485653636</v>
      </c>
      <c r="C17" s="615" t="s">
        <v>941</v>
      </c>
      <c r="D17" s="614" t="s">
        <v>1218</v>
      </c>
      <c r="E17" s="234" t="s">
        <v>207</v>
      </c>
      <c r="F17" s="234"/>
      <c r="G17" s="236">
        <v>5378625.5</v>
      </c>
      <c r="H17" s="237">
        <v>106.71663045803072</v>
      </c>
      <c r="I17" s="238">
        <v>5382019.3799999999</v>
      </c>
      <c r="J17" s="239">
        <v>106.78396800324165</v>
      </c>
      <c r="K17" s="235">
        <v>-6.3059601989023939E-4</v>
      </c>
      <c r="L17" s="235">
        <v>-6.3059601989023939E-4</v>
      </c>
      <c r="M17" s="517"/>
      <c r="N17" s="517"/>
      <c r="O17" s="517"/>
      <c r="P17" s="517"/>
      <c r="Q17" s="517"/>
      <c r="R17" s="643"/>
      <c r="S17" s="139"/>
      <c r="T17" s="139"/>
    </row>
    <row r="18" spans="1:20" ht="12.75" customHeight="1">
      <c r="A18" s="233" t="s">
        <v>554</v>
      </c>
      <c r="B18" s="629">
        <v>12101402977</v>
      </c>
      <c r="C18" s="615" t="s">
        <v>942</v>
      </c>
      <c r="D18" s="614" t="s">
        <v>1218</v>
      </c>
      <c r="E18" s="234" t="s">
        <v>205</v>
      </c>
      <c r="F18" s="234"/>
      <c r="G18" s="236">
        <v>8335528.9199999999</v>
      </c>
      <c r="H18" s="237">
        <v>58.016249869597004</v>
      </c>
      <c r="I18" s="238">
        <v>8690966.0199999996</v>
      </c>
      <c r="J18" s="239">
        <v>58.647848767813358</v>
      </c>
      <c r="K18" s="235">
        <v>-4.0897306373313791E-2</v>
      </c>
      <c r="L18" s="235">
        <v>-1.0769344681624271E-2</v>
      </c>
      <c r="M18" s="517"/>
      <c r="N18" s="517"/>
      <c r="O18" s="517"/>
      <c r="P18" s="517"/>
      <c r="Q18" s="517"/>
      <c r="R18" s="643"/>
      <c r="S18" s="139"/>
      <c r="T18" s="139"/>
    </row>
    <row r="19" spans="1:20" ht="12.75" customHeight="1">
      <c r="A19" s="233" t="s">
        <v>212</v>
      </c>
      <c r="B19" s="629">
        <v>37695515978</v>
      </c>
      <c r="C19" s="615" t="s">
        <v>944</v>
      </c>
      <c r="D19" s="615" t="s">
        <v>213</v>
      </c>
      <c r="E19" s="234" t="s">
        <v>205</v>
      </c>
      <c r="F19" s="234"/>
      <c r="G19" s="236">
        <v>6601094.1900000004</v>
      </c>
      <c r="H19" s="237">
        <v>90.855825300325762</v>
      </c>
      <c r="I19" s="238">
        <v>6480426.7599999998</v>
      </c>
      <c r="J19" s="239">
        <v>89.194988683855769</v>
      </c>
      <c r="K19" s="235">
        <v>1.8620290679745466E-2</v>
      </c>
      <c r="L19" s="235">
        <v>1.8620290679745466E-2</v>
      </c>
      <c r="M19" s="517"/>
      <c r="N19" s="517"/>
      <c r="O19" s="517"/>
      <c r="P19" s="517"/>
      <c r="Q19" s="517"/>
      <c r="R19" s="643"/>
      <c r="S19" s="139"/>
      <c r="T19" s="139"/>
    </row>
    <row r="20" spans="1:20" ht="12.75" customHeight="1">
      <c r="A20" s="233" t="s">
        <v>283</v>
      </c>
      <c r="B20" s="629" t="s">
        <v>1075</v>
      </c>
      <c r="C20" s="615" t="s">
        <v>945</v>
      </c>
      <c r="D20" s="615" t="s">
        <v>281</v>
      </c>
      <c r="E20" s="234" t="s">
        <v>207</v>
      </c>
      <c r="F20" s="234"/>
      <c r="G20" s="236">
        <v>226065896.15000001</v>
      </c>
      <c r="H20" s="237">
        <v>111.56934216647329</v>
      </c>
      <c r="I20" s="238">
        <v>217071583.99000001</v>
      </c>
      <c r="J20" s="239">
        <v>111.55782388781778</v>
      </c>
      <c r="K20" s="235">
        <v>4.1434774624459214E-2</v>
      </c>
      <c r="L20" s="235">
        <v>1.0324940245420855E-4</v>
      </c>
      <c r="M20" s="517"/>
      <c r="N20" s="517"/>
      <c r="O20" s="517"/>
      <c r="P20" s="517"/>
      <c r="Q20" s="517"/>
      <c r="R20" s="643"/>
      <c r="S20" s="139"/>
      <c r="T20" s="139"/>
    </row>
    <row r="21" spans="1:20" ht="12.75" customHeight="1">
      <c r="A21" s="233" t="s">
        <v>1336</v>
      </c>
      <c r="B21" s="629">
        <v>56499633647</v>
      </c>
      <c r="C21" s="615" t="s">
        <v>946</v>
      </c>
      <c r="D21" s="615" t="s">
        <v>579</v>
      </c>
      <c r="E21" s="234" t="s">
        <v>216</v>
      </c>
      <c r="F21" s="234"/>
      <c r="G21" s="236">
        <v>1802078980.46</v>
      </c>
      <c r="H21" s="237">
        <v>907.63054015679199</v>
      </c>
      <c r="I21" s="243">
        <v>1796546082.52</v>
      </c>
      <c r="J21" s="248">
        <v>907.36328507429823</v>
      </c>
      <c r="K21" s="235">
        <v>3.0797417298860097E-3</v>
      </c>
      <c r="L21" s="235">
        <v>2.9454033118825329E-4</v>
      </c>
      <c r="M21" s="517"/>
      <c r="N21" s="517"/>
      <c r="O21" s="517"/>
      <c r="P21" s="517"/>
      <c r="Q21" s="517"/>
      <c r="R21" s="643"/>
      <c r="S21" s="139"/>
      <c r="T21" s="139"/>
    </row>
    <row r="22" spans="1:20" ht="12.75" customHeight="1">
      <c r="A22" s="233" t="s">
        <v>215</v>
      </c>
      <c r="B22" s="629">
        <v>29300390100</v>
      </c>
      <c r="C22" s="615" t="s">
        <v>947</v>
      </c>
      <c r="D22" s="615" t="s">
        <v>579</v>
      </c>
      <c r="E22" s="234" t="s">
        <v>205</v>
      </c>
      <c r="F22" s="234"/>
      <c r="G22" s="236">
        <v>177320210.77000001</v>
      </c>
      <c r="H22" s="237">
        <v>621.70833302144808</v>
      </c>
      <c r="I22" s="238">
        <v>192675238.52000001</v>
      </c>
      <c r="J22" s="239">
        <v>624.67874582078559</v>
      </c>
      <c r="K22" s="235">
        <v>-7.9693830239665808E-2</v>
      </c>
      <c r="L22" s="235">
        <v>-4.7551046345183368E-3</v>
      </c>
      <c r="M22" s="517"/>
      <c r="N22" s="517"/>
      <c r="O22" s="517"/>
      <c r="P22" s="517"/>
      <c r="Q22" s="517"/>
      <c r="R22" s="643"/>
      <c r="S22" s="139"/>
      <c r="T22" s="139"/>
    </row>
    <row r="23" spans="1:20" ht="12.75" customHeight="1">
      <c r="A23" s="233" t="s">
        <v>1151</v>
      </c>
      <c r="B23" s="629" t="s">
        <v>1152</v>
      </c>
      <c r="C23" s="615" t="s">
        <v>1153</v>
      </c>
      <c r="D23" s="615" t="s">
        <v>579</v>
      </c>
      <c r="E23" s="234" t="s">
        <v>216</v>
      </c>
      <c r="F23" s="234"/>
      <c r="G23" s="236">
        <v>124938411.68000001</v>
      </c>
      <c r="H23" s="237">
        <v>750.88315884259259</v>
      </c>
      <c r="I23" s="238">
        <v>120965238.01000001</v>
      </c>
      <c r="J23" s="239">
        <v>749.56055575317407</v>
      </c>
      <c r="K23" s="235">
        <v>3.2845582213226754E-2</v>
      </c>
      <c r="L23" s="235">
        <v>1.7645046544498832E-3</v>
      </c>
      <c r="M23" s="517"/>
      <c r="N23" s="517"/>
      <c r="O23" s="517"/>
      <c r="P23" s="517"/>
      <c r="Q23" s="517"/>
      <c r="R23" s="643"/>
      <c r="S23" s="139"/>
      <c r="T23" s="139"/>
    </row>
    <row r="24" spans="1:20" ht="12.75" customHeight="1">
      <c r="A24" s="233" t="s">
        <v>217</v>
      </c>
      <c r="B24" s="629">
        <v>15448763136</v>
      </c>
      <c r="C24" s="615" t="s">
        <v>948</v>
      </c>
      <c r="D24" s="615" t="s">
        <v>579</v>
      </c>
      <c r="E24" s="234" t="s">
        <v>207</v>
      </c>
      <c r="F24" s="234"/>
      <c r="G24" s="236">
        <v>968109075.17999995</v>
      </c>
      <c r="H24" s="237">
        <v>872.11515393152342</v>
      </c>
      <c r="I24" s="238">
        <v>983964443.24000001</v>
      </c>
      <c r="J24" s="239">
        <v>871.34449015298981</v>
      </c>
      <c r="K24" s="235">
        <v>-1.6113761192214859E-2</v>
      </c>
      <c r="L24" s="235">
        <v>8.8445360846689525E-4</v>
      </c>
      <c r="M24" s="517"/>
      <c r="N24" s="517"/>
      <c r="O24" s="517"/>
      <c r="P24" s="517"/>
      <c r="Q24" s="517"/>
      <c r="R24" s="643"/>
      <c r="S24" s="139"/>
      <c r="T24" s="139"/>
    </row>
    <row r="25" spans="1:20" ht="12.75" customHeight="1">
      <c r="A25" s="233" t="s">
        <v>1154</v>
      </c>
      <c r="B25" s="629" t="s">
        <v>1155</v>
      </c>
      <c r="C25" s="615" t="s">
        <v>1156</v>
      </c>
      <c r="D25" s="615" t="s">
        <v>579</v>
      </c>
      <c r="E25" s="234" t="s">
        <v>216</v>
      </c>
      <c r="F25" s="234"/>
      <c r="G25" s="236">
        <v>97253350.599999994</v>
      </c>
      <c r="H25" s="237">
        <v>100.01816621101256</v>
      </c>
      <c r="I25" s="238">
        <v>83317733.980000004</v>
      </c>
      <c r="J25" s="239">
        <v>100.05118218276364</v>
      </c>
      <c r="K25" s="235">
        <v>0.16725870897239181</v>
      </c>
      <c r="L25" s="235">
        <v>-3.2999082100571009E-4</v>
      </c>
      <c r="M25" s="517"/>
      <c r="N25" s="517"/>
      <c r="O25" s="517"/>
      <c r="P25" s="517"/>
      <c r="Q25" s="517"/>
      <c r="R25" s="643"/>
      <c r="S25" s="139"/>
      <c r="T25" s="139"/>
    </row>
    <row r="26" spans="1:20" ht="12.75" customHeight="1">
      <c r="A26" s="295" t="s">
        <v>218</v>
      </c>
      <c r="B26" s="628">
        <v>96069213114</v>
      </c>
      <c r="C26" s="614" t="s">
        <v>949</v>
      </c>
      <c r="D26" s="614" t="s">
        <v>579</v>
      </c>
      <c r="E26" s="234" t="s">
        <v>207</v>
      </c>
      <c r="F26" s="234"/>
      <c r="G26" s="236">
        <v>1330958670.9200001</v>
      </c>
      <c r="H26" s="237">
        <v>151.80905938011568</v>
      </c>
      <c r="I26" s="238">
        <v>1271320088</v>
      </c>
      <c r="J26" s="239">
        <v>151.8128801904796</v>
      </c>
      <c r="K26" s="235">
        <v>4.6910753226452551E-2</v>
      </c>
      <c r="L26" s="235">
        <v>-2.516789325868185E-5</v>
      </c>
      <c r="M26" s="517"/>
      <c r="N26" s="517"/>
      <c r="O26" s="517"/>
      <c r="P26" s="517"/>
      <c r="Q26" s="517"/>
      <c r="R26" s="643"/>
      <c r="S26" s="139"/>
      <c r="T26" s="139"/>
    </row>
    <row r="27" spans="1:20" ht="12.75" customHeight="1">
      <c r="A27" s="233" t="s">
        <v>869</v>
      </c>
      <c r="B27" s="628">
        <v>87578146923</v>
      </c>
      <c r="C27" s="614" t="s">
        <v>950</v>
      </c>
      <c r="D27" s="614" t="s">
        <v>579</v>
      </c>
      <c r="E27" s="234" t="s">
        <v>585</v>
      </c>
      <c r="F27" s="234"/>
      <c r="G27" s="240">
        <v>8152332.5</v>
      </c>
      <c r="H27" s="241">
        <v>782.68348659635751</v>
      </c>
      <c r="I27" s="245">
        <v>7700858.0700000003</v>
      </c>
      <c r="J27" s="246">
        <v>774.15167482070854</v>
      </c>
      <c r="K27" s="235">
        <v>5.8626509655955727E-2</v>
      </c>
      <c r="L27" s="235">
        <v>1.1020852958336436E-2</v>
      </c>
      <c r="M27" s="517"/>
      <c r="N27" s="517"/>
      <c r="O27" s="517"/>
      <c r="P27" s="517"/>
      <c r="Q27" s="517"/>
      <c r="R27" s="643"/>
      <c r="S27" s="139"/>
      <c r="T27" s="139"/>
    </row>
    <row r="28" spans="1:20" ht="12.75" customHeight="1">
      <c r="A28" s="232" t="s">
        <v>904</v>
      </c>
      <c r="B28" s="630">
        <v>67470870226</v>
      </c>
      <c r="C28" s="616" t="s">
        <v>951</v>
      </c>
      <c r="D28" s="616" t="s">
        <v>579</v>
      </c>
      <c r="E28" s="244" t="s">
        <v>585</v>
      </c>
      <c r="F28" s="244"/>
      <c r="G28" s="238">
        <v>13889878.84</v>
      </c>
      <c r="H28" s="239">
        <v>788.43037525753346</v>
      </c>
      <c r="I28" s="238">
        <v>12968535.33</v>
      </c>
      <c r="J28" s="239">
        <v>782.65829538495507</v>
      </c>
      <c r="K28" s="235">
        <v>7.1044530978657594E-2</v>
      </c>
      <c r="L28" s="235">
        <v>7.3749679861749851E-3</v>
      </c>
      <c r="M28" s="517"/>
      <c r="N28" s="517"/>
      <c r="O28" s="517"/>
      <c r="P28" s="517"/>
      <c r="Q28" s="517"/>
      <c r="R28" s="643"/>
      <c r="S28" s="139"/>
      <c r="T28" s="139"/>
    </row>
    <row r="29" spans="1:20" ht="12.75" customHeight="1">
      <c r="A29" s="233" t="s">
        <v>870</v>
      </c>
      <c r="B29" s="628" t="s">
        <v>1066</v>
      </c>
      <c r="C29" s="614" t="s">
        <v>952</v>
      </c>
      <c r="D29" s="614" t="s">
        <v>579</v>
      </c>
      <c r="E29" s="234" t="s">
        <v>585</v>
      </c>
      <c r="F29" s="234"/>
      <c r="G29" s="236">
        <v>26083465.530000001</v>
      </c>
      <c r="H29" s="237">
        <v>789.65060632340897</v>
      </c>
      <c r="I29" s="238">
        <v>23132959.239999998</v>
      </c>
      <c r="J29" s="239">
        <v>786.86643219980806</v>
      </c>
      <c r="K29" s="235">
        <v>0.12754556213016532</v>
      </c>
      <c r="L29" s="235">
        <v>3.5383058797124889E-3</v>
      </c>
      <c r="M29" s="517"/>
      <c r="N29" s="517"/>
      <c r="O29" s="517"/>
      <c r="P29" s="517"/>
      <c r="Q29" s="517"/>
      <c r="R29" s="643"/>
      <c r="S29" s="139"/>
      <c r="T29" s="139"/>
    </row>
    <row r="30" spans="1:20" ht="12.75" customHeight="1">
      <c r="A30" s="233" t="s">
        <v>1064</v>
      </c>
      <c r="B30" s="628">
        <v>84300431782</v>
      </c>
      <c r="C30" s="614" t="s">
        <v>953</v>
      </c>
      <c r="D30" s="614" t="s">
        <v>861</v>
      </c>
      <c r="E30" s="234" t="s">
        <v>205</v>
      </c>
      <c r="F30" s="234"/>
      <c r="G30" s="236">
        <v>25161613.272399999</v>
      </c>
      <c r="H30" s="237">
        <v>103.43960429929048</v>
      </c>
      <c r="I30" s="238">
        <v>24516640.735199999</v>
      </c>
      <c r="J30" s="239">
        <v>102.42996317552722</v>
      </c>
      <c r="K30" s="235">
        <v>2.6307541239692478E-2</v>
      </c>
      <c r="L30" s="235">
        <v>9.8568923824868815E-3</v>
      </c>
      <c r="M30" s="517"/>
      <c r="N30" s="517"/>
      <c r="O30" s="517"/>
      <c r="P30" s="517"/>
      <c r="Q30" s="517"/>
      <c r="R30" s="643"/>
      <c r="S30" s="139"/>
      <c r="T30" s="139"/>
    </row>
    <row r="31" spans="1:20" ht="12.75" customHeight="1">
      <c r="A31" s="233" t="s">
        <v>1215</v>
      </c>
      <c r="B31" s="628" t="s">
        <v>1216</v>
      </c>
      <c r="C31" s="614" t="s">
        <v>1217</v>
      </c>
      <c r="D31" s="614" t="s">
        <v>861</v>
      </c>
      <c r="E31" s="234" t="s">
        <v>205</v>
      </c>
      <c r="F31" s="234"/>
      <c r="G31" s="236">
        <v>6518519.3345999997</v>
      </c>
      <c r="H31" s="237">
        <v>133.90397328690932</v>
      </c>
      <c r="I31" s="238">
        <v>6375088.9325999999</v>
      </c>
      <c r="J31" s="239">
        <v>132.73728881104853</v>
      </c>
      <c r="K31" s="235">
        <v>2.2498572728381294E-2</v>
      </c>
      <c r="L31" s="235">
        <v>8.7894252346947255E-3</v>
      </c>
      <c r="M31" s="517"/>
      <c r="N31" s="517"/>
      <c r="O31" s="517"/>
      <c r="P31" s="517"/>
      <c r="Q31" s="517"/>
      <c r="R31" s="643"/>
      <c r="S31" s="139"/>
      <c r="T31" s="139"/>
    </row>
    <row r="32" spans="1:20" ht="12.75" customHeight="1">
      <c r="A32" s="233" t="s">
        <v>219</v>
      </c>
      <c r="B32" s="628">
        <v>80921653541</v>
      </c>
      <c r="C32" s="614" t="s">
        <v>954</v>
      </c>
      <c r="D32" s="614" t="s">
        <v>220</v>
      </c>
      <c r="E32" s="234" t="s">
        <v>205</v>
      </c>
      <c r="F32" s="234"/>
      <c r="G32" s="236">
        <v>30773043.670000002</v>
      </c>
      <c r="H32" s="237">
        <v>115.91574761065043</v>
      </c>
      <c r="I32" s="238">
        <v>30272072.57</v>
      </c>
      <c r="J32" s="239">
        <v>114.01974646878242</v>
      </c>
      <c r="K32" s="235">
        <v>1.6548952796065608E-2</v>
      </c>
      <c r="L32" s="235">
        <v>1.6628708628001698E-2</v>
      </c>
      <c r="M32" s="517"/>
      <c r="N32" s="517"/>
      <c r="O32" s="517"/>
      <c r="P32" s="517"/>
      <c r="Q32" s="517"/>
      <c r="R32" s="643"/>
      <c r="S32" s="139"/>
      <c r="T32" s="139"/>
    </row>
    <row r="33" spans="1:20" ht="12.75" customHeight="1">
      <c r="A33" s="233" t="s">
        <v>221</v>
      </c>
      <c r="B33" s="628">
        <v>70498146370</v>
      </c>
      <c r="C33" s="614" t="s">
        <v>955</v>
      </c>
      <c r="D33" s="614" t="s">
        <v>220</v>
      </c>
      <c r="E33" s="234" t="s">
        <v>207</v>
      </c>
      <c r="F33" s="234"/>
      <c r="G33" s="236">
        <v>17745658.149999999</v>
      </c>
      <c r="H33" s="237">
        <v>799.11388739212885</v>
      </c>
      <c r="I33" s="238">
        <v>17504472.859999999</v>
      </c>
      <c r="J33" s="239">
        <v>797.85875427302017</v>
      </c>
      <c r="K33" s="235">
        <v>1.3778494898360361E-2</v>
      </c>
      <c r="L33" s="235">
        <v>1.573126963120508E-3</v>
      </c>
      <c r="M33" s="517"/>
      <c r="N33" s="517"/>
      <c r="O33" s="517"/>
      <c r="P33" s="517"/>
      <c r="Q33" s="517"/>
      <c r="R33" s="643"/>
      <c r="S33" s="139"/>
      <c r="T33" s="139"/>
    </row>
    <row r="34" spans="1:20" ht="12.75" customHeight="1">
      <c r="A34" s="233" t="s">
        <v>222</v>
      </c>
      <c r="B34" s="628">
        <v>43449016606</v>
      </c>
      <c r="C34" s="614" t="s">
        <v>956</v>
      </c>
      <c r="D34" s="614" t="s">
        <v>220</v>
      </c>
      <c r="E34" s="234" t="s">
        <v>206</v>
      </c>
      <c r="F34" s="234"/>
      <c r="G34" s="236">
        <v>75091000.930000007</v>
      </c>
      <c r="H34" s="237">
        <v>108.17159453076347</v>
      </c>
      <c r="I34" s="238">
        <v>74406632.760000005</v>
      </c>
      <c r="J34" s="239">
        <v>106.67502016277436</v>
      </c>
      <c r="K34" s="235">
        <v>9.1976769357033916E-3</v>
      </c>
      <c r="L34" s="235">
        <v>1.4029286010028397E-2</v>
      </c>
      <c r="M34" s="517"/>
      <c r="N34" s="517"/>
      <c r="O34" s="517"/>
      <c r="P34" s="517"/>
      <c r="Q34" s="517"/>
      <c r="R34" s="643"/>
      <c r="S34" s="139"/>
      <c r="T34" s="139"/>
    </row>
    <row r="35" spans="1:20" ht="12.75" customHeight="1">
      <c r="A35" s="233" t="s">
        <v>223</v>
      </c>
      <c r="B35" s="628" t="s">
        <v>1067</v>
      </c>
      <c r="C35" s="614" t="s">
        <v>957</v>
      </c>
      <c r="D35" s="614" t="s">
        <v>220</v>
      </c>
      <c r="E35" s="234" t="s">
        <v>207</v>
      </c>
      <c r="F35" s="234"/>
      <c r="G35" s="236">
        <v>376110118.54000002</v>
      </c>
      <c r="H35" s="237">
        <v>144.01003075315299</v>
      </c>
      <c r="I35" s="238">
        <v>355932471.68000001</v>
      </c>
      <c r="J35" s="239">
        <v>143.99934447865809</v>
      </c>
      <c r="K35" s="235">
        <v>5.6689536542596342E-2</v>
      </c>
      <c r="L35" s="235">
        <v>7.4210577371669473E-5</v>
      </c>
      <c r="M35" s="517"/>
      <c r="N35" s="517"/>
      <c r="O35" s="517"/>
      <c r="P35" s="517"/>
      <c r="Q35" s="517"/>
      <c r="R35" s="643"/>
      <c r="S35" s="139"/>
      <c r="T35" s="139"/>
    </row>
    <row r="36" spans="1:20" ht="12.75" customHeight="1">
      <c r="A36" s="233" t="s">
        <v>224</v>
      </c>
      <c r="B36" s="628" t="s">
        <v>1068</v>
      </c>
      <c r="C36" s="614" t="s">
        <v>958</v>
      </c>
      <c r="D36" s="614" t="s">
        <v>220</v>
      </c>
      <c r="E36" s="234" t="s">
        <v>216</v>
      </c>
      <c r="F36" s="234"/>
      <c r="G36" s="236">
        <v>316764795.37</v>
      </c>
      <c r="H36" s="237">
        <v>1242.5297710584355</v>
      </c>
      <c r="I36" s="238">
        <v>305542945</v>
      </c>
      <c r="J36" s="239">
        <v>1241.6275321461051</v>
      </c>
      <c r="K36" s="235">
        <v>3.6727571536629755E-2</v>
      </c>
      <c r="L36" s="235">
        <v>7.2665826825768498E-4</v>
      </c>
      <c r="M36" s="517"/>
      <c r="N36" s="517"/>
      <c r="O36" s="517"/>
      <c r="P36" s="517"/>
      <c r="Q36" s="517"/>
      <c r="R36" s="643"/>
      <c r="S36" s="139"/>
      <c r="T36" s="139"/>
    </row>
    <row r="37" spans="1:20" ht="12.75" customHeight="1">
      <c r="A37" s="782" t="s">
        <v>1473</v>
      </c>
      <c r="B37" s="628">
        <v>99792542550</v>
      </c>
      <c r="C37" s="614" t="s">
        <v>959</v>
      </c>
      <c r="D37" s="614" t="s">
        <v>655</v>
      </c>
      <c r="E37" s="234" t="s">
        <v>206</v>
      </c>
      <c r="F37" s="234"/>
      <c r="G37" s="236">
        <v>46370426.509999998</v>
      </c>
      <c r="H37" s="237">
        <v>106.03085091131248</v>
      </c>
      <c r="I37" s="238">
        <v>42679417.530000001</v>
      </c>
      <c r="J37" s="239">
        <v>103.67374828143964</v>
      </c>
      <c r="K37" s="235">
        <v>8.6482177911765712E-2</v>
      </c>
      <c r="L37" s="235">
        <v>2.2735771291630069E-2</v>
      </c>
      <c r="M37" s="517"/>
      <c r="N37" s="517"/>
      <c r="O37" s="517"/>
      <c r="P37" s="517"/>
      <c r="Q37" s="517"/>
      <c r="R37" s="643"/>
      <c r="S37" s="139"/>
      <c r="T37" s="139"/>
    </row>
    <row r="38" spans="1:20" ht="12.75" customHeight="1">
      <c r="A38" s="233" t="s">
        <v>1129</v>
      </c>
      <c r="B38" s="628">
        <v>48827873221</v>
      </c>
      <c r="C38" s="614" t="s">
        <v>965</v>
      </c>
      <c r="D38" s="614" t="s">
        <v>655</v>
      </c>
      <c r="E38" s="234" t="s">
        <v>216</v>
      </c>
      <c r="F38" s="234" t="s">
        <v>676</v>
      </c>
      <c r="G38" s="238">
        <v>248516788.0548</v>
      </c>
      <c r="H38" s="239">
        <v>1694.425</v>
      </c>
      <c r="I38" s="238">
        <v>239977602.0801</v>
      </c>
      <c r="J38" s="239">
        <v>1689.8113000000001</v>
      </c>
      <c r="K38" s="235">
        <v>3.5583262357333556E-2</v>
      </c>
      <c r="L38" s="235">
        <v>2.730304857116117E-3</v>
      </c>
      <c r="M38" s="517"/>
      <c r="N38" s="517"/>
      <c r="O38" s="517"/>
      <c r="P38" s="517"/>
      <c r="Q38" s="517"/>
      <c r="R38" s="643"/>
      <c r="S38" s="139"/>
      <c r="T38" s="139"/>
    </row>
    <row r="39" spans="1:20" ht="12.75" customHeight="1">
      <c r="A39" s="233"/>
      <c r="B39" s="628"/>
      <c r="C39" s="614"/>
      <c r="D39" s="614"/>
      <c r="E39" s="234"/>
      <c r="F39" s="234" t="s">
        <v>677</v>
      </c>
      <c r="G39" s="238">
        <v>162213597.3353</v>
      </c>
      <c r="H39" s="239">
        <v>1669.1628000000001</v>
      </c>
      <c r="I39" s="238">
        <v>154415661.2597</v>
      </c>
      <c r="J39" s="239">
        <v>1665.3315</v>
      </c>
      <c r="K39" s="235">
        <v>5.0499644997052728E-2</v>
      </c>
      <c r="L39" s="235">
        <v>2.3006230291087171E-3</v>
      </c>
      <c r="M39" s="517"/>
      <c r="N39" s="517"/>
      <c r="O39" s="517"/>
      <c r="P39" s="517"/>
      <c r="Q39" s="517"/>
      <c r="R39" s="643"/>
      <c r="S39" s="139"/>
      <c r="T39" s="139"/>
    </row>
    <row r="40" spans="1:20" ht="12.75" customHeight="1">
      <c r="A40" s="780" t="s">
        <v>1474</v>
      </c>
      <c r="B40" s="628">
        <v>18293495623</v>
      </c>
      <c r="C40" s="614" t="s">
        <v>960</v>
      </c>
      <c r="D40" s="614" t="s">
        <v>655</v>
      </c>
      <c r="E40" s="234" t="s">
        <v>207</v>
      </c>
      <c r="F40" s="234"/>
      <c r="G40" s="236">
        <v>153600149.28999999</v>
      </c>
      <c r="H40" s="237">
        <v>152.71959972150685</v>
      </c>
      <c r="I40" s="238">
        <v>164709678.87</v>
      </c>
      <c r="J40" s="239">
        <v>152.68842067503942</v>
      </c>
      <c r="K40" s="235">
        <v>-6.7449160584961199E-2</v>
      </c>
      <c r="L40" s="235">
        <v>2.0420046477376275E-4</v>
      </c>
      <c r="M40" s="517"/>
      <c r="N40" s="517"/>
      <c r="O40" s="517"/>
      <c r="P40" s="517"/>
      <c r="Q40" s="517"/>
      <c r="R40" s="643"/>
      <c r="S40" s="139"/>
      <c r="T40" s="139"/>
    </row>
    <row r="41" spans="1:20" ht="12.75" customHeight="1">
      <c r="A41" s="233" t="s">
        <v>1367</v>
      </c>
      <c r="B41" s="628" t="s">
        <v>1424</v>
      </c>
      <c r="C41" s="614" t="s">
        <v>1425</v>
      </c>
      <c r="D41" s="614" t="s">
        <v>655</v>
      </c>
      <c r="E41" s="234" t="s">
        <v>216</v>
      </c>
      <c r="F41" s="234" t="s">
        <v>676</v>
      </c>
      <c r="G41" s="238">
        <v>1447974.3792000001</v>
      </c>
      <c r="H41" s="239">
        <v>643.61860000000001</v>
      </c>
      <c r="I41" s="238">
        <v>1413485.5597999999</v>
      </c>
      <c r="J41" s="239">
        <v>635.41849999999999</v>
      </c>
      <c r="K41" s="235">
        <v>2.4399838513299077E-2</v>
      </c>
      <c r="L41" s="235">
        <v>1.2905038175627492E-2</v>
      </c>
      <c r="M41" s="517"/>
      <c r="N41" s="517"/>
      <c r="O41" s="517"/>
      <c r="P41" s="517"/>
      <c r="Q41" s="517"/>
      <c r="R41" s="643"/>
      <c r="S41" s="139"/>
      <c r="T41" s="139"/>
    </row>
    <row r="42" spans="1:20" ht="12.75" customHeight="1">
      <c r="A42" s="233"/>
      <c r="B42" s="628"/>
      <c r="C42" s="614"/>
      <c r="D42" s="614"/>
      <c r="E42" s="234"/>
      <c r="F42" s="234" t="s">
        <v>677</v>
      </c>
      <c r="G42" s="238">
        <v>3037.7507000000001</v>
      </c>
      <c r="H42" s="239">
        <v>643.35950000000003</v>
      </c>
      <c r="I42" s="238">
        <v>0</v>
      </c>
      <c r="J42" s="239">
        <v>0</v>
      </c>
      <c r="K42" s="235" t="s">
        <v>1423</v>
      </c>
      <c r="L42" s="235" t="s">
        <v>1423</v>
      </c>
      <c r="M42" s="517"/>
      <c r="N42" s="517"/>
      <c r="O42" s="517"/>
      <c r="P42" s="517"/>
      <c r="Q42" s="517"/>
      <c r="R42" s="643"/>
      <c r="S42" s="139"/>
      <c r="T42" s="139"/>
    </row>
    <row r="43" spans="1:20" ht="12.75" customHeight="1">
      <c r="A43" s="780" t="s">
        <v>1475</v>
      </c>
      <c r="B43" s="628">
        <v>22443293291</v>
      </c>
      <c r="C43" s="614" t="s">
        <v>961</v>
      </c>
      <c r="D43" s="614" t="s">
        <v>655</v>
      </c>
      <c r="E43" s="234" t="s">
        <v>216</v>
      </c>
      <c r="F43" s="234"/>
      <c r="G43" s="236">
        <v>103391000.37</v>
      </c>
      <c r="H43" s="237">
        <v>113.88643896134163</v>
      </c>
      <c r="I43" s="238">
        <v>96187052.950000003</v>
      </c>
      <c r="J43" s="239">
        <v>113.10129530439713</v>
      </c>
      <c r="K43" s="235">
        <v>7.4895188063873519E-2</v>
      </c>
      <c r="L43" s="235">
        <v>6.9419510610500001E-3</v>
      </c>
      <c r="M43" s="517"/>
      <c r="N43" s="517"/>
      <c r="O43" s="517"/>
      <c r="P43" s="517"/>
      <c r="Q43" s="517"/>
      <c r="R43" s="643"/>
      <c r="S43" s="139"/>
      <c r="T43" s="139"/>
    </row>
    <row r="44" spans="1:20" ht="12.75" customHeight="1">
      <c r="A44" s="780" t="s">
        <v>1476</v>
      </c>
      <c r="B44" s="628">
        <v>61691616181</v>
      </c>
      <c r="C44" s="614" t="s">
        <v>962</v>
      </c>
      <c r="D44" s="614" t="s">
        <v>655</v>
      </c>
      <c r="E44" s="234" t="s">
        <v>205</v>
      </c>
      <c r="F44" s="234"/>
      <c r="G44" s="236">
        <v>71455236.079999998</v>
      </c>
      <c r="H44" s="237">
        <v>93.051422289949883</v>
      </c>
      <c r="I44" s="238">
        <v>68821436.879999995</v>
      </c>
      <c r="J44" s="239">
        <v>90.267448669924647</v>
      </c>
      <c r="K44" s="235">
        <v>3.8270040839054387E-2</v>
      </c>
      <c r="L44" s="235">
        <v>3.08413903466489E-2</v>
      </c>
      <c r="M44" s="517"/>
      <c r="N44" s="517"/>
      <c r="O44" s="517"/>
      <c r="P44" s="517"/>
      <c r="Q44" s="517"/>
      <c r="R44" s="643"/>
      <c r="S44" s="139"/>
      <c r="T44" s="139"/>
    </row>
    <row r="45" spans="1:20" ht="12.75" customHeight="1">
      <c r="A45" s="295" t="s">
        <v>1140</v>
      </c>
      <c r="B45" s="629" t="s">
        <v>1132</v>
      </c>
      <c r="C45" s="615" t="s">
        <v>1133</v>
      </c>
      <c r="D45" s="615" t="s">
        <v>655</v>
      </c>
      <c r="E45" s="644" t="s">
        <v>585</v>
      </c>
      <c r="F45" s="234" t="s">
        <v>676</v>
      </c>
      <c r="G45" s="236">
        <v>15350972.623500001</v>
      </c>
      <c r="H45" s="622">
        <v>792.8682</v>
      </c>
      <c r="I45" s="238">
        <v>13545755.380799999</v>
      </c>
      <c r="J45" s="248">
        <v>790.02440000000001</v>
      </c>
      <c r="K45" s="235">
        <v>0.13326811181447651</v>
      </c>
      <c r="L45" s="623">
        <v>3.5996356568226417E-3</v>
      </c>
      <c r="M45" s="517"/>
      <c r="N45" s="517"/>
      <c r="O45" s="517"/>
      <c r="P45" s="517"/>
      <c r="Q45" s="517"/>
      <c r="R45" s="643"/>
      <c r="S45" s="139"/>
      <c r="T45" s="139"/>
    </row>
    <row r="46" spans="1:20" ht="12.75" customHeight="1">
      <c r="A46" s="233"/>
      <c r="B46" s="629"/>
      <c r="C46" s="615"/>
      <c r="D46" s="615"/>
      <c r="E46" s="234"/>
      <c r="F46" s="234" t="s">
        <v>677</v>
      </c>
      <c r="G46" s="236">
        <v>35349716.966399997</v>
      </c>
      <c r="H46" s="622">
        <v>789.83820000000003</v>
      </c>
      <c r="I46" s="238">
        <v>34477576.3891</v>
      </c>
      <c r="J46" s="248">
        <v>787.33040000000005</v>
      </c>
      <c r="K46" s="235">
        <v>2.5295878325592547E-2</v>
      </c>
      <c r="L46" s="623">
        <v>3.1851939160483234E-3</v>
      </c>
      <c r="M46" s="517"/>
      <c r="N46" s="517"/>
      <c r="O46" s="517"/>
      <c r="P46" s="517"/>
      <c r="Q46" s="517"/>
      <c r="R46" s="643"/>
      <c r="S46" s="139"/>
      <c r="T46" s="139"/>
    </row>
    <row r="47" spans="1:20" ht="12.75" customHeight="1">
      <c r="A47" s="233" t="s">
        <v>1130</v>
      </c>
      <c r="B47" s="629">
        <v>74643964821</v>
      </c>
      <c r="C47" s="615" t="s">
        <v>967</v>
      </c>
      <c r="D47" s="615" t="s">
        <v>655</v>
      </c>
      <c r="E47" s="234" t="s">
        <v>207</v>
      </c>
      <c r="F47" s="234"/>
      <c r="G47" s="236">
        <v>271476100.39999998</v>
      </c>
      <c r="H47" s="622">
        <v>130.55957460945814</v>
      </c>
      <c r="I47" s="238">
        <v>271389222.50999999</v>
      </c>
      <c r="J47" s="248">
        <v>130.54462763344819</v>
      </c>
      <c r="K47" s="235">
        <v>3.2012284495475107E-4</v>
      </c>
      <c r="L47" s="623">
        <v>1.1449705959498679E-4</v>
      </c>
      <c r="M47" s="517"/>
      <c r="N47" s="517"/>
      <c r="O47" s="517"/>
      <c r="P47" s="517"/>
      <c r="Q47" s="517"/>
      <c r="R47" s="643"/>
      <c r="S47" s="139"/>
      <c r="T47" s="139"/>
    </row>
    <row r="48" spans="1:20" ht="12.75" customHeight="1">
      <c r="A48" s="295" t="s">
        <v>1131</v>
      </c>
      <c r="B48" s="629" t="s">
        <v>1076</v>
      </c>
      <c r="C48" s="615" t="s">
        <v>966</v>
      </c>
      <c r="D48" s="615" t="s">
        <v>655</v>
      </c>
      <c r="E48" s="234" t="s">
        <v>205</v>
      </c>
      <c r="F48" s="234" t="s">
        <v>676</v>
      </c>
      <c r="G48" s="236">
        <v>172433574.56349999</v>
      </c>
      <c r="H48" s="622">
        <v>872.13350000000003</v>
      </c>
      <c r="I48" s="238">
        <v>173234908.25189999</v>
      </c>
      <c r="J48" s="248">
        <v>866.72760000000005</v>
      </c>
      <c r="K48" s="235">
        <v>-4.6257056183779399E-3</v>
      </c>
      <c r="L48" s="623">
        <v>6.2371384042689826E-3</v>
      </c>
      <c r="M48" s="517"/>
      <c r="N48" s="517"/>
      <c r="O48" s="517"/>
      <c r="P48" s="517"/>
      <c r="Q48" s="517"/>
      <c r="R48" s="643"/>
      <c r="S48" s="139"/>
      <c r="T48" s="139"/>
    </row>
    <row r="49" spans="1:20" ht="12.75" customHeight="1">
      <c r="A49" s="233"/>
      <c r="B49" s="629"/>
      <c r="C49" s="615"/>
      <c r="D49" s="615"/>
      <c r="E49" s="234"/>
      <c r="F49" s="234" t="s">
        <v>677</v>
      </c>
      <c r="G49" s="236">
        <v>10737116.839</v>
      </c>
      <c r="H49" s="622">
        <v>845.42650000000003</v>
      </c>
      <c r="I49" s="238">
        <v>10744619.472899999</v>
      </c>
      <c r="J49" s="248">
        <v>840.91780000000006</v>
      </c>
      <c r="K49" s="235">
        <v>-6.9826892603530588E-4</v>
      </c>
      <c r="L49" s="623">
        <v>5.3616417680777406E-3</v>
      </c>
      <c r="M49" s="517"/>
      <c r="N49" s="517"/>
      <c r="O49" s="517"/>
      <c r="P49" s="517"/>
      <c r="Q49" s="517"/>
      <c r="R49" s="643"/>
      <c r="S49" s="139"/>
      <c r="T49" s="139"/>
    </row>
    <row r="50" spans="1:20" ht="12.75" customHeight="1">
      <c r="A50" s="233"/>
      <c r="B50" s="629"/>
      <c r="C50" s="615"/>
      <c r="D50" s="615"/>
      <c r="E50" s="234"/>
      <c r="F50" s="234" t="s">
        <v>678</v>
      </c>
      <c r="G50" s="236">
        <v>630507.37769999995</v>
      </c>
      <c r="H50" s="622">
        <v>875.02449999999999</v>
      </c>
      <c r="I50" s="238">
        <v>626338.93640000001</v>
      </c>
      <c r="J50" s="248">
        <v>869.23950000000002</v>
      </c>
      <c r="K50" s="235">
        <v>6.6552485527386906E-3</v>
      </c>
      <c r="L50" s="623">
        <v>6.6552428876045511E-3</v>
      </c>
      <c r="M50" s="517"/>
      <c r="N50" s="517"/>
      <c r="O50" s="517"/>
      <c r="P50" s="517"/>
      <c r="Q50" s="517"/>
      <c r="R50" s="643"/>
      <c r="S50" s="139"/>
      <c r="T50" s="139"/>
    </row>
    <row r="51" spans="1:20" ht="12.75" customHeight="1">
      <c r="A51" s="295" t="s">
        <v>1141</v>
      </c>
      <c r="B51" s="629">
        <v>66973781540</v>
      </c>
      <c r="C51" s="615" t="s">
        <v>968</v>
      </c>
      <c r="D51" s="615" t="s">
        <v>911</v>
      </c>
      <c r="E51" s="234" t="s">
        <v>206</v>
      </c>
      <c r="F51" s="234"/>
      <c r="G51" s="236">
        <v>11758206.6492</v>
      </c>
      <c r="H51" s="237">
        <v>133.20226598017612</v>
      </c>
      <c r="I51" s="238">
        <v>11680425.227299999</v>
      </c>
      <c r="J51" s="239">
        <v>131.96194584810149</v>
      </c>
      <c r="K51" s="235">
        <v>6.6591258782433549E-3</v>
      </c>
      <c r="L51" s="235">
        <v>9.3990742869336508E-3</v>
      </c>
      <c r="M51" s="517"/>
      <c r="N51" s="517"/>
      <c r="O51" s="517"/>
      <c r="P51" s="517"/>
      <c r="Q51" s="517"/>
      <c r="R51" s="643"/>
      <c r="S51" s="139"/>
      <c r="T51" s="139"/>
    </row>
    <row r="52" spans="1:20" ht="12.75" customHeight="1">
      <c r="A52" s="295" t="s">
        <v>1144</v>
      </c>
      <c r="B52" s="629">
        <v>16642777540</v>
      </c>
      <c r="C52" s="615" t="s">
        <v>963</v>
      </c>
      <c r="D52" s="615" t="s">
        <v>911</v>
      </c>
      <c r="E52" s="234" t="s">
        <v>205</v>
      </c>
      <c r="F52" s="234"/>
      <c r="G52" s="236">
        <v>9812213.7100000009</v>
      </c>
      <c r="H52" s="237">
        <v>675.87038372311429</v>
      </c>
      <c r="I52" s="238">
        <v>9431966.0600000005</v>
      </c>
      <c r="J52" s="239">
        <v>650.25876489852499</v>
      </c>
      <c r="K52" s="235">
        <v>4.0314781412604139E-2</v>
      </c>
      <c r="L52" s="235">
        <v>3.9386810616210743E-2</v>
      </c>
      <c r="M52" s="517"/>
      <c r="N52" s="517"/>
      <c r="O52" s="517"/>
      <c r="P52" s="517"/>
      <c r="Q52" s="517"/>
      <c r="R52" s="643"/>
      <c r="S52" s="139"/>
      <c r="T52" s="139"/>
    </row>
    <row r="53" spans="1:20" ht="12.75" customHeight="1">
      <c r="A53" s="295" t="s">
        <v>225</v>
      </c>
      <c r="B53" s="629">
        <v>30082084002</v>
      </c>
      <c r="C53" s="615" t="s">
        <v>969</v>
      </c>
      <c r="D53" s="615" t="s">
        <v>911</v>
      </c>
      <c r="E53" s="234" t="s">
        <v>585</v>
      </c>
      <c r="F53" s="234"/>
      <c r="G53" s="236">
        <v>6713382.0099999998</v>
      </c>
      <c r="H53" s="237">
        <v>8.9734799063282207</v>
      </c>
      <c r="I53" s="238">
        <v>6467383.4000000004</v>
      </c>
      <c r="J53" s="248">
        <v>8.7348461547467959</v>
      </c>
      <c r="K53" s="235">
        <v>3.8036806353555441E-2</v>
      </c>
      <c r="L53" s="235">
        <v>2.7319742941521952E-2</v>
      </c>
      <c r="M53" s="517"/>
      <c r="N53" s="517"/>
      <c r="O53" s="517"/>
      <c r="P53" s="517"/>
      <c r="Q53" s="517"/>
      <c r="R53" s="643"/>
      <c r="S53" s="139"/>
      <c r="T53" s="139"/>
    </row>
    <row r="54" spans="1:20" ht="12.75" customHeight="1">
      <c r="A54" s="295" t="s">
        <v>1145</v>
      </c>
      <c r="B54" s="629">
        <v>44832307529</v>
      </c>
      <c r="C54" s="615" t="s">
        <v>964</v>
      </c>
      <c r="D54" s="615" t="s">
        <v>911</v>
      </c>
      <c r="E54" s="234" t="s">
        <v>205</v>
      </c>
      <c r="F54" s="234"/>
      <c r="G54" s="236">
        <v>26470583.239999998</v>
      </c>
      <c r="H54" s="237">
        <v>1023.5926820420149</v>
      </c>
      <c r="I54" s="238">
        <v>25938577.629999999</v>
      </c>
      <c r="J54" s="248">
        <v>999.69763962992215</v>
      </c>
      <c r="K54" s="235">
        <v>2.0510207521352131E-2</v>
      </c>
      <c r="L54" s="235">
        <v>2.3902269511147711E-2</v>
      </c>
      <c r="M54" s="517"/>
      <c r="N54" s="517"/>
      <c r="O54" s="517"/>
      <c r="P54" s="517"/>
      <c r="Q54" s="713"/>
      <c r="R54" s="715"/>
      <c r="S54" s="139"/>
      <c r="T54" s="139"/>
    </row>
    <row r="55" spans="1:20" ht="12.75" customHeight="1">
      <c r="A55" s="295" t="s">
        <v>1335</v>
      </c>
      <c r="B55" s="628">
        <v>30290598804</v>
      </c>
      <c r="C55" s="614" t="s">
        <v>970</v>
      </c>
      <c r="D55" s="614" t="s">
        <v>911</v>
      </c>
      <c r="E55" s="234" t="s">
        <v>205</v>
      </c>
      <c r="F55" s="234"/>
      <c r="G55" s="236">
        <v>26950520.329999998</v>
      </c>
      <c r="H55" s="237">
        <v>6.1076036497907769</v>
      </c>
      <c r="I55" s="243">
        <v>26413258.59</v>
      </c>
      <c r="J55" s="248">
        <v>6.0322173164970767</v>
      </c>
      <c r="K55" s="235">
        <v>2.034060803854798E-2</v>
      </c>
      <c r="L55" s="235">
        <v>1.2497284056317337E-2</v>
      </c>
      <c r="M55" s="517"/>
      <c r="N55" s="713"/>
      <c r="O55" s="517"/>
      <c r="P55" s="713"/>
      <c r="Q55" s="716"/>
      <c r="R55" s="643"/>
      <c r="S55" s="139"/>
      <c r="T55" s="139"/>
    </row>
    <row r="56" spans="1:20" ht="12.75" customHeight="1">
      <c r="A56" s="233" t="s">
        <v>226</v>
      </c>
      <c r="B56" s="628">
        <v>86292133603</v>
      </c>
      <c r="C56" s="614" t="s">
        <v>971</v>
      </c>
      <c r="D56" s="614" t="s">
        <v>911</v>
      </c>
      <c r="E56" s="234" t="s">
        <v>585</v>
      </c>
      <c r="F56" s="234"/>
      <c r="G56" s="238">
        <v>7035589.7300000004</v>
      </c>
      <c r="H56" s="239">
        <v>15.579626501895786</v>
      </c>
      <c r="I56" s="238">
        <v>6731423.7199999997</v>
      </c>
      <c r="J56" s="239">
        <v>15.057406270965288</v>
      </c>
      <c r="K56" s="235">
        <v>4.5185984815705682E-2</v>
      </c>
      <c r="L56" s="235">
        <v>3.4681951295787217E-2</v>
      </c>
      <c r="M56" s="517"/>
      <c r="N56" s="517"/>
      <c r="O56" s="517"/>
      <c r="P56" s="517"/>
      <c r="Q56" s="517"/>
      <c r="R56" s="643"/>
      <c r="S56" s="139"/>
      <c r="T56" s="139"/>
    </row>
    <row r="57" spans="1:20" ht="12.75" customHeight="1">
      <c r="A57" s="232" t="s">
        <v>227</v>
      </c>
      <c r="B57" s="628" t="s">
        <v>1069</v>
      </c>
      <c r="C57" s="614" t="s">
        <v>972</v>
      </c>
      <c r="D57" s="614" t="s">
        <v>911</v>
      </c>
      <c r="E57" s="244" t="s">
        <v>205</v>
      </c>
      <c r="F57" s="244"/>
      <c r="G57" s="238">
        <v>74222742.909999996</v>
      </c>
      <c r="H57" s="239">
        <v>20.89458179112318</v>
      </c>
      <c r="I57" s="238">
        <v>73257858.120000005</v>
      </c>
      <c r="J57" s="239">
        <v>20.589288386777756</v>
      </c>
      <c r="K57" s="235">
        <v>1.3171075632862017E-2</v>
      </c>
      <c r="L57" s="235">
        <v>1.4827778338443176E-2</v>
      </c>
      <c r="M57" s="517"/>
      <c r="N57" s="517"/>
      <c r="O57" s="517"/>
      <c r="P57" s="517"/>
      <c r="Q57" s="517"/>
      <c r="R57" s="643"/>
      <c r="S57" s="139"/>
      <c r="T57" s="139"/>
    </row>
    <row r="58" spans="1:20" ht="12.75" customHeight="1">
      <c r="A58" s="295" t="s">
        <v>228</v>
      </c>
      <c r="B58" s="628">
        <v>10423796399</v>
      </c>
      <c r="C58" s="614" t="s">
        <v>973</v>
      </c>
      <c r="D58" s="614" t="s">
        <v>911</v>
      </c>
      <c r="E58" s="244" t="s">
        <v>207</v>
      </c>
      <c r="F58" s="244"/>
      <c r="G58" s="238">
        <v>170896218.43000001</v>
      </c>
      <c r="H58" s="239">
        <v>1375.0863970452067</v>
      </c>
      <c r="I58" s="238">
        <v>174996904.96000001</v>
      </c>
      <c r="J58" s="239">
        <v>1373.9749953279902</v>
      </c>
      <c r="K58" s="235">
        <v>-2.3432908890230419E-2</v>
      </c>
      <c r="L58" s="235">
        <v>8.0889515529447564E-4</v>
      </c>
      <c r="M58" s="517"/>
      <c r="N58" s="517"/>
      <c r="O58" s="517"/>
      <c r="P58" s="517"/>
      <c r="Q58" s="517"/>
      <c r="R58" s="643"/>
      <c r="S58" s="139"/>
      <c r="T58" s="139"/>
    </row>
    <row r="59" spans="1:20" ht="12.75" customHeight="1">
      <c r="A59" s="295" t="s">
        <v>1136</v>
      </c>
      <c r="B59" s="628" t="s">
        <v>1138</v>
      </c>
      <c r="C59" s="614" t="s">
        <v>1139</v>
      </c>
      <c r="D59" s="614" t="s">
        <v>229</v>
      </c>
      <c r="E59" s="244" t="s">
        <v>585</v>
      </c>
      <c r="F59" s="244"/>
      <c r="G59" s="238">
        <v>22727531.899999999</v>
      </c>
      <c r="H59" s="239">
        <v>728.86966979705551</v>
      </c>
      <c r="I59" s="238">
        <v>22434870.699999999</v>
      </c>
      <c r="J59" s="239">
        <v>723.33514252526572</v>
      </c>
      <c r="K59" s="235">
        <v>1.3044924747437792E-2</v>
      </c>
      <c r="L59" s="235">
        <v>7.651401053829554E-3</v>
      </c>
      <c r="M59" s="517"/>
      <c r="N59" s="517"/>
      <c r="O59" s="517"/>
      <c r="P59" s="517"/>
      <c r="Q59" s="517"/>
      <c r="R59" s="643"/>
      <c r="S59" s="139"/>
      <c r="T59" s="139"/>
    </row>
    <row r="60" spans="1:20" ht="12.75" customHeight="1">
      <c r="A60" s="295" t="s">
        <v>528</v>
      </c>
      <c r="B60" s="628">
        <v>89809469629</v>
      </c>
      <c r="C60" s="614" t="s">
        <v>974</v>
      </c>
      <c r="D60" s="614" t="s">
        <v>229</v>
      </c>
      <c r="E60" s="244" t="s">
        <v>207</v>
      </c>
      <c r="F60" s="244"/>
      <c r="G60" s="238">
        <v>130135126.58</v>
      </c>
      <c r="H60" s="239">
        <v>766.6672536185564</v>
      </c>
      <c r="I60" s="238">
        <v>130988012.72</v>
      </c>
      <c r="J60" s="239">
        <v>765.81306598534491</v>
      </c>
      <c r="K60" s="235">
        <v>-6.5111770328414309E-3</v>
      </c>
      <c r="L60" s="235">
        <v>1.1153996597230709E-3</v>
      </c>
      <c r="M60" s="517"/>
      <c r="N60" s="517"/>
      <c r="O60" s="517"/>
      <c r="P60" s="517"/>
      <c r="Q60" s="517"/>
      <c r="R60" s="643"/>
      <c r="S60" s="139"/>
      <c r="T60" s="139"/>
    </row>
    <row r="61" spans="1:20" ht="12.75" customHeight="1">
      <c r="A61" s="295" t="s">
        <v>905</v>
      </c>
      <c r="B61" s="628">
        <v>85535430386</v>
      </c>
      <c r="C61" s="614" t="s">
        <v>975</v>
      </c>
      <c r="D61" s="614" t="s">
        <v>229</v>
      </c>
      <c r="E61" s="244" t="s">
        <v>205</v>
      </c>
      <c r="F61" s="244"/>
      <c r="G61" s="238">
        <v>140107387.13999999</v>
      </c>
      <c r="H61" s="239">
        <v>45.09630214667169</v>
      </c>
      <c r="I61" s="238">
        <v>121664958.81999999</v>
      </c>
      <c r="J61" s="239">
        <v>43.904008583073654</v>
      </c>
      <c r="K61" s="235">
        <v>0.15158373042549633</v>
      </c>
      <c r="L61" s="235">
        <v>2.7156826952190904E-2</v>
      </c>
      <c r="M61" s="517"/>
      <c r="N61" s="517"/>
      <c r="O61" s="517"/>
      <c r="P61" s="517"/>
      <c r="Q61" s="517"/>
      <c r="R61" s="643"/>
      <c r="S61" s="139"/>
      <c r="T61" s="139"/>
    </row>
    <row r="62" spans="1:20" ht="12.75" customHeight="1">
      <c r="A62" s="233" t="s">
        <v>230</v>
      </c>
      <c r="B62" s="628">
        <v>40425097619</v>
      </c>
      <c r="C62" s="614" t="s">
        <v>976</v>
      </c>
      <c r="D62" s="614" t="s">
        <v>229</v>
      </c>
      <c r="E62" s="234" t="s">
        <v>205</v>
      </c>
      <c r="F62" s="234"/>
      <c r="G62" s="236">
        <v>20058214.199999999</v>
      </c>
      <c r="H62" s="237">
        <v>770.2003416069673</v>
      </c>
      <c r="I62" s="238">
        <v>19396647.59</v>
      </c>
      <c r="J62" s="239">
        <v>757.60009263691506</v>
      </c>
      <c r="K62" s="235">
        <v>3.4107265543199983E-2</v>
      </c>
      <c r="L62" s="235">
        <v>1.6631794389300625E-2</v>
      </c>
      <c r="M62" s="517"/>
      <c r="N62" s="517"/>
      <c r="O62" s="517"/>
      <c r="P62" s="517"/>
      <c r="Q62" s="517"/>
      <c r="R62" s="643"/>
      <c r="S62" s="139"/>
      <c r="T62" s="139"/>
    </row>
    <row r="63" spans="1:20" ht="12.75" customHeight="1">
      <c r="A63" s="233" t="s">
        <v>914</v>
      </c>
      <c r="B63" s="628">
        <v>55749429688</v>
      </c>
      <c r="C63" s="614" t="s">
        <v>977</v>
      </c>
      <c r="D63" s="614" t="s">
        <v>229</v>
      </c>
      <c r="E63" s="234" t="s">
        <v>585</v>
      </c>
      <c r="F63" s="234"/>
      <c r="G63" s="236">
        <v>31287218.449999999</v>
      </c>
      <c r="H63" s="237">
        <v>783.78038823760744</v>
      </c>
      <c r="I63" s="238">
        <v>31236863.800000001</v>
      </c>
      <c r="J63" s="239">
        <v>782.32884421332665</v>
      </c>
      <c r="K63" s="235">
        <v>1.6120264288503883E-3</v>
      </c>
      <c r="L63" s="235">
        <v>1.8554141714415273E-3</v>
      </c>
      <c r="M63" s="517"/>
      <c r="N63" s="517"/>
      <c r="O63" s="517"/>
      <c r="P63" s="517"/>
      <c r="Q63" s="517"/>
      <c r="R63" s="643"/>
      <c r="S63" s="139"/>
      <c r="T63" s="139"/>
    </row>
    <row r="64" spans="1:20" ht="12.75" customHeight="1">
      <c r="A64" s="233" t="s">
        <v>1126</v>
      </c>
      <c r="B64" s="628" t="s">
        <v>1127</v>
      </c>
      <c r="C64" s="614" t="s">
        <v>1128</v>
      </c>
      <c r="D64" s="614" t="s">
        <v>229</v>
      </c>
      <c r="E64" s="234" t="s">
        <v>585</v>
      </c>
      <c r="F64" s="234"/>
      <c r="G64" s="236">
        <v>19451535.140000001</v>
      </c>
      <c r="H64" s="237">
        <v>770.92001578687882</v>
      </c>
      <c r="I64" s="238">
        <v>19475755.530000001</v>
      </c>
      <c r="J64" s="239">
        <v>771.87993917116569</v>
      </c>
      <c r="K64" s="235">
        <v>-1.243617479316339E-3</v>
      </c>
      <c r="L64" s="235">
        <v>-1.243617479316339E-3</v>
      </c>
      <c r="M64" s="517"/>
      <c r="N64" s="517"/>
      <c r="O64" s="517"/>
      <c r="P64" s="517"/>
      <c r="Q64" s="517"/>
      <c r="R64" s="643"/>
      <c r="S64" s="139"/>
      <c r="T64" s="139"/>
    </row>
    <row r="65" spans="1:20" ht="12.75" customHeight="1">
      <c r="A65" s="233" t="s">
        <v>231</v>
      </c>
      <c r="B65" s="628">
        <v>61515780704</v>
      </c>
      <c r="C65" s="614" t="s">
        <v>978</v>
      </c>
      <c r="D65" s="614" t="s">
        <v>229</v>
      </c>
      <c r="E65" s="234" t="s">
        <v>207</v>
      </c>
      <c r="F65" s="234"/>
      <c r="G65" s="236">
        <v>373157845.93000001</v>
      </c>
      <c r="H65" s="237">
        <v>133.37844494484574</v>
      </c>
      <c r="I65" s="238">
        <v>373615461.23000002</v>
      </c>
      <c r="J65" s="239">
        <v>133.37421784221755</v>
      </c>
      <c r="K65" s="235">
        <v>-1.2248296644188361E-3</v>
      </c>
      <c r="L65" s="235">
        <v>3.1693551396871911E-5</v>
      </c>
      <c r="M65" s="517"/>
      <c r="N65" s="517"/>
      <c r="O65" s="517"/>
      <c r="P65" s="517"/>
      <c r="Q65" s="517"/>
      <c r="R65" s="643"/>
      <c r="S65" s="139"/>
      <c r="T65" s="139"/>
    </row>
    <row r="66" spans="1:20" ht="12.75" customHeight="1">
      <c r="A66" s="233" t="s">
        <v>1219</v>
      </c>
      <c r="B66" s="628" t="s">
        <v>1220</v>
      </c>
      <c r="C66" s="614" t="s">
        <v>1221</v>
      </c>
      <c r="D66" s="614" t="s">
        <v>229</v>
      </c>
      <c r="E66" s="234" t="s">
        <v>216</v>
      </c>
      <c r="F66" s="234"/>
      <c r="G66" s="236">
        <v>30018956.879999999</v>
      </c>
      <c r="H66" s="237">
        <v>752.68719682053279</v>
      </c>
      <c r="I66" s="238">
        <v>24442234.440000001</v>
      </c>
      <c r="J66" s="239">
        <v>753.01924996902778</v>
      </c>
      <c r="K66" s="235">
        <v>0.22815927298666394</v>
      </c>
      <c r="L66" s="235">
        <v>-4.4096236385549048E-4</v>
      </c>
      <c r="M66" s="517"/>
      <c r="N66" s="517"/>
      <c r="O66" s="517"/>
      <c r="P66" s="517"/>
      <c r="Q66" s="517"/>
      <c r="R66" s="643"/>
      <c r="S66" s="139"/>
      <c r="T66" s="139"/>
    </row>
    <row r="67" spans="1:20" ht="12.75" customHeight="1">
      <c r="A67" s="233" t="s">
        <v>232</v>
      </c>
      <c r="B67" s="628">
        <v>16128752508</v>
      </c>
      <c r="C67" s="614" t="s">
        <v>979</v>
      </c>
      <c r="D67" s="614" t="s">
        <v>229</v>
      </c>
      <c r="E67" s="234" t="s">
        <v>206</v>
      </c>
      <c r="F67" s="234"/>
      <c r="G67" s="236">
        <v>49441003.700000003</v>
      </c>
      <c r="H67" s="237">
        <v>115.9977926218351</v>
      </c>
      <c r="I67" s="238">
        <v>49594064.009999998</v>
      </c>
      <c r="J67" s="239">
        <v>116.44677665968202</v>
      </c>
      <c r="K67" s="235">
        <v>-3.0862627021075451E-3</v>
      </c>
      <c r="L67" s="235">
        <v>-3.8557017267989435E-3</v>
      </c>
      <c r="M67" s="517"/>
      <c r="N67" s="517"/>
      <c r="O67" s="517"/>
      <c r="P67" s="517"/>
      <c r="Q67" s="517"/>
      <c r="R67" s="643"/>
      <c r="S67" s="139"/>
      <c r="T67" s="139"/>
    </row>
    <row r="68" spans="1:20" ht="12.75" customHeight="1">
      <c r="A68" s="233" t="s">
        <v>233</v>
      </c>
      <c r="B68" s="628" t="s">
        <v>1070</v>
      </c>
      <c r="C68" s="614" t="s">
        <v>980</v>
      </c>
      <c r="D68" s="614" t="s">
        <v>234</v>
      </c>
      <c r="E68" s="234" t="s">
        <v>216</v>
      </c>
      <c r="F68" s="234"/>
      <c r="G68" s="236">
        <v>1011450753.8099999</v>
      </c>
      <c r="H68" s="237">
        <v>1021.0203374754944</v>
      </c>
      <c r="I68" s="238">
        <v>972928927.36000001</v>
      </c>
      <c r="J68" s="239">
        <v>1018.5430525378328</v>
      </c>
      <c r="K68" s="235">
        <v>3.9593669554596644E-2</v>
      </c>
      <c r="L68" s="235">
        <v>2.43218480700369E-3</v>
      </c>
      <c r="M68" s="517"/>
      <c r="N68" s="517"/>
      <c r="O68" s="517"/>
      <c r="P68" s="517"/>
      <c r="Q68" s="517"/>
      <c r="R68" s="643"/>
      <c r="S68" s="139"/>
      <c r="T68" s="139"/>
    </row>
    <row r="69" spans="1:20" ht="12.75" customHeight="1">
      <c r="A69" s="233" t="s">
        <v>906</v>
      </c>
      <c r="B69" s="628">
        <v>97407922886</v>
      </c>
      <c r="C69" s="614" t="s">
        <v>981</v>
      </c>
      <c r="D69" s="614" t="s">
        <v>234</v>
      </c>
      <c r="E69" s="234" t="s">
        <v>216</v>
      </c>
      <c r="F69" s="234"/>
      <c r="G69" s="236">
        <v>540107958.37</v>
      </c>
      <c r="H69" s="237">
        <v>875.77034810547491</v>
      </c>
      <c r="I69" s="238">
        <v>495384291.38999999</v>
      </c>
      <c r="J69" s="239">
        <v>871.79073231181962</v>
      </c>
      <c r="K69" s="235">
        <v>9.0280753260281621E-2</v>
      </c>
      <c r="L69" s="235">
        <v>4.564875085448783E-3</v>
      </c>
      <c r="M69" s="517"/>
      <c r="N69" s="517"/>
      <c r="O69" s="517"/>
      <c r="P69" s="517"/>
      <c r="Q69" s="517"/>
      <c r="R69" s="643"/>
      <c r="S69" s="139"/>
      <c r="T69" s="139"/>
    </row>
    <row r="70" spans="1:20" ht="12.75" customHeight="1">
      <c r="A70" s="233" t="s">
        <v>1085</v>
      </c>
      <c r="B70" s="628" t="s">
        <v>1071</v>
      </c>
      <c r="C70" s="614" t="s">
        <v>1074</v>
      </c>
      <c r="D70" s="614" t="s">
        <v>234</v>
      </c>
      <c r="E70" s="234" t="s">
        <v>216</v>
      </c>
      <c r="F70" s="234" t="s">
        <v>676</v>
      </c>
      <c r="G70" s="236">
        <v>25015206.9954</v>
      </c>
      <c r="H70" s="237">
        <v>683.37729999999999</v>
      </c>
      <c r="I70" s="238">
        <v>24664397.310899999</v>
      </c>
      <c r="J70" s="239">
        <v>673.79380000000003</v>
      </c>
      <c r="K70" s="235">
        <v>1.4223322795119175E-2</v>
      </c>
      <c r="L70" s="235">
        <v>1.4223194098847314E-2</v>
      </c>
      <c r="M70" s="517"/>
      <c r="N70" s="517"/>
      <c r="O70" s="517"/>
      <c r="P70" s="517"/>
      <c r="Q70" s="517"/>
      <c r="R70" s="643"/>
      <c r="S70" s="139"/>
      <c r="T70" s="139"/>
    </row>
    <row r="71" spans="1:20" ht="12.75" customHeight="1">
      <c r="A71" s="233"/>
      <c r="B71" s="628"/>
      <c r="C71" s="614"/>
      <c r="D71" s="614"/>
      <c r="E71" s="234"/>
      <c r="F71" s="234" t="s">
        <v>677</v>
      </c>
      <c r="G71" s="236">
        <v>10850669.000499999</v>
      </c>
      <c r="H71" s="237">
        <v>681.57100000000003</v>
      </c>
      <c r="I71" s="238">
        <v>10700255.269400001</v>
      </c>
      <c r="J71" s="239">
        <v>672.12300000000005</v>
      </c>
      <c r="K71" s="235">
        <v>1.4057022688995335E-2</v>
      </c>
      <c r="L71" s="235">
        <v>1.4056950885477759E-2</v>
      </c>
      <c r="M71" s="517"/>
      <c r="N71" s="517"/>
      <c r="O71" s="517"/>
      <c r="P71" s="517"/>
      <c r="Q71" s="517"/>
      <c r="R71" s="643"/>
      <c r="S71" s="139"/>
      <c r="T71" s="139"/>
    </row>
    <row r="72" spans="1:20" ht="12.75" customHeight="1">
      <c r="A72" s="233"/>
      <c r="B72" s="628"/>
      <c r="C72" s="614"/>
      <c r="D72" s="614"/>
      <c r="E72" s="234"/>
      <c r="F72" s="234" t="s">
        <v>678</v>
      </c>
      <c r="G72" s="236">
        <v>1742271.5944000001</v>
      </c>
      <c r="H72" s="237">
        <v>679.75630000000001</v>
      </c>
      <c r="I72" s="238">
        <v>1718401.7494999999</v>
      </c>
      <c r="J72" s="239">
        <v>670.44330000000002</v>
      </c>
      <c r="K72" s="235">
        <v>1.3890724277338284E-2</v>
      </c>
      <c r="L72" s="235">
        <v>1.3890809260082015E-2</v>
      </c>
      <c r="M72" s="517"/>
      <c r="N72" s="517"/>
      <c r="O72" s="517"/>
      <c r="P72" s="517"/>
      <c r="Q72" s="517"/>
      <c r="R72" s="643"/>
      <c r="S72" s="139"/>
      <c r="T72" s="139"/>
    </row>
    <row r="73" spans="1:20" ht="12.75" customHeight="1">
      <c r="A73" s="233" t="s">
        <v>1135</v>
      </c>
      <c r="B73" s="628" t="s">
        <v>1142</v>
      </c>
      <c r="C73" s="614" t="s">
        <v>1143</v>
      </c>
      <c r="D73" s="614" t="s">
        <v>234</v>
      </c>
      <c r="E73" s="234" t="s">
        <v>216</v>
      </c>
      <c r="F73" s="234" t="s">
        <v>676</v>
      </c>
      <c r="G73" s="236">
        <v>31680094.988499999</v>
      </c>
      <c r="H73" s="237">
        <v>665.72180000000003</v>
      </c>
      <c r="I73" s="238">
        <v>31241623.309599999</v>
      </c>
      <c r="J73" s="239">
        <v>656.39030000000002</v>
      </c>
      <c r="K73" s="235">
        <v>1.4034855825345804E-2</v>
      </c>
      <c r="L73" s="235">
        <v>1.4216389242802663E-2</v>
      </c>
      <c r="M73" s="517"/>
      <c r="N73" s="517"/>
      <c r="O73" s="517"/>
      <c r="P73" s="517"/>
      <c r="Q73" s="517"/>
      <c r="R73" s="643"/>
      <c r="S73" s="139"/>
      <c r="T73" s="139"/>
    </row>
    <row r="74" spans="1:20" ht="12.75" customHeight="1">
      <c r="A74" s="233"/>
      <c r="B74" s="628"/>
      <c r="C74" s="614"/>
      <c r="D74" s="614"/>
      <c r="E74" s="234"/>
      <c r="F74" s="234" t="s">
        <v>677</v>
      </c>
      <c r="G74" s="236">
        <v>13734855.253699999</v>
      </c>
      <c r="H74" s="237">
        <v>665.07460000000003</v>
      </c>
      <c r="I74" s="238">
        <v>13543429.352</v>
      </c>
      <c r="J74" s="239">
        <v>655.80529999999999</v>
      </c>
      <c r="K74" s="235">
        <v>1.4134226769657143E-2</v>
      </c>
      <c r="L74" s="235">
        <v>1.4134225508699139E-2</v>
      </c>
      <c r="M74" s="517"/>
      <c r="N74" s="517"/>
      <c r="O74" s="517"/>
      <c r="P74" s="517"/>
      <c r="Q74" s="517"/>
      <c r="R74" s="643"/>
      <c r="S74" s="139"/>
      <c r="T74" s="139"/>
    </row>
    <row r="75" spans="1:20" ht="12.75" customHeight="1">
      <c r="A75" s="233"/>
      <c r="B75" s="628"/>
      <c r="C75" s="614"/>
      <c r="D75" s="614"/>
      <c r="E75" s="234"/>
      <c r="F75" s="234" t="s">
        <v>678</v>
      </c>
      <c r="G75" s="236">
        <v>3379698.5284000002</v>
      </c>
      <c r="H75" s="237">
        <v>664.42949999999996</v>
      </c>
      <c r="I75" s="238">
        <v>3340466.5685999999</v>
      </c>
      <c r="J75" s="239">
        <v>655.22249999999997</v>
      </c>
      <c r="K75" s="235">
        <v>1.1744455151497801E-2</v>
      </c>
      <c r="L75" s="235">
        <v>1.4051715257030972E-2</v>
      </c>
      <c r="M75" s="517"/>
      <c r="N75" s="517"/>
      <c r="O75" s="517"/>
      <c r="P75" s="517"/>
      <c r="Q75" s="517"/>
      <c r="R75" s="643"/>
      <c r="S75" s="139"/>
      <c r="T75" s="139"/>
    </row>
    <row r="76" spans="1:20" ht="12.75" customHeight="1">
      <c r="A76" s="233" t="s">
        <v>235</v>
      </c>
      <c r="B76" s="628">
        <v>30096106301</v>
      </c>
      <c r="C76" s="614" t="s">
        <v>982</v>
      </c>
      <c r="D76" s="614" t="s">
        <v>234</v>
      </c>
      <c r="E76" s="234" t="s">
        <v>207</v>
      </c>
      <c r="F76" s="234"/>
      <c r="G76" s="236">
        <v>238176026.88999999</v>
      </c>
      <c r="H76" s="237">
        <v>861.83409119194459</v>
      </c>
      <c r="I76" s="238">
        <v>217551394.74000001</v>
      </c>
      <c r="J76" s="239">
        <v>848.10926912852187</v>
      </c>
      <c r="K76" s="235">
        <v>9.4803493099407055E-2</v>
      </c>
      <c r="L76" s="235">
        <v>1.6182846436197718E-2</v>
      </c>
      <c r="M76" s="517"/>
      <c r="N76" s="517"/>
      <c r="O76" s="517"/>
      <c r="P76" s="517"/>
      <c r="Q76" s="517"/>
      <c r="R76" s="643"/>
      <c r="S76" s="139"/>
      <c r="T76" s="139"/>
    </row>
    <row r="77" spans="1:20" ht="12.75" customHeight="1">
      <c r="A77" s="233" t="s">
        <v>236</v>
      </c>
      <c r="B77" s="628">
        <v>18911840764</v>
      </c>
      <c r="C77" s="614" t="s">
        <v>983</v>
      </c>
      <c r="D77" s="614" t="s">
        <v>234</v>
      </c>
      <c r="E77" s="234" t="s">
        <v>205</v>
      </c>
      <c r="F77" s="234"/>
      <c r="G77" s="236">
        <v>236969816.69999999</v>
      </c>
      <c r="H77" s="237">
        <v>88.390204216661616</v>
      </c>
      <c r="I77" s="238">
        <v>234694800.75999999</v>
      </c>
      <c r="J77" s="239">
        <v>87.542235176445601</v>
      </c>
      <c r="K77" s="235">
        <v>9.6935080480391456E-3</v>
      </c>
      <c r="L77" s="235">
        <v>9.6863992392572928E-3</v>
      </c>
      <c r="M77" s="517"/>
      <c r="N77" s="517"/>
      <c r="O77" s="517"/>
      <c r="P77" s="517"/>
      <c r="Q77" s="517"/>
      <c r="R77" s="643"/>
      <c r="S77" s="139"/>
      <c r="T77" s="139"/>
    </row>
    <row r="78" spans="1:20" ht="12.75" customHeight="1">
      <c r="A78" s="233" t="s">
        <v>237</v>
      </c>
      <c r="B78" s="628">
        <v>28173216249</v>
      </c>
      <c r="C78" s="614" t="s">
        <v>984</v>
      </c>
      <c r="D78" s="614" t="s">
        <v>234</v>
      </c>
      <c r="E78" s="234" t="s">
        <v>207</v>
      </c>
      <c r="F78" s="234"/>
      <c r="G78" s="236">
        <v>165118289.5</v>
      </c>
      <c r="H78" s="237">
        <v>966.69609630671448</v>
      </c>
      <c r="I78" s="238">
        <v>186294777.53</v>
      </c>
      <c r="J78" s="239">
        <v>965.29388711515162</v>
      </c>
      <c r="K78" s="235">
        <v>-0.1136719360079208</v>
      </c>
      <c r="L78" s="235">
        <v>1.4526241285475194E-3</v>
      </c>
      <c r="M78" s="517"/>
      <c r="N78" s="517"/>
      <c r="O78" s="517"/>
      <c r="P78" s="517"/>
      <c r="Q78" s="517"/>
      <c r="R78" s="643"/>
      <c r="S78" s="139"/>
      <c r="T78" s="139"/>
    </row>
    <row r="79" spans="1:20" ht="12.75" customHeight="1">
      <c r="A79" s="233" t="s">
        <v>915</v>
      </c>
      <c r="B79" s="628">
        <v>62937824927</v>
      </c>
      <c r="C79" s="614" t="s">
        <v>985</v>
      </c>
      <c r="D79" s="614" t="s">
        <v>234</v>
      </c>
      <c r="E79" s="234" t="s">
        <v>585</v>
      </c>
      <c r="F79" s="234"/>
      <c r="G79" s="236">
        <v>19628565.079999998</v>
      </c>
      <c r="H79" s="237">
        <v>786.3306198083086</v>
      </c>
      <c r="I79" s="238">
        <v>18855140.539999999</v>
      </c>
      <c r="J79" s="239">
        <v>779.45609558068759</v>
      </c>
      <c r="K79" s="235">
        <v>4.1019293298781179E-2</v>
      </c>
      <c r="L79" s="235">
        <v>8.8196426541504724E-3</v>
      </c>
      <c r="M79" s="517"/>
      <c r="N79" s="517"/>
      <c r="O79" s="517"/>
      <c r="P79" s="517"/>
      <c r="Q79" s="517"/>
      <c r="R79" s="643"/>
      <c r="S79" s="139"/>
      <c r="T79" s="139"/>
    </row>
    <row r="80" spans="1:20" ht="12.75" customHeight="1">
      <c r="A80" s="233" t="s">
        <v>238</v>
      </c>
      <c r="B80" s="628">
        <v>52772437018</v>
      </c>
      <c r="C80" s="614" t="s">
        <v>986</v>
      </c>
      <c r="D80" s="614" t="s">
        <v>234</v>
      </c>
      <c r="E80" s="234" t="s">
        <v>206</v>
      </c>
      <c r="F80" s="234"/>
      <c r="G80" s="236">
        <v>215309735.97999999</v>
      </c>
      <c r="H80" s="237">
        <v>117.79808846230021</v>
      </c>
      <c r="I80" s="238">
        <v>209613372.62</v>
      </c>
      <c r="J80" s="239">
        <v>115.58373652952977</v>
      </c>
      <c r="K80" s="235">
        <v>2.7175572287206684E-2</v>
      </c>
      <c r="L80" s="235">
        <v>1.9157988824878514E-2</v>
      </c>
      <c r="M80" s="517"/>
      <c r="N80" s="517"/>
      <c r="O80" s="517"/>
      <c r="P80" s="517"/>
      <c r="Q80" s="517"/>
      <c r="R80" s="643"/>
      <c r="S80" s="139"/>
      <c r="T80" s="139"/>
    </row>
    <row r="81" spans="1:20" ht="12.75" customHeight="1">
      <c r="A81" s="233" t="s">
        <v>239</v>
      </c>
      <c r="B81" s="628">
        <v>66324185184</v>
      </c>
      <c r="C81" s="614" t="s">
        <v>987</v>
      </c>
      <c r="D81" s="614" t="s">
        <v>234</v>
      </c>
      <c r="E81" s="234" t="s">
        <v>207</v>
      </c>
      <c r="F81" s="234"/>
      <c r="G81" s="236">
        <v>1544850884.5</v>
      </c>
      <c r="H81" s="237">
        <v>143.50858012896578</v>
      </c>
      <c r="I81" s="238">
        <v>1631600005.52</v>
      </c>
      <c r="J81" s="239">
        <v>143.50215127330659</v>
      </c>
      <c r="K81" s="235">
        <v>-5.3168129888766846E-2</v>
      </c>
      <c r="L81" s="235">
        <v>4.4799716256038735E-5</v>
      </c>
      <c r="M81" s="517"/>
      <c r="N81" s="517"/>
      <c r="O81" s="517"/>
      <c r="P81" s="517"/>
      <c r="Q81" s="517"/>
      <c r="R81" s="643"/>
      <c r="S81" s="139"/>
      <c r="T81" s="139"/>
    </row>
    <row r="82" spans="1:20" ht="12.75" customHeight="1">
      <c r="A82" s="233" t="s">
        <v>1150</v>
      </c>
      <c r="B82" s="628">
        <v>31076456551</v>
      </c>
      <c r="C82" s="614" t="s">
        <v>988</v>
      </c>
      <c r="D82" s="614" t="s">
        <v>234</v>
      </c>
      <c r="E82" s="234" t="s">
        <v>216</v>
      </c>
      <c r="F82" s="234"/>
      <c r="G82" s="236">
        <v>102774424.77</v>
      </c>
      <c r="H82" s="237">
        <v>104.25298321746016</v>
      </c>
      <c r="I82" s="238">
        <v>91713941.400000006</v>
      </c>
      <c r="J82" s="239">
        <v>104.08013290274089</v>
      </c>
      <c r="K82" s="235">
        <v>0.12059762344920877</v>
      </c>
      <c r="L82" s="235">
        <v>1.6607426402961423E-3</v>
      </c>
      <c r="M82" s="517"/>
      <c r="N82" s="517"/>
      <c r="O82" s="517"/>
      <c r="P82" s="517"/>
      <c r="Q82" s="517"/>
      <c r="R82" s="643"/>
      <c r="S82" s="139"/>
      <c r="T82" s="139"/>
    </row>
    <row r="83" spans="1:20" ht="12.75" customHeight="1">
      <c r="A83" s="295" t="s">
        <v>240</v>
      </c>
      <c r="B83" s="628">
        <v>51707511570</v>
      </c>
      <c r="C83" s="614" t="s">
        <v>989</v>
      </c>
      <c r="D83" s="614" t="s">
        <v>241</v>
      </c>
      <c r="E83" s="234" t="s">
        <v>205</v>
      </c>
      <c r="F83" s="234"/>
      <c r="G83" s="236">
        <v>16838569.685899999</v>
      </c>
      <c r="H83" s="237">
        <v>820.4266883197804</v>
      </c>
      <c r="I83" s="238">
        <v>16336473.140699999</v>
      </c>
      <c r="J83" s="239">
        <v>797.53567932444821</v>
      </c>
      <c r="K83" s="235">
        <v>3.0734696582036314E-2</v>
      </c>
      <c r="L83" s="235">
        <v>2.8702175449657696E-2</v>
      </c>
      <c r="M83" s="517"/>
      <c r="N83" s="517"/>
      <c r="O83" s="517"/>
      <c r="P83" s="517"/>
      <c r="Q83" s="517"/>
      <c r="R83" s="643"/>
      <c r="S83" s="139"/>
      <c r="T83" s="139"/>
    </row>
    <row r="84" spans="1:20" ht="12.75" customHeight="1">
      <c r="A84" s="295" t="s">
        <v>242</v>
      </c>
      <c r="B84" s="628">
        <v>40759487854</v>
      </c>
      <c r="C84" s="614" t="s">
        <v>990</v>
      </c>
      <c r="D84" s="614" t="s">
        <v>241</v>
      </c>
      <c r="E84" s="234" t="s">
        <v>205</v>
      </c>
      <c r="F84" s="234"/>
      <c r="G84" s="236">
        <v>20684996.169300001</v>
      </c>
      <c r="H84" s="237">
        <v>105.1248433078599</v>
      </c>
      <c r="I84" s="238">
        <v>18998628.056699999</v>
      </c>
      <c r="J84" s="239">
        <v>100.57852400727354</v>
      </c>
      <c r="K84" s="235">
        <v>8.8762625783670446E-2</v>
      </c>
      <c r="L84" s="235">
        <v>4.5201690375348713E-2</v>
      </c>
      <c r="M84" s="517"/>
      <c r="N84" s="517"/>
      <c r="O84" s="517"/>
      <c r="P84" s="517"/>
      <c r="Q84" s="517"/>
      <c r="R84" s="643"/>
      <c r="S84" s="139"/>
      <c r="T84" s="139"/>
    </row>
    <row r="85" spans="1:20" ht="12.75" customHeight="1">
      <c r="A85" s="233" t="s">
        <v>878</v>
      </c>
      <c r="B85" s="628">
        <v>89187481269</v>
      </c>
      <c r="C85" s="614" t="s">
        <v>991</v>
      </c>
      <c r="D85" s="614" t="s">
        <v>243</v>
      </c>
      <c r="E85" s="234" t="s">
        <v>585</v>
      </c>
      <c r="F85" s="234"/>
      <c r="G85" s="236">
        <v>60432083.011299998</v>
      </c>
      <c r="H85" s="237">
        <v>791.36646525069864</v>
      </c>
      <c r="I85" s="238">
        <v>49298276.171599999</v>
      </c>
      <c r="J85" s="239">
        <v>785.22248568021462</v>
      </c>
      <c r="K85" s="235">
        <v>0.22584576387508704</v>
      </c>
      <c r="L85" s="235">
        <v>7.8245079356862313E-3</v>
      </c>
      <c r="M85" s="517"/>
      <c r="N85" s="517"/>
      <c r="O85" s="517"/>
      <c r="P85" s="517"/>
      <c r="Q85" s="517"/>
      <c r="R85" s="643"/>
      <c r="S85" s="139"/>
      <c r="T85" s="139"/>
    </row>
    <row r="86" spans="1:20" ht="12.75" customHeight="1">
      <c r="A86" s="233" t="s">
        <v>879</v>
      </c>
      <c r="B86" s="628">
        <v>45341487821</v>
      </c>
      <c r="C86" s="614" t="s">
        <v>992</v>
      </c>
      <c r="D86" s="614" t="s">
        <v>243</v>
      </c>
      <c r="E86" s="247" t="s">
        <v>585</v>
      </c>
      <c r="F86" s="247"/>
      <c r="G86" s="236">
        <v>18390629.041200001</v>
      </c>
      <c r="H86" s="237">
        <v>711.16243959507199</v>
      </c>
      <c r="I86" s="238">
        <v>19204866.024999999</v>
      </c>
      <c r="J86" s="239">
        <v>708.74501031082639</v>
      </c>
      <c r="K86" s="235">
        <v>-4.2397431085437476E-2</v>
      </c>
      <c r="L86" s="235">
        <v>3.4108589818295787E-3</v>
      </c>
      <c r="M86" s="517"/>
      <c r="N86" s="517"/>
      <c r="O86" s="517"/>
      <c r="P86" s="517"/>
      <c r="Q86" s="517"/>
      <c r="R86" s="643"/>
      <c r="S86" s="139"/>
      <c r="T86" s="139"/>
    </row>
    <row r="87" spans="1:20" ht="12.75" customHeight="1">
      <c r="A87" s="233" t="s">
        <v>244</v>
      </c>
      <c r="B87" s="628">
        <v>37297835240</v>
      </c>
      <c r="C87" s="614" t="s">
        <v>993</v>
      </c>
      <c r="D87" s="614" t="s">
        <v>243</v>
      </c>
      <c r="E87" s="247" t="s">
        <v>216</v>
      </c>
      <c r="F87" s="247"/>
      <c r="G87" s="236"/>
      <c r="H87" s="237"/>
      <c r="I87" s="238">
        <v>174020626.56290001</v>
      </c>
      <c r="J87" s="239">
        <v>1354.2483996218209</v>
      </c>
      <c r="K87" s="235"/>
      <c r="L87" s="235"/>
      <c r="M87" s="517"/>
      <c r="N87" s="517"/>
      <c r="O87" s="517"/>
      <c r="P87" s="517"/>
      <c r="Q87" s="517"/>
      <c r="R87" s="643"/>
      <c r="S87" s="139"/>
      <c r="T87" s="139"/>
    </row>
    <row r="88" spans="1:20" ht="12.75" customHeight="1">
      <c r="A88" s="233" t="s">
        <v>245</v>
      </c>
      <c r="B88" s="628">
        <v>41253175713</v>
      </c>
      <c r="C88" s="614" t="s">
        <v>994</v>
      </c>
      <c r="D88" s="614" t="s">
        <v>243</v>
      </c>
      <c r="E88" s="247" t="s">
        <v>207</v>
      </c>
      <c r="F88" s="247"/>
      <c r="G88" s="236">
        <v>594818113.33399999</v>
      </c>
      <c r="H88" s="237">
        <v>158.07260680490378</v>
      </c>
      <c r="I88" s="238">
        <v>630838142.47819996</v>
      </c>
      <c r="J88" s="239">
        <v>158.07883902388838</v>
      </c>
      <c r="K88" s="235">
        <v>-5.7098686206097149E-2</v>
      </c>
      <c r="L88" s="235">
        <v>-3.9424751744565611E-5</v>
      </c>
      <c r="M88" s="517"/>
      <c r="N88" s="517"/>
      <c r="O88" s="517"/>
      <c r="P88" s="517"/>
      <c r="Q88" s="517"/>
      <c r="R88" s="643"/>
      <c r="S88" s="139"/>
      <c r="T88" s="139"/>
    </row>
    <row r="89" spans="1:20" ht="12.75" customHeight="1">
      <c r="A89" s="233" t="s">
        <v>857</v>
      </c>
      <c r="B89" s="628" t="s">
        <v>1072</v>
      </c>
      <c r="C89" s="614" t="s">
        <v>995</v>
      </c>
      <c r="D89" s="614" t="s">
        <v>243</v>
      </c>
      <c r="E89" s="247" t="s">
        <v>216</v>
      </c>
      <c r="F89" s="247"/>
      <c r="G89" s="236">
        <v>381117756.41079998</v>
      </c>
      <c r="H89" s="237">
        <v>809.75908925434146</v>
      </c>
      <c r="I89" s="238">
        <v>194275562.08469999</v>
      </c>
      <c r="J89" s="239">
        <v>809.83690763775894</v>
      </c>
      <c r="K89" s="235">
        <v>0.96173801954895799</v>
      </c>
      <c r="L89" s="235">
        <v>-9.6091426166844407E-5</v>
      </c>
      <c r="M89" s="517"/>
      <c r="N89" s="517"/>
      <c r="O89" s="517"/>
      <c r="P89" s="517"/>
      <c r="Q89" s="517"/>
      <c r="R89" s="643"/>
      <c r="S89" s="139"/>
      <c r="T89" s="139"/>
    </row>
    <row r="90" spans="1:20" ht="12.75" customHeight="1">
      <c r="A90" s="233" t="s">
        <v>865</v>
      </c>
      <c r="B90" s="628">
        <v>79265733460</v>
      </c>
      <c r="C90" s="614" t="s">
        <v>996</v>
      </c>
      <c r="D90" s="614" t="s">
        <v>243</v>
      </c>
      <c r="E90" s="247" t="s">
        <v>585</v>
      </c>
      <c r="F90" s="247"/>
      <c r="G90" s="236">
        <v>114345439.8071</v>
      </c>
      <c r="H90" s="237">
        <v>921.28856090408169</v>
      </c>
      <c r="I90" s="238">
        <v>113436276.42829999</v>
      </c>
      <c r="J90" s="239">
        <v>911.37064023471567</v>
      </c>
      <c r="K90" s="235">
        <v>8.0147498439324671E-3</v>
      </c>
      <c r="L90" s="235">
        <v>1.0882422838211836E-2</v>
      </c>
      <c r="M90" s="517"/>
      <c r="N90" s="517"/>
      <c r="O90" s="517"/>
      <c r="P90" s="517"/>
      <c r="Q90" s="517"/>
      <c r="R90" s="643"/>
      <c r="S90" s="139"/>
      <c r="T90" s="139"/>
    </row>
    <row r="91" spans="1:20" ht="12.75" customHeight="1">
      <c r="A91" s="233" t="s">
        <v>246</v>
      </c>
      <c r="B91" s="628">
        <v>20010251059</v>
      </c>
      <c r="C91" s="614" t="s">
        <v>997</v>
      </c>
      <c r="D91" s="614" t="s">
        <v>243</v>
      </c>
      <c r="E91" s="247" t="s">
        <v>207</v>
      </c>
      <c r="F91" s="247"/>
      <c r="G91" s="236">
        <v>170750577.64789999</v>
      </c>
      <c r="H91" s="237">
        <v>796.78856204476506</v>
      </c>
      <c r="I91" s="238">
        <v>174444472.27680001</v>
      </c>
      <c r="J91" s="239">
        <v>795.79379927940181</v>
      </c>
      <c r="K91" s="235">
        <v>-2.1175188761720865E-2</v>
      </c>
      <c r="L91" s="235">
        <v>1.2500257808794046E-3</v>
      </c>
      <c r="M91" s="517"/>
      <c r="N91" s="517"/>
      <c r="O91" s="517"/>
      <c r="P91" s="517"/>
      <c r="Q91" s="517"/>
      <c r="R91" s="643"/>
      <c r="S91" s="139"/>
      <c r="T91" s="139"/>
    </row>
    <row r="92" spans="1:20" ht="12.75" customHeight="1">
      <c r="A92" s="233" t="s">
        <v>1222</v>
      </c>
      <c r="B92" s="628" t="s">
        <v>1223</v>
      </c>
      <c r="C92" s="614" t="s">
        <v>1224</v>
      </c>
      <c r="D92" s="614" t="s">
        <v>243</v>
      </c>
      <c r="E92" s="247" t="s">
        <v>207</v>
      </c>
      <c r="F92" s="247"/>
      <c r="G92" s="236">
        <v>22084970.866599999</v>
      </c>
      <c r="H92" s="237">
        <v>100.69360021148665</v>
      </c>
      <c r="I92" s="238">
        <v>17066826.890799999</v>
      </c>
      <c r="J92" s="239">
        <v>100.50505187581091</v>
      </c>
      <c r="K92" s="235">
        <v>0.29402911319766578</v>
      </c>
      <c r="L92" s="235">
        <v>1.8760085404336824E-3</v>
      </c>
      <c r="M92" s="517"/>
      <c r="N92" s="517"/>
      <c r="O92" s="517"/>
      <c r="P92" s="517"/>
      <c r="Q92" s="517"/>
      <c r="R92" s="643"/>
      <c r="S92" s="139"/>
      <c r="T92" s="139"/>
    </row>
    <row r="93" spans="1:20" ht="12.75" customHeight="1">
      <c r="A93" s="295" t="s">
        <v>866</v>
      </c>
      <c r="B93" s="628">
        <v>79301865686</v>
      </c>
      <c r="C93" s="614" t="s">
        <v>998</v>
      </c>
      <c r="D93" s="614" t="s">
        <v>243</v>
      </c>
      <c r="E93" s="247" t="s">
        <v>585</v>
      </c>
      <c r="F93" s="247"/>
      <c r="G93" s="236">
        <v>155005896.0318</v>
      </c>
      <c r="H93" s="237">
        <v>828.10514186206115</v>
      </c>
      <c r="I93" s="238">
        <v>149631257.26519999</v>
      </c>
      <c r="J93" s="239">
        <v>808.70737302974896</v>
      </c>
      <c r="K93" s="235">
        <v>3.5919224798560911E-2</v>
      </c>
      <c r="L93" s="235">
        <v>2.3986140697147551E-2</v>
      </c>
      <c r="M93" s="517"/>
      <c r="N93" s="517"/>
      <c r="O93" s="517"/>
      <c r="P93" s="517"/>
      <c r="Q93" s="517"/>
      <c r="R93" s="643"/>
      <c r="S93" s="139"/>
      <c r="T93" s="139"/>
    </row>
    <row r="94" spans="1:20" ht="12.75" customHeight="1">
      <c r="A94" s="233" t="s">
        <v>653</v>
      </c>
      <c r="B94" s="628">
        <v>21622887756</v>
      </c>
      <c r="C94" s="614" t="s">
        <v>999</v>
      </c>
      <c r="D94" s="614" t="s">
        <v>243</v>
      </c>
      <c r="E94" s="247" t="s">
        <v>585</v>
      </c>
      <c r="F94" s="247"/>
      <c r="G94" s="238"/>
      <c r="H94" s="239"/>
      <c r="I94" s="238">
        <v>7612555.6454999996</v>
      </c>
      <c r="J94" s="239">
        <v>780.87738911345161</v>
      </c>
      <c r="K94" s="235"/>
      <c r="L94" s="235"/>
      <c r="M94" s="517"/>
      <c r="N94" s="517"/>
      <c r="O94" s="517"/>
      <c r="P94" s="517"/>
      <c r="Q94" s="517"/>
      <c r="R94" s="643"/>
      <c r="S94" s="139"/>
      <c r="T94" s="139"/>
    </row>
    <row r="95" spans="1:20" ht="12.75" customHeight="1">
      <c r="A95" s="295" t="s">
        <v>1172</v>
      </c>
      <c r="B95" s="628">
        <v>23186371200</v>
      </c>
      <c r="C95" s="614" t="s">
        <v>1000</v>
      </c>
      <c r="D95" s="614" t="s">
        <v>1048</v>
      </c>
      <c r="E95" s="247" t="s">
        <v>206</v>
      </c>
      <c r="F95" s="247"/>
      <c r="G95" s="236">
        <v>0</v>
      </c>
      <c r="H95" s="237">
        <v>0</v>
      </c>
      <c r="I95" s="238">
        <v>0</v>
      </c>
      <c r="J95" s="239">
        <v>0</v>
      </c>
      <c r="K95" s="235"/>
      <c r="L95" s="235"/>
      <c r="M95" s="517"/>
      <c r="N95" s="517"/>
      <c r="O95" s="517"/>
      <c r="P95" s="517"/>
      <c r="Q95" s="517"/>
      <c r="R95" s="643"/>
      <c r="S95" s="139"/>
      <c r="T95" s="139"/>
    </row>
    <row r="96" spans="1:20" ht="12.75" customHeight="1">
      <c r="A96" s="233" t="s">
        <v>1173</v>
      </c>
      <c r="B96" s="628">
        <v>43831181643</v>
      </c>
      <c r="C96" s="614" t="s">
        <v>1001</v>
      </c>
      <c r="D96" s="614" t="s">
        <v>1048</v>
      </c>
      <c r="E96" s="247" t="s">
        <v>207</v>
      </c>
      <c r="F96" s="247"/>
      <c r="G96" s="240">
        <v>0</v>
      </c>
      <c r="H96" s="241">
        <v>0</v>
      </c>
      <c r="I96" s="238">
        <v>0</v>
      </c>
      <c r="J96" s="239">
        <v>0</v>
      </c>
      <c r="K96" s="235"/>
      <c r="L96" s="235"/>
      <c r="M96" s="517"/>
      <c r="N96" s="517"/>
      <c r="O96" s="517"/>
      <c r="P96" s="517"/>
      <c r="Q96" s="517"/>
      <c r="R96" s="643"/>
      <c r="S96" s="139"/>
      <c r="T96" s="139"/>
    </row>
    <row r="97" spans="1:20" ht="12.75" customHeight="1">
      <c r="A97" s="233" t="s">
        <v>1174</v>
      </c>
      <c r="B97" s="628">
        <v>12203685741</v>
      </c>
      <c r="C97" s="614" t="s">
        <v>1002</v>
      </c>
      <c r="D97" s="614" t="s">
        <v>1048</v>
      </c>
      <c r="E97" s="247" t="s">
        <v>205</v>
      </c>
      <c r="F97" s="247"/>
      <c r="G97" s="240">
        <v>0</v>
      </c>
      <c r="H97" s="241">
        <v>0</v>
      </c>
      <c r="I97" s="245">
        <v>0</v>
      </c>
      <c r="J97" s="246">
        <v>0</v>
      </c>
      <c r="K97" s="235"/>
      <c r="L97" s="235"/>
      <c r="M97" s="517"/>
      <c r="N97" s="517"/>
      <c r="O97" s="517"/>
      <c r="P97" s="517"/>
      <c r="Q97" s="517"/>
      <c r="R97" s="643"/>
      <c r="S97" s="139"/>
      <c r="T97" s="139"/>
    </row>
    <row r="98" spans="1:20" ht="12.75" customHeight="1">
      <c r="A98" s="233" t="s">
        <v>1160</v>
      </c>
      <c r="B98" s="628">
        <v>37884602446</v>
      </c>
      <c r="C98" s="614" t="s">
        <v>1003</v>
      </c>
      <c r="D98" s="614" t="s">
        <v>247</v>
      </c>
      <c r="E98" s="247" t="s">
        <v>205</v>
      </c>
      <c r="F98" s="247"/>
      <c r="G98" s="240">
        <v>300917940.47850001</v>
      </c>
      <c r="H98" s="241">
        <v>113.49359222373324</v>
      </c>
      <c r="I98" s="238">
        <v>297214123.75410002</v>
      </c>
      <c r="J98" s="239">
        <v>112.9276232167006</v>
      </c>
      <c r="K98" s="235">
        <v>1.2461778994945494E-2</v>
      </c>
      <c r="L98" s="235">
        <v>5.0117853445528215E-3</v>
      </c>
      <c r="M98" s="517"/>
      <c r="N98" s="517"/>
      <c r="O98" s="517"/>
      <c r="P98" s="517"/>
      <c r="Q98" s="517"/>
      <c r="R98" s="643"/>
      <c r="S98" s="139"/>
      <c r="T98" s="139"/>
    </row>
    <row r="99" spans="1:20" ht="12.75" customHeight="1">
      <c r="A99" s="233" t="s">
        <v>1161</v>
      </c>
      <c r="B99" s="628">
        <v>94465089647</v>
      </c>
      <c r="C99" s="614" t="s">
        <v>1004</v>
      </c>
      <c r="D99" s="614" t="s">
        <v>247</v>
      </c>
      <c r="E99" s="247" t="s">
        <v>216</v>
      </c>
      <c r="F99" s="247"/>
      <c r="G99" s="240">
        <v>923805531.74199998</v>
      </c>
      <c r="H99" s="241">
        <v>1485.1429404287774</v>
      </c>
      <c r="I99" s="238">
        <v>877075436.00940001</v>
      </c>
      <c r="J99" s="239">
        <v>1484.7659180497137</v>
      </c>
      <c r="K99" s="235">
        <v>5.3279448738431157E-2</v>
      </c>
      <c r="L99" s="235">
        <v>2.5392715072469763E-4</v>
      </c>
      <c r="M99" s="517"/>
      <c r="N99" s="517"/>
      <c r="O99" s="517"/>
      <c r="P99" s="517"/>
      <c r="Q99" s="517"/>
      <c r="R99" s="643"/>
      <c r="S99" s="139"/>
      <c r="T99" s="139"/>
    </row>
    <row r="100" spans="1:20" ht="12.75" customHeight="1">
      <c r="A100" s="233" t="s">
        <v>1162</v>
      </c>
      <c r="B100" s="628">
        <v>78935969676</v>
      </c>
      <c r="C100" s="614" t="s">
        <v>1005</v>
      </c>
      <c r="D100" s="614" t="s">
        <v>247</v>
      </c>
      <c r="E100" s="247" t="s">
        <v>205</v>
      </c>
      <c r="F100" s="247"/>
      <c r="G100" s="236">
        <v>87442881.426599994</v>
      </c>
      <c r="H100" s="237">
        <v>853.80256398361951</v>
      </c>
      <c r="I100" s="238">
        <v>77324160.531499997</v>
      </c>
      <c r="J100" s="239">
        <v>829.23972974292099</v>
      </c>
      <c r="K100" s="235">
        <v>0.13086105074464882</v>
      </c>
      <c r="L100" s="235">
        <v>2.9620908598184892E-2</v>
      </c>
      <c r="M100" s="517"/>
      <c r="N100" s="517"/>
      <c r="O100" s="517"/>
      <c r="P100" s="517"/>
      <c r="Q100" s="517"/>
      <c r="R100" s="643"/>
      <c r="S100" s="139"/>
      <c r="T100" s="139"/>
    </row>
    <row r="101" spans="1:20" ht="12.75" customHeight="1">
      <c r="A101" s="233" t="s">
        <v>1157</v>
      </c>
      <c r="B101" s="628" t="s">
        <v>1158</v>
      </c>
      <c r="C101" s="614" t="s">
        <v>1159</v>
      </c>
      <c r="D101" s="614" t="s">
        <v>247</v>
      </c>
      <c r="E101" s="247" t="s">
        <v>585</v>
      </c>
      <c r="F101" s="247"/>
      <c r="G101" s="236">
        <v>66229497.365599997</v>
      </c>
      <c r="H101" s="237">
        <v>783.21849487528959</v>
      </c>
      <c r="I101" s="238">
        <v>65949435.995399997</v>
      </c>
      <c r="J101" s="239">
        <v>779.90653791402951</v>
      </c>
      <c r="K101" s="235">
        <v>4.2466075103286816E-3</v>
      </c>
      <c r="L101" s="235">
        <v>4.2466075103286816E-3</v>
      </c>
      <c r="M101" s="517"/>
      <c r="N101" s="517"/>
      <c r="O101" s="517"/>
      <c r="P101" s="517"/>
      <c r="Q101" s="517"/>
      <c r="R101" s="643"/>
      <c r="S101" s="139"/>
      <c r="T101" s="139"/>
    </row>
    <row r="102" spans="1:20" ht="12.75" customHeight="1">
      <c r="A102" s="233" t="s">
        <v>1163</v>
      </c>
      <c r="B102" s="628">
        <v>41002460007</v>
      </c>
      <c r="C102" s="614" t="s">
        <v>1006</v>
      </c>
      <c r="D102" s="614" t="s">
        <v>247</v>
      </c>
      <c r="E102" s="247" t="s">
        <v>205</v>
      </c>
      <c r="F102" s="247"/>
      <c r="G102" s="236">
        <v>283075526.25209999</v>
      </c>
      <c r="H102" s="237">
        <v>1120.0651078643664</v>
      </c>
      <c r="I102" s="238">
        <v>286888983.94309998</v>
      </c>
      <c r="J102" s="239">
        <v>1108.6009767740859</v>
      </c>
      <c r="K102" s="235">
        <v>-1.3292450754248342E-2</v>
      </c>
      <c r="L102" s="235">
        <v>1.0341079730634917E-2</v>
      </c>
      <c r="M102" s="517"/>
      <c r="N102" s="517"/>
      <c r="O102" s="517"/>
      <c r="P102" s="517"/>
      <c r="Q102" s="517"/>
      <c r="R102" s="643"/>
      <c r="S102" s="139"/>
      <c r="T102" s="139"/>
    </row>
    <row r="103" spans="1:20" ht="12.75" customHeight="1">
      <c r="A103" s="233" t="s">
        <v>1164</v>
      </c>
      <c r="B103" s="628">
        <v>35313366580</v>
      </c>
      <c r="C103" s="614"/>
      <c r="D103" s="614" t="s">
        <v>247</v>
      </c>
      <c r="E103" s="247" t="s">
        <v>207</v>
      </c>
      <c r="F103" s="247" t="s">
        <v>1225</v>
      </c>
      <c r="G103" s="236">
        <v>127480605.9314</v>
      </c>
      <c r="H103" s="237">
        <v>1132.0762</v>
      </c>
      <c r="I103" s="238">
        <v>126217500.38600001</v>
      </c>
      <c r="J103" s="239">
        <v>1130.4139</v>
      </c>
      <c r="K103" s="235">
        <v>1.000737252391426E-2</v>
      </c>
      <c r="L103" s="235">
        <v>1.4705233189364897E-3</v>
      </c>
      <c r="M103" s="517"/>
      <c r="N103" s="517"/>
      <c r="O103" s="517"/>
      <c r="P103" s="517"/>
      <c r="Q103" s="517"/>
      <c r="R103" s="643"/>
      <c r="S103" s="139"/>
      <c r="T103" s="139"/>
    </row>
    <row r="104" spans="1:20" ht="12.75" customHeight="1">
      <c r="A104" s="233"/>
      <c r="B104" s="628"/>
      <c r="C104" s="614"/>
      <c r="D104" s="614"/>
      <c r="E104" s="247"/>
      <c r="F104" s="247" t="s">
        <v>1226</v>
      </c>
      <c r="G104" s="236">
        <v>160974764.67050001</v>
      </c>
      <c r="H104" s="237">
        <v>1132.0565999999999</v>
      </c>
      <c r="I104" s="238">
        <v>156541977.42250001</v>
      </c>
      <c r="J104" s="239">
        <v>1130.4139</v>
      </c>
      <c r="K104" s="235">
        <v>2.8316923811662953E-2</v>
      </c>
      <c r="L104" s="235">
        <v>1.4531845370973073E-3</v>
      </c>
      <c r="M104" s="517"/>
      <c r="N104" s="517"/>
      <c r="O104" s="517"/>
      <c r="P104" s="517"/>
      <c r="Q104" s="517"/>
      <c r="R104" s="643"/>
      <c r="S104" s="139"/>
      <c r="T104" s="139"/>
    </row>
    <row r="105" spans="1:20" ht="12.75" customHeight="1">
      <c r="A105" s="233" t="s">
        <v>1165</v>
      </c>
      <c r="B105" s="628">
        <v>58320210450</v>
      </c>
      <c r="C105" s="614" t="s">
        <v>1007</v>
      </c>
      <c r="D105" s="614" t="s">
        <v>247</v>
      </c>
      <c r="E105" s="247" t="s">
        <v>585</v>
      </c>
      <c r="F105" s="247"/>
      <c r="G105" s="236">
        <v>12314358.2722</v>
      </c>
      <c r="H105" s="237">
        <v>801.51653608924971</v>
      </c>
      <c r="I105" s="238">
        <v>11538803.841700001</v>
      </c>
      <c r="J105" s="239">
        <v>785.49913594987652</v>
      </c>
      <c r="K105" s="235">
        <v>6.7212723358484272E-2</v>
      </c>
      <c r="L105" s="235">
        <v>2.0391365701508901E-2</v>
      </c>
      <c r="M105" s="517"/>
      <c r="N105" s="517"/>
      <c r="O105" s="517"/>
      <c r="P105" s="517"/>
      <c r="Q105" s="517"/>
      <c r="R105" s="643"/>
      <c r="S105" s="139"/>
      <c r="T105" s="139"/>
    </row>
    <row r="106" spans="1:20" ht="12.75" customHeight="1">
      <c r="A106" s="233" t="s">
        <v>1166</v>
      </c>
      <c r="B106" s="628">
        <v>31982273976</v>
      </c>
      <c r="C106" s="614" t="s">
        <v>1008</v>
      </c>
      <c r="D106" s="614" t="s">
        <v>247</v>
      </c>
      <c r="E106" s="247" t="s">
        <v>585</v>
      </c>
      <c r="F106" s="247"/>
      <c r="G106" s="236">
        <v>7745410.0048000002</v>
      </c>
      <c r="H106" s="237">
        <v>797.95913820689213</v>
      </c>
      <c r="I106" s="238">
        <v>7119999.4347999999</v>
      </c>
      <c r="J106" s="239">
        <v>779.31353163894426</v>
      </c>
      <c r="K106" s="235">
        <v>8.783857017505059E-2</v>
      </c>
      <c r="L106" s="235">
        <v>2.3925680500805679E-2</v>
      </c>
      <c r="M106" s="517"/>
      <c r="N106" s="517"/>
      <c r="O106" s="517"/>
      <c r="P106" s="517"/>
      <c r="Q106" s="517"/>
      <c r="R106" s="643"/>
      <c r="S106" s="139"/>
      <c r="T106" s="139"/>
    </row>
    <row r="107" spans="1:20" ht="12.75" customHeight="1">
      <c r="A107" s="233" t="s">
        <v>1167</v>
      </c>
      <c r="B107" s="628" t="s">
        <v>1073</v>
      </c>
      <c r="C107" s="614" t="s">
        <v>1009</v>
      </c>
      <c r="D107" s="614" t="s">
        <v>247</v>
      </c>
      <c r="E107" s="247" t="s">
        <v>585</v>
      </c>
      <c r="F107" s="247"/>
      <c r="G107" s="236">
        <v>6840853.2050999999</v>
      </c>
      <c r="H107" s="237">
        <v>793.82858141517477</v>
      </c>
      <c r="I107" s="238">
        <v>6707516.3005999997</v>
      </c>
      <c r="J107" s="239">
        <v>775.51531096475514</v>
      </c>
      <c r="K107" s="235">
        <v>1.9878729849388987E-2</v>
      </c>
      <c r="L107" s="235">
        <v>2.3614324812797793E-2</v>
      </c>
      <c r="M107" s="517"/>
      <c r="N107" s="517"/>
      <c r="O107" s="517"/>
      <c r="P107" s="517"/>
      <c r="Q107" s="517"/>
      <c r="R107" s="643"/>
      <c r="S107" s="139"/>
      <c r="T107" s="139"/>
    </row>
    <row r="108" spans="1:20" ht="12.75" customHeight="1">
      <c r="A108" s="233" t="s">
        <v>1168</v>
      </c>
      <c r="B108" s="628">
        <v>40820433166</v>
      </c>
      <c r="C108" s="614" t="s">
        <v>1010</v>
      </c>
      <c r="D108" s="614" t="s">
        <v>247</v>
      </c>
      <c r="E108" s="247" t="s">
        <v>585</v>
      </c>
      <c r="F108" s="247"/>
      <c r="G108" s="236">
        <v>6733605.3992999997</v>
      </c>
      <c r="H108" s="237">
        <v>797.38803751221235</v>
      </c>
      <c r="I108" s="238">
        <v>6563535.0455</v>
      </c>
      <c r="J108" s="239">
        <v>779.04698540396464</v>
      </c>
      <c r="K108" s="235">
        <v>2.5911395706891271E-2</v>
      </c>
      <c r="L108" s="235">
        <v>2.3542934446677988E-2</v>
      </c>
      <c r="M108" s="517"/>
      <c r="N108" s="517"/>
      <c r="O108" s="517"/>
      <c r="P108" s="517"/>
      <c r="Q108" s="517"/>
      <c r="R108" s="643"/>
      <c r="S108" s="139"/>
      <c r="T108" s="139"/>
    </row>
    <row r="109" spans="1:20" ht="12.75" customHeight="1">
      <c r="A109" s="233" t="s">
        <v>1169</v>
      </c>
      <c r="B109" s="628">
        <v>84643903663</v>
      </c>
      <c r="C109" s="614" t="s">
        <v>1011</v>
      </c>
      <c r="D109" s="614" t="s">
        <v>247</v>
      </c>
      <c r="E109" s="247" t="s">
        <v>206</v>
      </c>
      <c r="F109" s="247"/>
      <c r="G109" s="236">
        <v>377134331.30419999</v>
      </c>
      <c r="H109" s="237">
        <v>1237.0738313045838</v>
      </c>
      <c r="I109" s="238">
        <v>373195474.57270002</v>
      </c>
      <c r="J109" s="239">
        <v>1222.4679235855606</v>
      </c>
      <c r="K109" s="235">
        <v>1.0554406470254962E-2</v>
      </c>
      <c r="L109" s="235">
        <v>1.1947886269427332E-2</v>
      </c>
      <c r="M109" s="517"/>
      <c r="N109" s="517"/>
      <c r="O109" s="517"/>
      <c r="P109" s="517"/>
      <c r="Q109" s="517"/>
      <c r="R109" s="643"/>
      <c r="S109" s="139"/>
      <c r="T109" s="139"/>
    </row>
    <row r="110" spans="1:20" ht="12.75" customHeight="1">
      <c r="A110" s="233" t="s">
        <v>1170</v>
      </c>
      <c r="B110" s="628">
        <v>56062339448</v>
      </c>
      <c r="C110" s="614" t="s">
        <v>1012</v>
      </c>
      <c r="D110" s="614" t="s">
        <v>247</v>
      </c>
      <c r="E110" s="247" t="s">
        <v>207</v>
      </c>
      <c r="F110" s="247"/>
      <c r="G110" s="236">
        <v>2092057100.5015001</v>
      </c>
      <c r="H110" s="237">
        <v>175.94240170642502</v>
      </c>
      <c r="I110" s="238">
        <v>2034170167.3613999</v>
      </c>
      <c r="J110" s="239">
        <v>175.93957023909948</v>
      </c>
      <c r="K110" s="235">
        <v>2.8457271701702203E-2</v>
      </c>
      <c r="L110" s="235">
        <v>1.6093408217843219E-5</v>
      </c>
      <c r="M110" s="517"/>
      <c r="N110" s="517"/>
      <c r="O110" s="517"/>
      <c r="P110" s="517"/>
      <c r="Q110" s="517"/>
      <c r="R110" s="643"/>
      <c r="S110" s="139"/>
      <c r="T110" s="139"/>
    </row>
    <row r="111" spans="1:20" ht="12.75" customHeight="1">
      <c r="A111" s="233" t="s">
        <v>1013</v>
      </c>
      <c r="B111" s="628">
        <v>53751385334</v>
      </c>
      <c r="C111" s="614" t="s">
        <v>1014</v>
      </c>
      <c r="D111" s="614" t="s">
        <v>247</v>
      </c>
      <c r="E111" s="247" t="s">
        <v>585</v>
      </c>
      <c r="F111" s="247"/>
      <c r="G111" s="236">
        <v>53558529.630800001</v>
      </c>
      <c r="H111" s="237">
        <v>812.94452976472814</v>
      </c>
      <c r="I111" s="238">
        <v>53497188.008199997</v>
      </c>
      <c r="J111" s="239">
        <v>811.33489647517138</v>
      </c>
      <c r="K111" s="235">
        <v>1.1466326527405091E-3</v>
      </c>
      <c r="L111" s="235">
        <v>1.9839320317045495E-3</v>
      </c>
      <c r="M111" s="517"/>
      <c r="N111" s="517"/>
      <c r="O111" s="517"/>
      <c r="P111" s="517"/>
      <c r="Q111" s="517"/>
      <c r="R111" s="643"/>
      <c r="S111" s="139"/>
      <c r="T111" s="139"/>
    </row>
    <row r="112" spans="1:20" ht="12.75" customHeight="1">
      <c r="A112" s="232" t="s">
        <v>1171</v>
      </c>
      <c r="B112" s="628">
        <v>88183360964</v>
      </c>
      <c r="C112" s="614" t="s">
        <v>1015</v>
      </c>
      <c r="D112" s="614" t="s">
        <v>247</v>
      </c>
      <c r="E112" s="247" t="s">
        <v>205</v>
      </c>
      <c r="F112" s="247"/>
      <c r="G112" s="236">
        <v>101290654.0742</v>
      </c>
      <c r="H112" s="237">
        <v>1224.172564871028</v>
      </c>
      <c r="I112" s="238">
        <v>86677760.531399995</v>
      </c>
      <c r="J112" s="239">
        <v>1167.5082665862803</v>
      </c>
      <c r="K112" s="235">
        <v>0.16858872971811878</v>
      </c>
      <c r="L112" s="235">
        <v>4.8534387212889385E-2</v>
      </c>
      <c r="M112" s="517"/>
      <c r="N112" s="517"/>
      <c r="O112" s="517"/>
      <c r="P112" s="517"/>
      <c r="Q112" s="517"/>
      <c r="R112" s="643"/>
      <c r="S112" s="139"/>
      <c r="T112" s="139"/>
    </row>
    <row r="113" spans="1:20" ht="12.75" customHeight="1">
      <c r="A113" s="232" t="s">
        <v>1211</v>
      </c>
      <c r="B113" s="628" t="s">
        <v>1212</v>
      </c>
      <c r="C113" s="614" t="s">
        <v>1213</v>
      </c>
      <c r="D113" s="614" t="s">
        <v>1214</v>
      </c>
      <c r="E113" s="247" t="s">
        <v>207</v>
      </c>
      <c r="F113" s="247"/>
      <c r="G113" s="236">
        <v>32722058.879999999</v>
      </c>
      <c r="H113" s="237">
        <v>1002.2315701525046</v>
      </c>
      <c r="I113" s="238">
        <v>37085931.979999997</v>
      </c>
      <c r="J113" s="239">
        <v>1001.9606806521642</v>
      </c>
      <c r="K113" s="235">
        <v>-0.11766923108076088</v>
      </c>
      <c r="L113" s="235">
        <v>2.7035941187225632E-4</v>
      </c>
      <c r="M113" s="517"/>
      <c r="N113" s="517"/>
      <c r="O113" s="517"/>
      <c r="P113" s="517"/>
      <c r="Q113" s="517"/>
      <c r="R113" s="643"/>
      <c r="S113" s="139"/>
      <c r="T113" s="139"/>
    </row>
    <row r="114" spans="1:20" ht="18.75" customHeight="1">
      <c r="A114" s="409" t="s">
        <v>492</v>
      </c>
      <c r="B114" s="410"/>
      <c r="C114" s="410"/>
      <c r="D114" s="410"/>
      <c r="E114" s="411"/>
      <c r="F114" s="411"/>
      <c r="G114" s="412">
        <f>SUM(G10:G113)</f>
        <v>18806147130.301899</v>
      </c>
      <c r="H114" s="412"/>
      <c r="I114" s="412">
        <f>SUM(I10:I113)</f>
        <v>18519476384.670498</v>
      </c>
      <c r="J114" s="413"/>
      <c r="K114" s="414">
        <v>1.5479419594643273E-2</v>
      </c>
      <c r="L114" s="414"/>
      <c r="M114" s="517"/>
      <c r="N114" s="517"/>
      <c r="O114" s="517"/>
      <c r="P114" s="517"/>
      <c r="Q114" s="517"/>
    </row>
    <row r="115" spans="1:20" ht="12.75" customHeight="1">
      <c r="A115" s="36" t="s">
        <v>493</v>
      </c>
      <c r="N115" s="517"/>
      <c r="O115" s="517"/>
      <c r="P115" s="517"/>
      <c r="Q115" s="517"/>
    </row>
    <row r="116" spans="1:20" ht="12.75" customHeight="1">
      <c r="A116" s="79" t="s">
        <v>592</v>
      </c>
      <c r="C116" s="680"/>
      <c r="F116" s="681" t="s">
        <v>1227</v>
      </c>
      <c r="N116" s="517"/>
      <c r="O116" s="517"/>
      <c r="P116" s="517"/>
      <c r="Q116" s="517"/>
    </row>
    <row r="117" spans="1:20" ht="12.75" customHeight="1">
      <c r="A117" s="80" t="s">
        <v>1317</v>
      </c>
      <c r="F117" s="681" t="s">
        <v>1228</v>
      </c>
      <c r="N117" s="517"/>
      <c r="O117" s="517"/>
      <c r="P117" s="517"/>
      <c r="Q117" s="517"/>
    </row>
    <row r="118" spans="1:20" ht="12.75" customHeight="1">
      <c r="A118" s="51" t="s">
        <v>616</v>
      </c>
      <c r="N118" s="517"/>
      <c r="O118" s="517"/>
      <c r="P118" s="517"/>
      <c r="Q118" s="517"/>
    </row>
    <row r="119" spans="1:20" ht="12.75" customHeight="1">
      <c r="A119" s="494" t="s">
        <v>619</v>
      </c>
    </row>
    <row r="120" spans="1:20" ht="12.75" customHeight="1">
      <c r="A120" s="494" t="s">
        <v>1087</v>
      </c>
    </row>
    <row r="121" spans="1:20" ht="12.75" customHeight="1">
      <c r="A121" s="51" t="s">
        <v>1368</v>
      </c>
    </row>
    <row r="122" spans="1:20" ht="12.75" customHeight="1">
      <c r="A122" s="50" t="s">
        <v>1478</v>
      </c>
    </row>
    <row r="123" spans="1:20" ht="12.75" customHeight="1">
      <c r="A123" s="50" t="s">
        <v>1477</v>
      </c>
    </row>
    <row r="124" spans="1:20" ht="12.75" customHeight="1">
      <c r="A124" s="127" t="s">
        <v>1176</v>
      </c>
      <c r="B124" s="82"/>
      <c r="C124" s="82"/>
      <c r="D124" s="82"/>
      <c r="E124" s="82"/>
      <c r="F124" s="82"/>
      <c r="G124" s="82"/>
      <c r="H124" s="82"/>
      <c r="I124" s="82"/>
      <c r="J124" s="82"/>
      <c r="K124" s="82"/>
    </row>
    <row r="125" spans="1:20" ht="12.75" customHeight="1">
      <c r="A125" t="s">
        <v>1175</v>
      </c>
      <c r="B125" s="83"/>
      <c r="C125" s="83"/>
      <c r="E125" s="83"/>
      <c r="F125" s="83"/>
      <c r="G125" s="83"/>
      <c r="H125" s="83"/>
      <c r="I125" s="712"/>
      <c r="J125" s="83"/>
      <c r="K125" s="83"/>
    </row>
    <row r="126" spans="1:20" ht="12.75" customHeight="1">
      <c r="A126" s="683" t="s">
        <v>1468</v>
      </c>
    </row>
    <row r="127" spans="1:20" ht="12.75" customHeight="1">
      <c r="A127" s="770" t="s">
        <v>1467</v>
      </c>
    </row>
    <row r="128" spans="1:20" ht="12.75" customHeight="1">
      <c r="A128" s="74" t="s">
        <v>279</v>
      </c>
      <c r="L128" s="53" t="s">
        <v>366</v>
      </c>
    </row>
    <row r="129" spans="1:12" ht="12.75" customHeight="1"/>
    <row r="130" spans="1:12" ht="12.75" customHeight="1"/>
    <row r="131" spans="1:12" ht="12.75" customHeight="1"/>
    <row r="132" spans="1:12" ht="12.75" customHeight="1"/>
    <row r="133" spans="1:12">
      <c r="A133" s="89"/>
      <c r="B133" s="89"/>
      <c r="C133" s="89"/>
      <c r="D133" s="89"/>
      <c r="E133" s="89"/>
      <c r="F133" s="89"/>
      <c r="G133" s="89"/>
      <c r="H133" s="89"/>
      <c r="I133" s="89"/>
      <c r="J133" s="89"/>
      <c r="K133" s="89"/>
      <c r="L133" s="89"/>
    </row>
    <row r="134" spans="1:12" ht="12.75" customHeight="1"/>
    <row r="135" spans="1:12" ht="12.75" customHeight="1">
      <c r="A135" s="51"/>
    </row>
    <row r="136" spans="1:12" ht="12.75" customHeight="1">
      <c r="A136" s="89"/>
    </row>
    <row r="137" spans="1:12" ht="12.75" customHeight="1">
      <c r="A137" s="51"/>
    </row>
    <row r="138" spans="1:12" ht="12.75" customHeight="1">
      <c r="A138" s="51"/>
    </row>
    <row r="139" spans="1:12" ht="12.75" customHeight="1">
      <c r="A139" s="89"/>
    </row>
    <row r="140" spans="1:12" ht="12.75" customHeight="1"/>
    <row r="141" spans="1:12" ht="12.75" customHeight="1">
      <c r="A141" s="51"/>
    </row>
    <row r="142" spans="1:12" ht="12.75" customHeight="1">
      <c r="A142" s="89"/>
    </row>
    <row r="143" spans="1:12" ht="12.75" customHeight="1">
      <c r="A143" s="95"/>
    </row>
    <row r="144" spans="1:12" ht="12.75" customHeight="1">
      <c r="A144" s="51"/>
    </row>
    <row r="145" spans="1:1" ht="12.75" customHeight="1">
      <c r="A145" s="89"/>
    </row>
    <row r="146" spans="1:1" ht="12.75" customHeight="1"/>
    <row r="147" spans="1:1" ht="12.75" customHeight="1"/>
    <row r="148" spans="1:1" ht="12.75" customHeight="1"/>
    <row r="149" spans="1:1" ht="12.75" customHeight="1"/>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7">
    <mergeCell ref="G7:H7"/>
    <mergeCell ref="I7:J7"/>
    <mergeCell ref="K7:L7"/>
    <mergeCell ref="G5:H5"/>
    <mergeCell ref="G6:H6"/>
    <mergeCell ref="I5:J5"/>
    <mergeCell ref="I6:J6"/>
  </mergeCells>
  <hyperlinks>
    <hyperlink ref="A128" location="'2 Sadržaj'!A1" display="Sadržaj / Contents"/>
  </hyperlinks>
  <pageMargins left="0.7" right="0.7" top="0.75" bottom="0.75" header="0.3" footer="0.3"/>
  <pageSetup paperSize="9" scale="45" orientation="portrait" r:id="rId1"/>
  <ignoredErrors>
    <ignoredError sqref="B105:B113 B45:B103 B20:B36 B41 B38:B39"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85546875" customWidth="1"/>
    <col min="8" max="13" width="8.85546875" customWidth="1"/>
  </cols>
  <sheetData>
    <row r="1" spans="1:14" ht="12.75" customHeight="1">
      <c r="A1" s="415" t="s">
        <v>769</v>
      </c>
      <c r="M1" s="315" t="str">
        <f>Naslovnica!A20</f>
        <v>Listopad 2017.</v>
      </c>
    </row>
    <row r="2" spans="1:14" ht="12.75" customHeight="1">
      <c r="A2" s="118" t="s">
        <v>770</v>
      </c>
      <c r="M2" s="112" t="str">
        <f>Naslovnica!A24</f>
        <v>October 2017</v>
      </c>
    </row>
    <row r="3" spans="1:14" ht="12.75" customHeight="1">
      <c r="A3" s="18"/>
      <c r="M3" s="19"/>
    </row>
    <row r="4" spans="1:14" ht="12.75" customHeight="1">
      <c r="A4" s="106"/>
      <c r="B4" s="106"/>
      <c r="C4" s="106"/>
      <c r="D4" s="106"/>
      <c r="E4" s="106"/>
      <c r="F4" s="106"/>
      <c r="G4" s="106"/>
      <c r="H4" s="106"/>
      <c r="I4" s="106"/>
      <c r="J4" s="106"/>
      <c r="K4" s="106"/>
      <c r="L4" s="106"/>
      <c r="M4" s="21" t="s">
        <v>402</v>
      </c>
    </row>
    <row r="5" spans="1:14" ht="25.5" customHeight="1">
      <c r="A5" s="917" t="s">
        <v>496</v>
      </c>
      <c r="B5" s="918" t="s">
        <v>600</v>
      </c>
      <c r="C5" s="919"/>
      <c r="D5" s="846" t="s">
        <v>599</v>
      </c>
      <c r="E5" s="891"/>
      <c r="F5" s="846" t="s">
        <v>1318</v>
      </c>
      <c r="G5" s="891"/>
      <c r="H5" s="846" t="s">
        <v>601</v>
      </c>
      <c r="I5" s="891"/>
      <c r="J5" s="846" t="s">
        <v>860</v>
      </c>
      <c r="K5" s="891"/>
      <c r="L5" s="846" t="s">
        <v>602</v>
      </c>
      <c r="M5" s="891"/>
    </row>
    <row r="6" spans="1:14" ht="12.75" customHeight="1">
      <c r="A6" s="917"/>
      <c r="B6" s="367" t="s">
        <v>125</v>
      </c>
      <c r="C6" s="367" t="s">
        <v>126</v>
      </c>
      <c r="D6" s="367" t="s">
        <v>125</v>
      </c>
      <c r="E6" s="367" t="s">
        <v>126</v>
      </c>
      <c r="F6" s="367" t="s">
        <v>125</v>
      </c>
      <c r="G6" s="367" t="s">
        <v>126</v>
      </c>
      <c r="H6" s="367" t="s">
        <v>125</v>
      </c>
      <c r="I6" s="367" t="s">
        <v>126</v>
      </c>
      <c r="J6" s="367" t="s">
        <v>125</v>
      </c>
      <c r="K6" s="367" t="s">
        <v>126</v>
      </c>
      <c r="L6" s="367" t="s">
        <v>125</v>
      </c>
      <c r="M6" s="367" t="s">
        <v>126</v>
      </c>
    </row>
    <row r="7" spans="1:14" ht="12.75" customHeight="1">
      <c r="A7" s="917"/>
      <c r="B7" s="416" t="s">
        <v>117</v>
      </c>
      <c r="C7" s="416" t="s">
        <v>118</v>
      </c>
      <c r="D7" s="416" t="s">
        <v>117</v>
      </c>
      <c r="E7" s="416" t="s">
        <v>118</v>
      </c>
      <c r="F7" s="416" t="s">
        <v>117</v>
      </c>
      <c r="G7" s="416" t="s">
        <v>118</v>
      </c>
      <c r="H7" s="416" t="s">
        <v>117</v>
      </c>
      <c r="I7" s="416" t="s">
        <v>118</v>
      </c>
      <c r="J7" s="416" t="s">
        <v>117</v>
      </c>
      <c r="K7" s="416" t="s">
        <v>118</v>
      </c>
      <c r="L7" s="416" t="s">
        <v>117</v>
      </c>
      <c r="M7" s="416" t="s">
        <v>118</v>
      </c>
    </row>
    <row r="8" spans="1:14" ht="18">
      <c r="A8" s="190" t="s">
        <v>497</v>
      </c>
      <c r="B8" s="249">
        <v>206631.61193000001</v>
      </c>
      <c r="C8" s="250">
        <v>0.10598295618264342</v>
      </c>
      <c r="D8" s="249">
        <v>75156.430099999998</v>
      </c>
      <c r="E8" s="250">
        <v>8.7116908874068311E-2</v>
      </c>
      <c r="F8" s="249">
        <v>1255323.45682</v>
      </c>
      <c r="G8" s="250">
        <v>0.13430383411312344</v>
      </c>
      <c r="H8" s="249">
        <v>1118427.47578</v>
      </c>
      <c r="I8" s="250">
        <v>0.18829974028116811</v>
      </c>
      <c r="J8" s="249">
        <v>77207.165389999995</v>
      </c>
      <c r="K8" s="250">
        <v>0.10916276454122593</v>
      </c>
      <c r="L8" s="249">
        <v>2732746.1400199998</v>
      </c>
      <c r="M8" s="250">
        <v>0.14531132406121136</v>
      </c>
      <c r="N8" s="87"/>
    </row>
    <row r="9" spans="1:14" ht="18">
      <c r="A9" s="190" t="s">
        <v>498</v>
      </c>
      <c r="B9" s="249">
        <v>9759.9809299999997</v>
      </c>
      <c r="C9" s="250">
        <v>5.0059699074410892E-3</v>
      </c>
      <c r="D9" s="249">
        <v>2257.7637999999997</v>
      </c>
      <c r="E9" s="250">
        <v>2.6170668692228126E-3</v>
      </c>
      <c r="F9" s="249">
        <v>556996.1751900001</v>
      </c>
      <c r="G9" s="250">
        <v>5.9591590922600357E-2</v>
      </c>
      <c r="H9" s="249">
        <v>192785.69516</v>
      </c>
      <c r="I9" s="250">
        <v>3.2457622076241914E-2</v>
      </c>
      <c r="J9" s="249">
        <v>5353.4722000000002</v>
      </c>
      <c r="K9" s="250">
        <v>7.5692433765000167E-3</v>
      </c>
      <c r="L9" s="249">
        <v>767153.08727999998</v>
      </c>
      <c r="M9" s="250">
        <v>4.0792677094216662E-2</v>
      </c>
      <c r="N9" s="87"/>
    </row>
    <row r="10" spans="1:14" ht="18">
      <c r="A10" s="190" t="s">
        <v>499</v>
      </c>
      <c r="B10" s="249">
        <v>1743207.0104799997</v>
      </c>
      <c r="C10" s="250">
        <v>0.89410439420840371</v>
      </c>
      <c r="D10" s="249">
        <v>784580.71002000012</v>
      </c>
      <c r="E10" s="250">
        <v>0.90943976620789713</v>
      </c>
      <c r="F10" s="249">
        <v>8348199.5666200006</v>
      </c>
      <c r="G10" s="250">
        <v>0.89315244102807279</v>
      </c>
      <c r="H10" s="249">
        <v>5020643.5665300004</v>
      </c>
      <c r="I10" s="250">
        <v>0.8452813437568647</v>
      </c>
      <c r="J10" s="249">
        <v>638301.52089000004</v>
      </c>
      <c r="K10" s="250">
        <v>0.90249082814075687</v>
      </c>
      <c r="L10" s="249">
        <v>16534932.374540001</v>
      </c>
      <c r="M10" s="250">
        <v>0.8792301931819444</v>
      </c>
      <c r="N10" s="87"/>
    </row>
    <row r="11" spans="1:14" ht="21.75" customHeight="1">
      <c r="A11" s="190" t="s">
        <v>500</v>
      </c>
      <c r="B11" s="251">
        <v>637460.44424999994</v>
      </c>
      <c r="C11" s="252">
        <v>0.32695840534798343</v>
      </c>
      <c r="D11" s="251">
        <v>433849.63606000011</v>
      </c>
      <c r="E11" s="252">
        <v>0.5028929548595833</v>
      </c>
      <c r="F11" s="251">
        <v>8134138.1830900004</v>
      </c>
      <c r="G11" s="252">
        <v>0.87025056311967552</v>
      </c>
      <c r="H11" s="251">
        <v>4564417.75392</v>
      </c>
      <c r="I11" s="252">
        <v>0.76847063954547579</v>
      </c>
      <c r="J11" s="251">
        <v>420628.70502000005</v>
      </c>
      <c r="K11" s="252">
        <v>0.59472449290731622</v>
      </c>
      <c r="L11" s="251">
        <v>14190494.722340001</v>
      </c>
      <c r="M11" s="252">
        <v>0.75456682455391422</v>
      </c>
      <c r="N11" s="77"/>
    </row>
    <row r="12" spans="1:14" ht="18" customHeight="1">
      <c r="A12" s="191" t="s">
        <v>422</v>
      </c>
      <c r="B12" s="251">
        <v>595810.98978999991</v>
      </c>
      <c r="C12" s="252">
        <v>0.30559607716481779</v>
      </c>
      <c r="D12" s="251">
        <v>97127.965060000002</v>
      </c>
      <c r="E12" s="252">
        <v>0.11258501860715323</v>
      </c>
      <c r="F12" s="251">
        <v>0</v>
      </c>
      <c r="G12" s="252">
        <v>0</v>
      </c>
      <c r="H12" s="251">
        <v>0</v>
      </c>
      <c r="I12" s="252">
        <v>0</v>
      </c>
      <c r="J12" s="251">
        <v>5769.4091200000003</v>
      </c>
      <c r="K12" s="252">
        <v>8.1573341817071151E-3</v>
      </c>
      <c r="L12" s="251">
        <v>698708.36396999983</v>
      </c>
      <c r="M12" s="252">
        <v>3.7153190343681322E-2</v>
      </c>
    </row>
    <row r="13" spans="1:14" ht="18" customHeight="1">
      <c r="A13" s="191" t="s">
        <v>501</v>
      </c>
      <c r="B13" s="251">
        <v>12522.644679999999</v>
      </c>
      <c r="C13" s="252">
        <v>6.4229615692145874E-3</v>
      </c>
      <c r="D13" s="251">
        <v>284676.63199000002</v>
      </c>
      <c r="E13" s="252">
        <v>0.32998039122735701</v>
      </c>
      <c r="F13" s="251">
        <v>1499187.86368</v>
      </c>
      <c r="G13" s="252">
        <v>0.16039426098046505</v>
      </c>
      <c r="H13" s="251">
        <v>3880604.7063000002</v>
      </c>
      <c r="I13" s="252">
        <v>0.65334308585414635</v>
      </c>
      <c r="J13" s="251">
        <v>295109.97764</v>
      </c>
      <c r="K13" s="252">
        <v>0.41725429032593797</v>
      </c>
      <c r="L13" s="251">
        <v>5972101.8242900008</v>
      </c>
      <c r="M13" s="252">
        <v>0.31756115608660407</v>
      </c>
    </row>
    <row r="14" spans="1:14" ht="18" customHeight="1">
      <c r="A14" s="191" t="s">
        <v>502</v>
      </c>
      <c r="B14" s="251">
        <v>0</v>
      </c>
      <c r="C14" s="252">
        <v>0</v>
      </c>
      <c r="D14" s="251">
        <v>0</v>
      </c>
      <c r="E14" s="252">
        <v>0</v>
      </c>
      <c r="F14" s="251">
        <v>0</v>
      </c>
      <c r="G14" s="252">
        <v>0</v>
      </c>
      <c r="H14" s="251">
        <v>0</v>
      </c>
      <c r="I14" s="252">
        <v>0</v>
      </c>
      <c r="J14" s="251">
        <v>0</v>
      </c>
      <c r="K14" s="252">
        <v>0</v>
      </c>
      <c r="L14" s="251">
        <v>0</v>
      </c>
      <c r="M14" s="252">
        <v>0</v>
      </c>
    </row>
    <row r="15" spans="1:14" ht="19.5">
      <c r="A15" s="191" t="s">
        <v>503</v>
      </c>
      <c r="B15" s="251">
        <v>6128.9909500000003</v>
      </c>
      <c r="C15" s="252">
        <v>3.1436069884491851E-3</v>
      </c>
      <c r="D15" s="251">
        <v>20634.295309999998</v>
      </c>
      <c r="E15" s="252">
        <v>2.3918060261910776E-2</v>
      </c>
      <c r="F15" s="251">
        <v>113717.2056</v>
      </c>
      <c r="G15" s="252">
        <v>1.2166311904502465E-2</v>
      </c>
      <c r="H15" s="251">
        <v>67377.150049999997</v>
      </c>
      <c r="I15" s="252">
        <v>1.1343694723211454E-2</v>
      </c>
      <c r="J15" s="251">
        <v>1435.8676399999999</v>
      </c>
      <c r="K15" s="252">
        <v>2.0301649504410818E-3</v>
      </c>
      <c r="L15" s="251">
        <v>209293.50955000002</v>
      </c>
      <c r="M15" s="252">
        <v>1.112899458341407E-2</v>
      </c>
    </row>
    <row r="16" spans="1:14" ht="19.5">
      <c r="A16" s="493" t="s">
        <v>581</v>
      </c>
      <c r="B16" s="251">
        <v>0</v>
      </c>
      <c r="C16" s="252">
        <v>0</v>
      </c>
      <c r="D16" s="251">
        <v>0</v>
      </c>
      <c r="E16" s="252">
        <v>0</v>
      </c>
      <c r="F16" s="251">
        <v>0</v>
      </c>
      <c r="G16" s="252">
        <v>0</v>
      </c>
      <c r="H16" s="251">
        <v>0</v>
      </c>
      <c r="I16" s="252">
        <v>0</v>
      </c>
      <c r="J16" s="251">
        <v>0</v>
      </c>
      <c r="K16" s="252">
        <v>0</v>
      </c>
      <c r="L16" s="251">
        <v>0</v>
      </c>
      <c r="M16" s="252">
        <v>0</v>
      </c>
    </row>
    <row r="17" spans="1:13" ht="18" customHeight="1">
      <c r="A17" s="493" t="s">
        <v>582</v>
      </c>
      <c r="B17" s="251">
        <v>12267.677119999998</v>
      </c>
      <c r="C17" s="252">
        <v>6.2921867304225939E-3</v>
      </c>
      <c r="D17" s="251">
        <v>1138.0105800000001</v>
      </c>
      <c r="E17" s="252">
        <v>1.3191148630087158E-3</v>
      </c>
      <c r="F17" s="251">
        <v>56821.522880000004</v>
      </c>
      <c r="G17" s="252">
        <v>6.0791888667980354E-3</v>
      </c>
      <c r="H17" s="251">
        <v>19390.110550000001</v>
      </c>
      <c r="I17" s="252">
        <v>3.2645413848061944E-3</v>
      </c>
      <c r="J17" s="251">
        <v>18745.364879999997</v>
      </c>
      <c r="K17" s="252">
        <v>2.650396297154882E-2</v>
      </c>
      <c r="L17" s="251">
        <v>108362.68600999999</v>
      </c>
      <c r="M17" s="252">
        <v>5.7620886010389394E-3</v>
      </c>
    </row>
    <row r="18" spans="1:13" ht="18" customHeight="1">
      <c r="A18" s="168" t="s">
        <v>591</v>
      </c>
      <c r="B18" s="251">
        <v>0</v>
      </c>
      <c r="C18" s="252">
        <v>0</v>
      </c>
      <c r="D18" s="251">
        <v>22519.846260000002</v>
      </c>
      <c r="E18" s="252">
        <v>2.6103679909757291E-2</v>
      </c>
      <c r="F18" s="251">
        <v>3798703.6295700003</v>
      </c>
      <c r="G18" s="252">
        <v>0.4064135497022292</v>
      </c>
      <c r="H18" s="251">
        <v>468069.79161000001</v>
      </c>
      <c r="I18" s="252">
        <v>7.8804770181594264E-2</v>
      </c>
      <c r="J18" s="251">
        <v>46917.277750000001</v>
      </c>
      <c r="K18" s="252">
        <v>6.6336067618432595E-2</v>
      </c>
      <c r="L18" s="251">
        <v>4336210.5451900009</v>
      </c>
      <c r="M18" s="252">
        <v>0.23057410511066892</v>
      </c>
    </row>
    <row r="19" spans="1:13" ht="18" customHeight="1">
      <c r="A19" s="190" t="s">
        <v>521</v>
      </c>
      <c r="B19" s="251">
        <v>10730.141710000002</v>
      </c>
      <c r="C19" s="252">
        <v>5.5035728950792616E-3</v>
      </c>
      <c r="D19" s="251">
        <v>7752.8868600000005</v>
      </c>
      <c r="E19" s="252">
        <v>8.9866899903961999E-3</v>
      </c>
      <c r="F19" s="251">
        <v>2665707.9613600001</v>
      </c>
      <c r="G19" s="252">
        <v>0.28519725166568077</v>
      </c>
      <c r="H19" s="251">
        <v>128975.99541</v>
      </c>
      <c r="I19" s="252">
        <v>2.1714547401717563E-2</v>
      </c>
      <c r="J19" s="251">
        <v>52650.807990000001</v>
      </c>
      <c r="K19" s="252">
        <v>7.4442672859248549E-2</v>
      </c>
      <c r="L19" s="251">
        <v>2865817.7933300002</v>
      </c>
      <c r="M19" s="252">
        <v>0.15238728982850694</v>
      </c>
    </row>
    <row r="20" spans="1:13" ht="18" customHeight="1">
      <c r="A20" s="191" t="s">
        <v>646</v>
      </c>
      <c r="B20" s="251">
        <v>1105746.5662299998</v>
      </c>
      <c r="C20" s="252">
        <v>0.56714598886042034</v>
      </c>
      <c r="D20" s="251">
        <v>350731.07395999995</v>
      </c>
      <c r="E20" s="252">
        <v>0.40654681134831372</v>
      </c>
      <c r="F20" s="251">
        <v>214061.38352999999</v>
      </c>
      <c r="G20" s="252">
        <v>2.2901877908397237E-2</v>
      </c>
      <c r="H20" s="251">
        <v>456225.81261000002</v>
      </c>
      <c r="I20" s="252">
        <v>7.6810704211388872E-2</v>
      </c>
      <c r="J20" s="251">
        <v>217672.81586999999</v>
      </c>
      <c r="K20" s="252">
        <v>0.30776633523344066</v>
      </c>
      <c r="L20" s="251">
        <v>2344437.6521999999</v>
      </c>
      <c r="M20" s="252">
        <v>0.12466336862803014</v>
      </c>
    </row>
    <row r="21" spans="1:13" ht="18" customHeight="1">
      <c r="A21" s="191" t="s">
        <v>647</v>
      </c>
      <c r="B21" s="251">
        <v>1066556.1270299999</v>
      </c>
      <c r="C21" s="252">
        <v>0.54704490867371969</v>
      </c>
      <c r="D21" s="251">
        <v>193046.21941999998</v>
      </c>
      <c r="E21" s="252">
        <v>0.22376781179359839</v>
      </c>
      <c r="F21" s="251">
        <v>0</v>
      </c>
      <c r="G21" s="252">
        <v>0</v>
      </c>
      <c r="H21" s="251">
        <v>0</v>
      </c>
      <c r="I21" s="252">
        <v>0</v>
      </c>
      <c r="J21" s="251">
        <v>34317.594469999996</v>
      </c>
      <c r="K21" s="252">
        <v>4.8521448311520339E-2</v>
      </c>
      <c r="L21" s="251">
        <v>1293919.9409199997</v>
      </c>
      <c r="M21" s="252">
        <v>6.8803031899228484E-2</v>
      </c>
    </row>
    <row r="22" spans="1:13" ht="18" customHeight="1">
      <c r="A22" s="191" t="s">
        <v>648</v>
      </c>
      <c r="B22" s="251">
        <v>0</v>
      </c>
      <c r="C22" s="252">
        <v>0</v>
      </c>
      <c r="D22" s="251">
        <v>18472.107800000002</v>
      </c>
      <c r="E22" s="252">
        <v>2.1411779800921737E-2</v>
      </c>
      <c r="F22" s="251">
        <v>12949.560130000002</v>
      </c>
      <c r="G22" s="252">
        <v>1.3854401955836445E-3</v>
      </c>
      <c r="H22" s="251">
        <v>305844.35597000003</v>
      </c>
      <c r="I22" s="252">
        <v>5.1492308659037665E-2</v>
      </c>
      <c r="J22" s="251">
        <v>39645.102500000001</v>
      </c>
      <c r="K22" s="252">
        <v>5.6053981098246712E-2</v>
      </c>
      <c r="L22" s="251">
        <v>376911.12640000001</v>
      </c>
      <c r="M22" s="252">
        <v>2.0041910965862993E-2</v>
      </c>
    </row>
    <row r="23" spans="1:13" ht="18" customHeight="1">
      <c r="A23" s="191" t="s">
        <v>502</v>
      </c>
      <c r="B23" s="251">
        <v>0</v>
      </c>
      <c r="C23" s="252">
        <v>0</v>
      </c>
      <c r="D23" s="251">
        <v>0</v>
      </c>
      <c r="E23" s="252">
        <v>0</v>
      </c>
      <c r="F23" s="251">
        <v>0</v>
      </c>
      <c r="G23" s="252">
        <v>0</v>
      </c>
      <c r="H23" s="251">
        <v>0</v>
      </c>
      <c r="I23" s="252">
        <v>0</v>
      </c>
      <c r="J23" s="251">
        <v>0</v>
      </c>
      <c r="K23" s="252">
        <v>0</v>
      </c>
      <c r="L23" s="251">
        <v>0</v>
      </c>
      <c r="M23" s="252">
        <v>0</v>
      </c>
    </row>
    <row r="24" spans="1:13" ht="19.5">
      <c r="A24" s="191" t="s">
        <v>649</v>
      </c>
      <c r="B24" s="251">
        <v>215.07267999999999</v>
      </c>
      <c r="C24" s="252">
        <v>1.1031244545604938E-4</v>
      </c>
      <c r="D24" s="251">
        <v>11483.97632</v>
      </c>
      <c r="E24" s="252">
        <v>1.3311549221407181E-2</v>
      </c>
      <c r="F24" s="251">
        <v>0</v>
      </c>
      <c r="G24" s="252">
        <v>0</v>
      </c>
      <c r="H24" s="251">
        <v>46025.524920000003</v>
      </c>
      <c r="I24" s="252">
        <v>7.7489104804907274E-3</v>
      </c>
      <c r="J24" s="251">
        <v>0</v>
      </c>
      <c r="K24" s="252">
        <v>0</v>
      </c>
      <c r="L24" s="251">
        <v>57724.573920000003</v>
      </c>
      <c r="M24" s="252">
        <v>3.0694524252893396E-3</v>
      </c>
    </row>
    <row r="25" spans="1:13" ht="19.5">
      <c r="A25" s="493" t="s">
        <v>581</v>
      </c>
      <c r="B25" s="251">
        <v>0</v>
      </c>
      <c r="C25" s="252">
        <v>0</v>
      </c>
      <c r="D25" s="251">
        <v>0</v>
      </c>
      <c r="E25" s="252">
        <v>0</v>
      </c>
      <c r="F25" s="251">
        <v>0</v>
      </c>
      <c r="G25" s="252">
        <v>0</v>
      </c>
      <c r="H25" s="251">
        <v>0</v>
      </c>
      <c r="I25" s="252">
        <v>0</v>
      </c>
      <c r="J25" s="251">
        <v>0</v>
      </c>
      <c r="K25" s="252">
        <v>0</v>
      </c>
      <c r="L25" s="251">
        <v>0</v>
      </c>
      <c r="M25" s="252">
        <v>0</v>
      </c>
    </row>
    <row r="26" spans="1:13" ht="19.5">
      <c r="A26" s="493" t="s">
        <v>598</v>
      </c>
      <c r="B26" s="251">
        <v>38975.366520000003</v>
      </c>
      <c r="C26" s="252">
        <v>1.9990767741244652E-2</v>
      </c>
      <c r="D26" s="251">
        <v>122683.88926000001</v>
      </c>
      <c r="E26" s="252">
        <v>0.14220794131332362</v>
      </c>
      <c r="F26" s="251">
        <v>0</v>
      </c>
      <c r="G26" s="252">
        <v>0</v>
      </c>
      <c r="H26" s="251">
        <v>54403.546139999999</v>
      </c>
      <c r="I26" s="252">
        <v>9.1594437997798463E-3</v>
      </c>
      <c r="J26" s="251">
        <v>143710.1189</v>
      </c>
      <c r="K26" s="252">
        <v>0.20319090582367361</v>
      </c>
      <c r="L26" s="251">
        <v>359772.92082</v>
      </c>
      <c r="M26" s="252">
        <v>1.9130602261262713E-2</v>
      </c>
    </row>
    <row r="27" spans="1:13" ht="18" customHeight="1">
      <c r="A27" s="168" t="s">
        <v>591</v>
      </c>
      <c r="B27" s="251">
        <v>0</v>
      </c>
      <c r="C27" s="252">
        <v>0</v>
      </c>
      <c r="D27" s="251">
        <v>5044.8811599999999</v>
      </c>
      <c r="E27" s="252">
        <v>5.8477292190628411E-3</v>
      </c>
      <c r="F27" s="251">
        <v>201111.82339999999</v>
      </c>
      <c r="G27" s="252">
        <v>2.1516437712813596E-2</v>
      </c>
      <c r="H27" s="251">
        <v>49952.385579999995</v>
      </c>
      <c r="I27" s="252">
        <v>8.4100412720806358E-3</v>
      </c>
      <c r="J27" s="251">
        <v>0</v>
      </c>
      <c r="K27" s="252">
        <v>0</v>
      </c>
      <c r="L27" s="251">
        <v>256109.09013999999</v>
      </c>
      <c r="M27" s="252">
        <v>1.3618371076386615E-2</v>
      </c>
    </row>
    <row r="28" spans="1:13" ht="18" customHeight="1">
      <c r="A28" s="191" t="s">
        <v>521</v>
      </c>
      <c r="B28" s="251">
        <v>0</v>
      </c>
      <c r="C28" s="252">
        <v>0</v>
      </c>
      <c r="D28" s="251">
        <v>0</v>
      </c>
      <c r="E28" s="252">
        <v>0</v>
      </c>
      <c r="F28" s="251">
        <v>0</v>
      </c>
      <c r="G28" s="252">
        <v>0</v>
      </c>
      <c r="H28" s="251">
        <v>0</v>
      </c>
      <c r="I28" s="252">
        <v>0</v>
      </c>
      <c r="J28" s="251">
        <v>0</v>
      </c>
      <c r="K28" s="252">
        <v>0</v>
      </c>
      <c r="L28" s="251">
        <v>0</v>
      </c>
      <c r="M28" s="252">
        <v>0</v>
      </c>
    </row>
    <row r="29" spans="1:13" ht="18" customHeight="1">
      <c r="A29" s="191" t="s">
        <v>874</v>
      </c>
      <c r="B29" s="588">
        <v>322.58790000000005</v>
      </c>
      <c r="C29" s="589">
        <v>1.6545783557228894E-4</v>
      </c>
      <c r="D29" s="588">
        <v>3243.2955499999998</v>
      </c>
      <c r="E29" s="589">
        <v>3.7594372498145202E-3</v>
      </c>
      <c r="F29" s="588">
        <v>0</v>
      </c>
      <c r="G29" s="589">
        <v>0</v>
      </c>
      <c r="H29" s="588">
        <v>1024.8298500000001</v>
      </c>
      <c r="I29" s="589">
        <v>1.7254153601046514E-4</v>
      </c>
      <c r="J29" s="588">
        <v>10215.600400000001</v>
      </c>
      <c r="K29" s="589">
        <v>1.4443778313572063E-2</v>
      </c>
      <c r="L29" s="588">
        <v>14806.313700000001</v>
      </c>
      <c r="M29" s="589">
        <v>7.8731244615239213E-4</v>
      </c>
    </row>
    <row r="30" spans="1:13" ht="18" customHeight="1">
      <c r="A30" s="190" t="s">
        <v>650</v>
      </c>
      <c r="B30" s="249">
        <v>1959921.1912399996</v>
      </c>
      <c r="C30" s="250">
        <v>1.0052587781340605</v>
      </c>
      <c r="D30" s="249">
        <v>865238.19947000011</v>
      </c>
      <c r="E30" s="250">
        <v>1.0029331792010028</v>
      </c>
      <c r="F30" s="249">
        <v>10160519.198630001</v>
      </c>
      <c r="G30" s="250">
        <v>1.0870478660637968</v>
      </c>
      <c r="H30" s="249">
        <v>6332881.5673200013</v>
      </c>
      <c r="I30" s="250">
        <v>1.0662112476502854</v>
      </c>
      <c r="J30" s="249">
        <v>731077.75887999998</v>
      </c>
      <c r="K30" s="250">
        <v>1.0336666143720548</v>
      </c>
      <c r="L30" s="249">
        <v>20049637.915540002</v>
      </c>
      <c r="M30" s="250">
        <v>1.0661215067835248</v>
      </c>
    </row>
    <row r="31" spans="1:13" ht="18" customHeight="1">
      <c r="A31" s="191" t="s">
        <v>875</v>
      </c>
      <c r="B31" s="588">
        <v>10252.873119999998</v>
      </c>
      <c r="C31" s="589">
        <v>5.2587781340605166E-3</v>
      </c>
      <c r="D31" s="588">
        <v>2530.4763499999999</v>
      </c>
      <c r="E31" s="589">
        <v>2.9331792010027224E-3</v>
      </c>
      <c r="F31" s="588">
        <v>813627.01860000007</v>
      </c>
      <c r="G31" s="589">
        <v>8.7047866063796678E-2</v>
      </c>
      <c r="H31" s="588">
        <v>393269.14879000001</v>
      </c>
      <c r="I31" s="589">
        <v>6.6211247650285313E-2</v>
      </c>
      <c r="J31" s="588">
        <v>23811.268199999999</v>
      </c>
      <c r="K31" s="589">
        <v>3.3666614372054732E-2</v>
      </c>
      <c r="L31" s="588">
        <v>1243490.7850600001</v>
      </c>
      <c r="M31" s="589">
        <v>6.6121506783524867E-2</v>
      </c>
    </row>
    <row r="32" spans="1:13" ht="26.25" customHeight="1">
      <c r="A32" s="417" t="s">
        <v>652</v>
      </c>
      <c r="B32" s="418">
        <v>1949668.3181199997</v>
      </c>
      <c r="C32" s="419">
        <v>1</v>
      </c>
      <c r="D32" s="418">
        <v>862707.7231200001</v>
      </c>
      <c r="E32" s="419">
        <v>1</v>
      </c>
      <c r="F32" s="418">
        <v>9346892.1800300013</v>
      </c>
      <c r="G32" s="419">
        <v>1</v>
      </c>
      <c r="H32" s="418">
        <v>5939612.4185300013</v>
      </c>
      <c r="I32" s="419">
        <v>1</v>
      </c>
      <c r="J32" s="418">
        <v>707266.49067999993</v>
      </c>
      <c r="K32" s="419">
        <v>1</v>
      </c>
      <c r="L32" s="418">
        <v>18806147.130480003</v>
      </c>
      <c r="M32" s="419">
        <v>1</v>
      </c>
    </row>
    <row r="33" spans="1:13" ht="19.5">
      <c r="A33" s="168" t="s">
        <v>617</v>
      </c>
      <c r="B33" s="251">
        <v>608.74580000000003</v>
      </c>
      <c r="C33" s="252">
        <v>3.1223044163070432E-4</v>
      </c>
      <c r="D33" s="251">
        <v>141.03342000000001</v>
      </c>
      <c r="E33" s="252">
        <v>1.6347763700312056E-4</v>
      </c>
      <c r="F33" s="251">
        <v>976.44263999999998</v>
      </c>
      <c r="G33" s="252">
        <v>1.0446709143454203E-4</v>
      </c>
      <c r="H33" s="251">
        <v>15637.45255</v>
      </c>
      <c r="I33" s="252">
        <v>2.6327395540515965E-3</v>
      </c>
      <c r="J33" s="251">
        <v>1430.63464</v>
      </c>
      <c r="K33" s="252">
        <v>2.0227660420112921E-3</v>
      </c>
      <c r="L33" s="251">
        <v>18794.30905</v>
      </c>
      <c r="M33" s="252">
        <v>9.993705206920978E-4</v>
      </c>
    </row>
    <row r="34" spans="1:13" ht="19.5">
      <c r="A34" s="168" t="s">
        <v>618</v>
      </c>
      <c r="B34" s="251">
        <v>6687.3696900000004</v>
      </c>
      <c r="C34" s="252">
        <v>3.430003774410413E-3</v>
      </c>
      <c r="D34" s="251">
        <v>0</v>
      </c>
      <c r="E34" s="252">
        <v>0</v>
      </c>
      <c r="F34" s="251">
        <v>353600.59429000004</v>
      </c>
      <c r="G34" s="252">
        <v>3.7830819857479631E-2</v>
      </c>
      <c r="H34" s="251">
        <v>131477.2255</v>
      </c>
      <c r="I34" s="252">
        <v>2.2135657385627762E-2</v>
      </c>
      <c r="J34" s="251">
        <v>21071.594590000001</v>
      </c>
      <c r="K34" s="252">
        <v>2.979300570247681E-2</v>
      </c>
      <c r="L34" s="251">
        <v>512836.78407000005</v>
      </c>
      <c r="M34" s="252">
        <v>2.7269635854269239E-2</v>
      </c>
    </row>
    <row r="35" spans="1:13" ht="12.75" customHeight="1">
      <c r="A35" s="36" t="s">
        <v>494</v>
      </c>
    </row>
    <row r="36" spans="1:13" ht="12.75" customHeight="1">
      <c r="A36" s="65" t="s">
        <v>495</v>
      </c>
    </row>
    <row r="37" spans="1:13" ht="12.75" customHeight="1"/>
    <row r="38" spans="1:13" ht="12.75" customHeight="1"/>
    <row r="39" spans="1:13" ht="12.75" customHeight="1"/>
    <row r="40" spans="1:13" ht="12.75" customHeight="1"/>
    <row r="41" spans="1:13" ht="12.75" customHeight="1">
      <c r="A41" s="415" t="s">
        <v>771</v>
      </c>
      <c r="G41" s="315" t="str">
        <f>Naslovnica!A20</f>
        <v>Listopad 2017.</v>
      </c>
    </row>
    <row r="42" spans="1:13">
      <c r="A42" s="118" t="s">
        <v>772</v>
      </c>
      <c r="G42" s="112" t="str">
        <f>Naslovnica!A24</f>
        <v>October 2017</v>
      </c>
    </row>
    <row r="43" spans="1:13" ht="12.75" customHeight="1"/>
    <row r="44" spans="1:13">
      <c r="G44" s="21" t="s">
        <v>632</v>
      </c>
    </row>
    <row r="45" spans="1:13" ht="22.5">
      <c r="A45" s="916" t="s">
        <v>622</v>
      </c>
      <c r="B45" s="505" t="s">
        <v>623</v>
      </c>
      <c r="C45" s="505" t="s">
        <v>624</v>
      </c>
      <c r="D45" s="505" t="s">
        <v>1319</v>
      </c>
      <c r="E45" s="505" t="s">
        <v>625</v>
      </c>
      <c r="F45" s="505" t="s">
        <v>626</v>
      </c>
      <c r="G45" s="505" t="s">
        <v>627</v>
      </c>
    </row>
    <row r="46" spans="1:13" ht="22.5">
      <c r="A46" s="916"/>
      <c r="B46" s="506" t="s">
        <v>628</v>
      </c>
      <c r="C46" s="506" t="s">
        <v>628</v>
      </c>
      <c r="D46" s="506" t="s">
        <v>628</v>
      </c>
      <c r="E46" s="506" t="s">
        <v>628</v>
      </c>
      <c r="F46" s="506" t="s">
        <v>628</v>
      </c>
      <c r="G46" s="506" t="s">
        <v>628</v>
      </c>
    </row>
    <row r="47" spans="1:13" ht="22.5">
      <c r="A47" s="194" t="s">
        <v>629</v>
      </c>
      <c r="B47" s="508">
        <v>67821.544899999979</v>
      </c>
      <c r="C47" s="508">
        <v>9115.3361499999992</v>
      </c>
      <c r="D47" s="508">
        <v>808102.2010900001</v>
      </c>
      <c r="E47" s="508">
        <v>494351.94832999998</v>
      </c>
      <c r="F47" s="508">
        <v>26721.474239999996</v>
      </c>
      <c r="G47" s="508">
        <v>1406112.50471</v>
      </c>
    </row>
    <row r="48" spans="1:13" ht="22.5">
      <c r="A48" s="507" t="s">
        <v>630</v>
      </c>
      <c r="B48" s="508">
        <v>54312.540039999971</v>
      </c>
      <c r="C48" s="508">
        <v>4839.8923600000007</v>
      </c>
      <c r="D48" s="508">
        <v>831749.45450000081</v>
      </c>
      <c r="E48" s="508">
        <v>110216.99487000002</v>
      </c>
      <c r="F48" s="508">
        <v>6987.9229100000002</v>
      </c>
      <c r="G48" s="508">
        <v>1008106.8046800008</v>
      </c>
    </row>
    <row r="49" spans="1:7" ht="33">
      <c r="A49" s="417" t="s">
        <v>631</v>
      </c>
      <c r="B49" s="509">
        <v>13509.004860000008</v>
      </c>
      <c r="C49" s="509">
        <v>4275.4437899999984</v>
      </c>
      <c r="D49" s="509">
        <v>-23647.253410000703</v>
      </c>
      <c r="E49" s="509">
        <v>384134.95345999999</v>
      </c>
      <c r="F49" s="509">
        <v>19733.551329999995</v>
      </c>
      <c r="G49" s="509">
        <v>398005.70002999925</v>
      </c>
    </row>
    <row r="50" spans="1:7" ht="12.75" customHeight="1">
      <c r="A50" s="36" t="s">
        <v>494</v>
      </c>
    </row>
    <row r="51" spans="1:7" ht="12.75" customHeight="1">
      <c r="A51" s="65" t="s">
        <v>495</v>
      </c>
    </row>
    <row r="52" spans="1:7" ht="12.75" customHeight="1"/>
    <row r="53" spans="1:7" ht="12.75" customHeight="1"/>
    <row r="54" spans="1:7" ht="12.75" customHeight="1"/>
    <row r="55" spans="1:7" ht="12.75" customHeight="1">
      <c r="A55" s="74" t="s">
        <v>279</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586</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61" t="s">
        <v>27</v>
      </c>
      <c r="B1" s="462"/>
      <c r="C1" s="462"/>
      <c r="D1" s="462"/>
      <c r="E1" s="462"/>
      <c r="F1" s="462"/>
      <c r="G1" s="462"/>
      <c r="H1" s="462"/>
      <c r="I1" s="462"/>
      <c r="J1" s="462"/>
      <c r="K1" s="462"/>
      <c r="L1" s="462"/>
      <c r="M1" s="462"/>
      <c r="N1" s="462"/>
      <c r="O1" s="462"/>
      <c r="P1" s="462"/>
      <c r="Q1" s="462"/>
    </row>
    <row r="2" spans="1:17" ht="16.5">
      <c r="A2" s="463" t="s">
        <v>28</v>
      </c>
      <c r="B2" s="464"/>
      <c r="C2" s="464"/>
      <c r="D2" s="464"/>
      <c r="E2" s="465"/>
      <c r="F2" s="465"/>
      <c r="G2" s="465"/>
      <c r="H2" s="465"/>
      <c r="I2" s="465"/>
      <c r="J2" s="465"/>
      <c r="K2" s="465"/>
      <c r="L2" s="465"/>
      <c r="M2" s="465"/>
      <c r="N2" s="465"/>
      <c r="O2" s="465"/>
      <c r="P2" s="465"/>
      <c r="Q2" s="465"/>
    </row>
    <row r="3" spans="1:17" ht="12.75" customHeight="1">
      <c r="A3" s="8"/>
      <c r="B3" s="9"/>
      <c r="C3" s="9"/>
      <c r="D3" s="9"/>
      <c r="E3" s="10"/>
      <c r="F3" s="10"/>
    </row>
    <row r="4" spans="1:17" ht="12.75" customHeight="1">
      <c r="A4" s="314" t="s">
        <v>558</v>
      </c>
      <c r="B4" s="11"/>
      <c r="C4" s="11"/>
      <c r="D4" s="12"/>
      <c r="E4" s="13"/>
      <c r="Q4" s="315" t="str">
        <f>Naslovnica!A20</f>
        <v>Listopad 2017.</v>
      </c>
    </row>
    <row r="5" spans="1:17" ht="12.75" customHeight="1">
      <c r="A5" s="111" t="s">
        <v>1295</v>
      </c>
      <c r="B5" s="16"/>
      <c r="C5" s="16"/>
      <c r="D5" s="17"/>
      <c r="E5" s="18"/>
      <c r="Q5" s="112" t="str">
        <f>Naslovnica!A24</f>
        <v>October 2017</v>
      </c>
    </row>
    <row r="6" spans="1:17" ht="12.75" customHeight="1"/>
    <row r="7" spans="1:17" ht="12.75" customHeight="1">
      <c r="A7" s="530"/>
      <c r="B7" s="554"/>
      <c r="C7" s="835" t="s">
        <v>103</v>
      </c>
      <c r="D7" s="835"/>
      <c r="E7" s="554"/>
      <c r="F7" s="835" t="s">
        <v>104</v>
      </c>
      <c r="G7" s="835"/>
      <c r="H7" s="554"/>
      <c r="I7" s="835" t="s">
        <v>105</v>
      </c>
      <c r="J7" s="835"/>
      <c r="K7" s="554"/>
      <c r="L7" s="835" t="s">
        <v>106</v>
      </c>
      <c r="M7" s="835"/>
      <c r="N7" s="554"/>
      <c r="O7" s="835" t="s">
        <v>674</v>
      </c>
      <c r="P7" s="835"/>
      <c r="Q7" s="831" t="s">
        <v>934</v>
      </c>
    </row>
    <row r="8" spans="1:17" ht="15" customHeight="1">
      <c r="A8" s="519"/>
      <c r="B8" s="833" t="s">
        <v>675</v>
      </c>
      <c r="C8" s="834"/>
      <c r="D8" s="834"/>
      <c r="E8" s="833" t="s">
        <v>675</v>
      </c>
      <c r="F8" s="834"/>
      <c r="G8" s="834"/>
      <c r="H8" s="833" t="s">
        <v>675</v>
      </c>
      <c r="I8" s="834"/>
      <c r="J8" s="834"/>
      <c r="K8" s="833" t="s">
        <v>675</v>
      </c>
      <c r="L8" s="834"/>
      <c r="M8" s="834"/>
      <c r="N8" s="833" t="s">
        <v>675</v>
      </c>
      <c r="O8" s="834"/>
      <c r="P8" s="834"/>
      <c r="Q8" s="832"/>
    </row>
    <row r="9" spans="1:17">
      <c r="A9" s="529" t="s">
        <v>673</v>
      </c>
      <c r="B9" s="553" t="s">
        <v>676</v>
      </c>
      <c r="C9" s="553" t="s">
        <v>677</v>
      </c>
      <c r="D9" s="553" t="s">
        <v>678</v>
      </c>
      <c r="E9" s="553" t="s">
        <v>676</v>
      </c>
      <c r="F9" s="553" t="s">
        <v>677</v>
      </c>
      <c r="G9" s="553" t="s">
        <v>678</v>
      </c>
      <c r="H9" s="553" t="s">
        <v>676</v>
      </c>
      <c r="I9" s="553" t="s">
        <v>677</v>
      </c>
      <c r="J9" s="553" t="s">
        <v>678</v>
      </c>
      <c r="K9" s="553" t="s">
        <v>676</v>
      </c>
      <c r="L9" s="553" t="s">
        <v>677</v>
      </c>
      <c r="M9" s="553" t="s">
        <v>678</v>
      </c>
      <c r="N9" s="553" t="s">
        <v>676</v>
      </c>
      <c r="O9" s="553" t="s">
        <v>677</v>
      </c>
      <c r="P9" s="553" t="s">
        <v>678</v>
      </c>
      <c r="Q9" s="832"/>
    </row>
    <row r="10" spans="1:17" ht="22.5" customHeight="1">
      <c r="A10" s="466" t="s">
        <v>391</v>
      </c>
      <c r="B10" s="531">
        <v>2324</v>
      </c>
      <c r="C10" s="531">
        <v>628088</v>
      </c>
      <c r="D10" s="531">
        <v>9270</v>
      </c>
      <c r="E10" s="531">
        <v>850</v>
      </c>
      <c r="F10" s="531">
        <v>295301</v>
      </c>
      <c r="G10" s="531">
        <v>3453</v>
      </c>
      <c r="H10" s="531">
        <v>1025</v>
      </c>
      <c r="I10" s="531">
        <v>331758</v>
      </c>
      <c r="J10" s="531">
        <v>4310</v>
      </c>
      <c r="K10" s="531">
        <v>1536</v>
      </c>
      <c r="L10" s="531">
        <v>542223</v>
      </c>
      <c r="M10" s="531">
        <v>9060</v>
      </c>
      <c r="N10" s="531">
        <v>5735</v>
      </c>
      <c r="O10" s="531">
        <v>1797370</v>
      </c>
      <c r="P10" s="531">
        <v>26093</v>
      </c>
      <c r="Q10" s="531">
        <v>1829198</v>
      </c>
    </row>
    <row r="11" spans="1:17" ht="21.75">
      <c r="A11" s="520" t="s">
        <v>559</v>
      </c>
      <c r="B11" s="536">
        <v>1.2705021544961235E-3</v>
      </c>
      <c r="C11" s="536">
        <v>0.34336796781977674</v>
      </c>
      <c r="D11" s="536">
        <v>5.0677947384591502E-3</v>
      </c>
      <c r="E11" s="536">
        <v>4.6468452294393499E-4</v>
      </c>
      <c r="F11" s="536">
        <v>0.1614374168351376</v>
      </c>
      <c r="G11" s="536">
        <v>1.8877125385004794E-3</v>
      </c>
      <c r="H11" s="536">
        <v>5.6035486590298039E-4</v>
      </c>
      <c r="I11" s="536">
        <v>0.18136800936803998</v>
      </c>
      <c r="J11" s="536">
        <v>2.3562238751627762E-3</v>
      </c>
      <c r="K11" s="536">
        <v>8.3971226734339314E-4</v>
      </c>
      <c r="L11" s="536">
        <v>0.29642663068732855</v>
      </c>
      <c r="M11" s="536">
        <v>4.9529903269082956E-3</v>
      </c>
      <c r="N11" s="536">
        <v>3.1352538106864318E-3</v>
      </c>
      <c r="O11" s="536">
        <v>0.98260002471028285</v>
      </c>
      <c r="P11" s="536">
        <v>1.4264721479030702E-2</v>
      </c>
      <c r="Q11" s="536">
        <v>1</v>
      </c>
    </row>
    <row r="12" spans="1:17" ht="22.5">
      <c r="A12" s="184" t="s">
        <v>1300</v>
      </c>
      <c r="B12" s="532">
        <v>4</v>
      </c>
      <c r="C12" s="532">
        <v>13</v>
      </c>
      <c r="D12" s="532">
        <v>3</v>
      </c>
      <c r="E12" s="532">
        <v>3</v>
      </c>
      <c r="F12" s="532">
        <v>16</v>
      </c>
      <c r="G12" s="532">
        <v>3</v>
      </c>
      <c r="H12" s="532">
        <v>7</v>
      </c>
      <c r="I12" s="532">
        <v>33</v>
      </c>
      <c r="J12" s="532">
        <v>2</v>
      </c>
      <c r="K12" s="532">
        <v>1</v>
      </c>
      <c r="L12" s="532">
        <v>34</v>
      </c>
      <c r="M12" s="532">
        <v>1</v>
      </c>
      <c r="N12" s="532">
        <v>15</v>
      </c>
      <c r="O12" s="532">
        <v>96</v>
      </c>
      <c r="P12" s="532">
        <v>9</v>
      </c>
      <c r="Q12" s="532">
        <v>120</v>
      </c>
    </row>
    <row r="13" spans="1:17" ht="22.5">
      <c r="A13" s="184" t="s">
        <v>560</v>
      </c>
      <c r="B13" s="532">
        <v>0</v>
      </c>
      <c r="C13" s="532">
        <v>0</v>
      </c>
      <c r="D13" s="532">
        <v>0</v>
      </c>
      <c r="E13" s="532">
        <v>0</v>
      </c>
      <c r="F13" s="532">
        <v>2</v>
      </c>
      <c r="G13" s="532">
        <v>0</v>
      </c>
      <c r="H13" s="532">
        <v>0</v>
      </c>
      <c r="I13" s="532">
        <v>0</v>
      </c>
      <c r="J13" s="532">
        <v>0</v>
      </c>
      <c r="K13" s="532">
        <v>0</v>
      </c>
      <c r="L13" s="532">
        <v>0</v>
      </c>
      <c r="M13" s="532">
        <v>0</v>
      </c>
      <c r="N13" s="532">
        <v>0</v>
      </c>
      <c r="O13" s="532">
        <v>2</v>
      </c>
      <c r="P13" s="532">
        <v>0</v>
      </c>
      <c r="Q13" s="532">
        <v>2</v>
      </c>
    </row>
    <row r="14" spans="1:17" ht="22.5">
      <c r="A14" s="184" t="s">
        <v>561</v>
      </c>
      <c r="B14" s="532">
        <v>0</v>
      </c>
      <c r="C14" s="532">
        <v>996</v>
      </c>
      <c r="D14" s="532">
        <v>0</v>
      </c>
      <c r="E14" s="532">
        <v>0</v>
      </c>
      <c r="F14" s="532">
        <v>996</v>
      </c>
      <c r="G14" s="532">
        <v>0</v>
      </c>
      <c r="H14" s="532">
        <v>0</v>
      </c>
      <c r="I14" s="532">
        <v>996</v>
      </c>
      <c r="J14" s="532">
        <v>0</v>
      </c>
      <c r="K14" s="532">
        <v>0</v>
      </c>
      <c r="L14" s="532">
        <v>997</v>
      </c>
      <c r="M14" s="532">
        <v>0</v>
      </c>
      <c r="N14" s="532">
        <v>0</v>
      </c>
      <c r="O14" s="532">
        <v>3985</v>
      </c>
      <c r="P14" s="532">
        <v>0</v>
      </c>
      <c r="Q14" s="532">
        <v>3985</v>
      </c>
    </row>
    <row r="15" spans="1:17" ht="21.75">
      <c r="A15" s="520" t="s">
        <v>562</v>
      </c>
      <c r="B15" s="534">
        <v>4</v>
      </c>
      <c r="C15" s="534">
        <v>1009</v>
      </c>
      <c r="D15" s="534">
        <v>3</v>
      </c>
      <c r="E15" s="534">
        <v>3</v>
      </c>
      <c r="F15" s="534">
        <v>1014</v>
      </c>
      <c r="G15" s="534">
        <v>3</v>
      </c>
      <c r="H15" s="534">
        <v>7</v>
      </c>
      <c r="I15" s="534">
        <v>1029</v>
      </c>
      <c r="J15" s="534">
        <v>2</v>
      </c>
      <c r="K15" s="534">
        <v>1</v>
      </c>
      <c r="L15" s="534">
        <v>1031</v>
      </c>
      <c r="M15" s="534">
        <v>1</v>
      </c>
      <c r="N15" s="534">
        <v>15</v>
      </c>
      <c r="O15" s="534">
        <v>4083</v>
      </c>
      <c r="P15" s="534">
        <v>9</v>
      </c>
      <c r="Q15" s="534">
        <v>4107</v>
      </c>
    </row>
    <row r="16" spans="1:17" ht="22.5">
      <c r="A16" s="521" t="s">
        <v>668</v>
      </c>
      <c r="B16" s="532">
        <v>8</v>
      </c>
      <c r="C16" s="532">
        <v>595</v>
      </c>
      <c r="D16" s="532">
        <v>0</v>
      </c>
      <c r="E16" s="532">
        <v>1</v>
      </c>
      <c r="F16" s="532">
        <v>178</v>
      </c>
      <c r="G16" s="532">
        <v>0</v>
      </c>
      <c r="H16" s="532">
        <v>0</v>
      </c>
      <c r="I16" s="532">
        <v>275</v>
      </c>
      <c r="J16" s="532">
        <v>0</v>
      </c>
      <c r="K16" s="532">
        <v>2</v>
      </c>
      <c r="L16" s="532">
        <v>558</v>
      </c>
      <c r="M16" s="532">
        <v>0</v>
      </c>
      <c r="N16" s="532">
        <v>11</v>
      </c>
      <c r="O16" s="532">
        <v>1606</v>
      </c>
      <c r="P16" s="532">
        <v>0</v>
      </c>
      <c r="Q16" s="532">
        <v>1617</v>
      </c>
    </row>
    <row r="17" spans="1:17" ht="22.5">
      <c r="A17" s="521" t="s">
        <v>669</v>
      </c>
      <c r="B17" s="533">
        <v>8</v>
      </c>
      <c r="C17" s="532">
        <v>8</v>
      </c>
      <c r="D17" s="532">
        <v>587</v>
      </c>
      <c r="E17" s="532">
        <v>2</v>
      </c>
      <c r="F17" s="532">
        <v>1</v>
      </c>
      <c r="G17" s="532">
        <v>176</v>
      </c>
      <c r="H17" s="532">
        <v>6</v>
      </c>
      <c r="I17" s="532">
        <v>0</v>
      </c>
      <c r="J17" s="532">
        <v>269</v>
      </c>
      <c r="K17" s="532">
        <v>10</v>
      </c>
      <c r="L17" s="532">
        <v>2</v>
      </c>
      <c r="M17" s="532">
        <v>548</v>
      </c>
      <c r="N17" s="532">
        <v>26</v>
      </c>
      <c r="O17" s="532">
        <v>11</v>
      </c>
      <c r="P17" s="532">
        <v>1580</v>
      </c>
      <c r="Q17" s="532">
        <v>1617</v>
      </c>
    </row>
    <row r="18" spans="1:17" ht="22.5">
      <c r="A18" s="522" t="s">
        <v>670</v>
      </c>
      <c r="B18" s="532">
        <v>2</v>
      </c>
      <c r="C18" s="532">
        <v>5</v>
      </c>
      <c r="D18" s="532">
        <v>0</v>
      </c>
      <c r="E18" s="532">
        <v>0</v>
      </c>
      <c r="F18" s="532">
        <v>5</v>
      </c>
      <c r="G18" s="532">
        <v>0</v>
      </c>
      <c r="H18" s="532">
        <v>1</v>
      </c>
      <c r="I18" s="532">
        <v>5</v>
      </c>
      <c r="J18" s="532">
        <v>0</v>
      </c>
      <c r="K18" s="532">
        <v>0</v>
      </c>
      <c r="L18" s="532">
        <v>8</v>
      </c>
      <c r="M18" s="532">
        <v>0</v>
      </c>
      <c r="N18" s="532">
        <v>3</v>
      </c>
      <c r="O18" s="532">
        <v>23</v>
      </c>
      <c r="P18" s="532">
        <v>0</v>
      </c>
      <c r="Q18" s="532">
        <v>26</v>
      </c>
    </row>
    <row r="19" spans="1:17" ht="22.5">
      <c r="A19" s="522" t="s">
        <v>671</v>
      </c>
      <c r="B19" s="532">
        <v>1</v>
      </c>
      <c r="C19" s="532">
        <v>6</v>
      </c>
      <c r="D19" s="532">
        <v>0</v>
      </c>
      <c r="E19" s="532">
        <v>0</v>
      </c>
      <c r="F19" s="532">
        <v>7</v>
      </c>
      <c r="G19" s="532">
        <v>0</v>
      </c>
      <c r="H19" s="532">
        <v>2</v>
      </c>
      <c r="I19" s="532">
        <v>8</v>
      </c>
      <c r="J19" s="532">
        <v>0</v>
      </c>
      <c r="K19" s="532">
        <v>0</v>
      </c>
      <c r="L19" s="532">
        <v>2</v>
      </c>
      <c r="M19" s="532">
        <v>0</v>
      </c>
      <c r="N19" s="532">
        <v>3</v>
      </c>
      <c r="O19" s="532">
        <v>23</v>
      </c>
      <c r="P19" s="532">
        <v>0</v>
      </c>
      <c r="Q19" s="532">
        <v>26</v>
      </c>
    </row>
    <row r="20" spans="1:17" ht="22.5" customHeight="1">
      <c r="A20" s="520" t="s">
        <v>563</v>
      </c>
      <c r="B20" s="534">
        <v>-1</v>
      </c>
      <c r="C20" s="534">
        <v>-586</v>
      </c>
      <c r="D20" s="534">
        <v>587</v>
      </c>
      <c r="E20" s="534">
        <v>1</v>
      </c>
      <c r="F20" s="534">
        <v>-175</v>
      </c>
      <c r="G20" s="534">
        <v>176</v>
      </c>
      <c r="H20" s="534">
        <v>7</v>
      </c>
      <c r="I20" s="534">
        <v>-272</v>
      </c>
      <c r="J20" s="534">
        <v>269</v>
      </c>
      <c r="K20" s="534">
        <v>8</v>
      </c>
      <c r="L20" s="534">
        <v>-562</v>
      </c>
      <c r="M20" s="534">
        <v>548</v>
      </c>
      <c r="N20" s="534">
        <v>15</v>
      </c>
      <c r="O20" s="534">
        <v>-1595</v>
      </c>
      <c r="P20" s="534">
        <v>1580</v>
      </c>
      <c r="Q20" s="534">
        <v>0</v>
      </c>
    </row>
    <row r="21" spans="1:17" ht="22.5" customHeight="1">
      <c r="A21" s="520" t="s">
        <v>564</v>
      </c>
      <c r="B21" s="534">
        <v>0</v>
      </c>
      <c r="C21" s="534">
        <v>48</v>
      </c>
      <c r="D21" s="534">
        <v>98</v>
      </c>
      <c r="E21" s="534">
        <v>0</v>
      </c>
      <c r="F21" s="534">
        <v>30</v>
      </c>
      <c r="G21" s="534">
        <v>31</v>
      </c>
      <c r="H21" s="534">
        <v>0</v>
      </c>
      <c r="I21" s="534">
        <v>28</v>
      </c>
      <c r="J21" s="534">
        <v>64</v>
      </c>
      <c r="K21" s="534">
        <v>0</v>
      </c>
      <c r="L21" s="534">
        <v>64</v>
      </c>
      <c r="M21" s="534">
        <v>120</v>
      </c>
      <c r="N21" s="534">
        <v>0</v>
      </c>
      <c r="O21" s="534">
        <v>170</v>
      </c>
      <c r="P21" s="534">
        <v>313</v>
      </c>
      <c r="Q21" s="534">
        <v>483</v>
      </c>
    </row>
    <row r="22" spans="1:17" ht="21.75">
      <c r="A22" s="466" t="s">
        <v>539</v>
      </c>
      <c r="B22" s="531">
        <v>2327</v>
      </c>
      <c r="C22" s="531">
        <v>628463</v>
      </c>
      <c r="D22" s="531">
        <v>9762</v>
      </c>
      <c r="E22" s="531">
        <v>854</v>
      </c>
      <c r="F22" s="531">
        <v>296110</v>
      </c>
      <c r="G22" s="531">
        <v>3601</v>
      </c>
      <c r="H22" s="535">
        <v>1039</v>
      </c>
      <c r="I22" s="531">
        <v>332487</v>
      </c>
      <c r="J22" s="531">
        <v>4517</v>
      </c>
      <c r="K22" s="531">
        <v>1545</v>
      </c>
      <c r="L22" s="531">
        <v>542628</v>
      </c>
      <c r="M22" s="531">
        <v>9489</v>
      </c>
      <c r="N22" s="531">
        <v>5765</v>
      </c>
      <c r="O22" s="531">
        <v>1799688</v>
      </c>
      <c r="P22" s="531">
        <v>27369</v>
      </c>
      <c r="Q22" s="531">
        <v>1832822</v>
      </c>
    </row>
    <row r="23" spans="1:17" ht="22.5">
      <c r="A23" s="520" t="s">
        <v>565</v>
      </c>
      <c r="B23" s="536">
        <v>1.2908777969018934E-3</v>
      </c>
      <c r="C23" s="536">
        <v>5.9705009489116178E-4</v>
      </c>
      <c r="D23" s="536">
        <v>5.307443365695793E-2</v>
      </c>
      <c r="E23" s="536">
        <v>4.7058823529411761E-3</v>
      </c>
      <c r="F23" s="536">
        <v>2.7395775835503434E-3</v>
      </c>
      <c r="G23" s="536">
        <v>4.286128004633652E-2</v>
      </c>
      <c r="H23" s="536">
        <v>1.3658536585365854E-2</v>
      </c>
      <c r="I23" s="536">
        <v>2.1973848407574196E-3</v>
      </c>
      <c r="J23" s="536">
        <v>4.8027842227378187E-2</v>
      </c>
      <c r="K23" s="536">
        <v>5.859375E-3</v>
      </c>
      <c r="L23" s="536">
        <v>7.469251580991585E-4</v>
      </c>
      <c r="M23" s="536">
        <v>4.7350993377483441E-2</v>
      </c>
      <c r="N23" s="536">
        <v>5.2310374891020054E-3</v>
      </c>
      <c r="O23" s="536">
        <v>1.2896621174271297E-3</v>
      </c>
      <c r="P23" s="536">
        <v>4.8902004368987853E-2</v>
      </c>
      <c r="Q23" s="536">
        <v>1.9811961307633183E-3</v>
      </c>
    </row>
    <row r="24" spans="1:17" ht="21.75">
      <c r="A24" s="520" t="s">
        <v>559</v>
      </c>
      <c r="B24" s="536">
        <v>1.269626837739835E-3</v>
      </c>
      <c r="C24" s="536">
        <v>0.34289363615233776</v>
      </c>
      <c r="D24" s="536">
        <v>5.3262128018978384E-3</v>
      </c>
      <c r="E24" s="536">
        <v>4.6594813899003833E-4</v>
      </c>
      <c r="F24" s="536">
        <v>0.16155960589735391</v>
      </c>
      <c r="G24" s="536">
        <v>1.9647297991839904E-3</v>
      </c>
      <c r="H24" s="536">
        <v>5.6688538221387561E-4</v>
      </c>
      <c r="I24" s="536">
        <v>0.1814071415554811</v>
      </c>
      <c r="J24" s="536">
        <v>2.4645055548220178E-3</v>
      </c>
      <c r="K24" s="536">
        <v>8.42962382599074E-4</v>
      </c>
      <c r="L24" s="536">
        <v>0.29606148333007787</v>
      </c>
      <c r="M24" s="536">
        <v>5.1772621673026624E-3</v>
      </c>
      <c r="N24" s="536">
        <v>3.145422741542823E-3</v>
      </c>
      <c r="O24" s="536">
        <v>0.98192186693525063</v>
      </c>
      <c r="P24" s="536">
        <v>1.4932710323206509E-2</v>
      </c>
      <c r="Q24" s="536">
        <v>1</v>
      </c>
    </row>
    <row r="25" spans="1:17">
      <c r="A25" s="36" t="s">
        <v>566</v>
      </c>
    </row>
    <row r="26" spans="1:17" ht="12.75" customHeight="1">
      <c r="A26" s="528" t="s">
        <v>672</v>
      </c>
      <c r="B26" s="526"/>
      <c r="C26" s="526"/>
      <c r="D26" s="526"/>
      <c r="E26" s="526"/>
      <c r="F26" s="527"/>
    </row>
    <row r="27" spans="1:17" ht="12.75" customHeight="1">
      <c r="A27" s="523" t="s">
        <v>1301</v>
      </c>
      <c r="B27" s="525"/>
      <c r="C27" s="525"/>
      <c r="D27" s="525"/>
      <c r="E27" s="525"/>
      <c r="F27" s="525"/>
    </row>
    <row r="28" spans="1:17" ht="12.75" customHeight="1">
      <c r="A28" s="524"/>
      <c r="B28" s="523"/>
      <c r="C28" s="523"/>
      <c r="D28" s="523"/>
      <c r="E28" s="523"/>
      <c r="F28" s="523"/>
    </row>
    <row r="29" spans="1:17" ht="12.75" customHeight="1">
      <c r="A29" s="468" t="s">
        <v>704</v>
      </c>
      <c r="F29" s="315" t="str">
        <f>Naslovnica!A20</f>
        <v>Listopad 2017.</v>
      </c>
    </row>
    <row r="30" spans="1:17" ht="12.75" customHeight="1">
      <c r="A30" s="111" t="s">
        <v>1302</v>
      </c>
      <c r="F30" s="112" t="str">
        <f>Naslovnica!A24</f>
        <v>October 2017</v>
      </c>
    </row>
    <row r="31" spans="1:17" ht="12.75" customHeight="1"/>
    <row r="32" spans="1:17" ht="12.75" customHeight="1">
      <c r="G32" s="87"/>
    </row>
    <row r="33" spans="1:8" ht="12.75" customHeight="1"/>
    <row r="34" spans="1:8" ht="12.75" customHeight="1">
      <c r="G34" s="87"/>
      <c r="H34" s="77"/>
    </row>
    <row r="35" spans="1:8" ht="12.75" customHeight="1">
      <c r="A35" s="596"/>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67"/>
    </row>
    <row r="50" spans="1:17" ht="12.75" customHeight="1">
      <c r="A50" s="552"/>
    </row>
    <row r="51" spans="1:17" ht="12.75" customHeight="1">
      <c r="A51" s="552" t="s">
        <v>566</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8"/>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2" max="12" width="12.42578125" bestFit="1" customWidth="1"/>
    <col min="13" max="13" width="9.28515625" bestFit="1" customWidth="1"/>
  </cols>
  <sheetData>
    <row r="1" spans="1:13" ht="12.75" customHeight="1">
      <c r="A1" s="402" t="s">
        <v>893</v>
      </c>
      <c r="F1" s="433" t="s">
        <v>1016</v>
      </c>
      <c r="G1" s="497" t="s">
        <v>1229</v>
      </c>
    </row>
    <row r="2" spans="1:13">
      <c r="A2" s="121" t="s">
        <v>773</v>
      </c>
      <c r="F2" s="90" t="s">
        <v>1086</v>
      </c>
      <c r="G2" s="498" t="s">
        <v>1230</v>
      </c>
    </row>
    <row r="3" spans="1:13" ht="12.75" customHeight="1"/>
    <row r="4" spans="1:13" ht="12.75" customHeight="1">
      <c r="C4" s="624"/>
      <c r="G4" s="495" t="s">
        <v>634</v>
      </c>
    </row>
    <row r="5" spans="1:13" ht="22.5" customHeight="1">
      <c r="A5" s="388" t="s">
        <v>593</v>
      </c>
      <c r="B5" s="388" t="s">
        <v>1053</v>
      </c>
      <c r="C5" s="388" t="s">
        <v>1054</v>
      </c>
      <c r="D5" s="388" t="s">
        <v>594</v>
      </c>
      <c r="E5" s="388"/>
      <c r="F5" s="388" t="s">
        <v>595</v>
      </c>
      <c r="G5" s="388" t="s">
        <v>611</v>
      </c>
    </row>
    <row r="6" spans="1:13" ht="12.75" customHeight="1">
      <c r="A6" s="233" t="s">
        <v>214</v>
      </c>
      <c r="B6" s="628">
        <v>47572962490</v>
      </c>
      <c r="C6" s="233" t="s">
        <v>1017</v>
      </c>
      <c r="D6" s="233" t="s">
        <v>213</v>
      </c>
      <c r="E6" s="233"/>
      <c r="F6" s="238">
        <v>13694968.24</v>
      </c>
      <c r="G6" s="239">
        <v>152.29579159857377</v>
      </c>
      <c r="H6" s="514"/>
      <c r="I6" s="514"/>
      <c r="J6" s="514"/>
      <c r="K6" s="515"/>
      <c r="L6" s="514"/>
      <c r="M6" s="514"/>
    </row>
    <row r="7" spans="1:13" ht="12.75" customHeight="1">
      <c r="A7" s="233" t="s">
        <v>654</v>
      </c>
      <c r="B7" s="628">
        <v>97433886648</v>
      </c>
      <c r="C7" s="233" t="s">
        <v>1020</v>
      </c>
      <c r="D7" s="233" t="s">
        <v>579</v>
      </c>
      <c r="E7" s="233"/>
      <c r="F7" s="238">
        <v>14654350.060000001</v>
      </c>
      <c r="G7" s="239">
        <v>1166.6282226180449</v>
      </c>
      <c r="H7" s="514"/>
      <c r="I7" s="514"/>
      <c r="J7" s="514"/>
      <c r="K7" s="514"/>
      <c r="L7" s="514"/>
      <c r="M7" s="514"/>
    </row>
    <row r="8" spans="1:13" ht="12.75" customHeight="1">
      <c r="A8" s="233" t="s">
        <v>1124</v>
      </c>
      <c r="B8" s="628">
        <v>93273216321</v>
      </c>
      <c r="C8" s="233" t="s">
        <v>1019</v>
      </c>
      <c r="D8" s="233" t="s">
        <v>579</v>
      </c>
      <c r="E8" s="233"/>
      <c r="F8" s="238">
        <v>231420579.84</v>
      </c>
      <c r="G8" s="239">
        <v>800.94073108469865</v>
      </c>
      <c r="H8" s="514"/>
      <c r="I8" s="514"/>
      <c r="J8" s="514"/>
      <c r="K8" s="514"/>
      <c r="L8" s="514"/>
      <c r="M8" s="514"/>
    </row>
    <row r="9" spans="1:13" ht="12.75" customHeight="1">
      <c r="A9" s="233" t="s">
        <v>852</v>
      </c>
      <c r="B9" s="628">
        <v>57255663752</v>
      </c>
      <c r="C9" s="233" t="s">
        <v>1018</v>
      </c>
      <c r="D9" s="233" t="s">
        <v>1179</v>
      </c>
      <c r="E9" s="233"/>
      <c r="F9" s="238">
        <v>30741903.91</v>
      </c>
      <c r="G9" s="239">
        <v>166.5641278537303</v>
      </c>
      <c r="M9" s="514"/>
    </row>
    <row r="10" spans="1:13" ht="12.75" customHeight="1">
      <c r="A10" s="233" t="s">
        <v>1180</v>
      </c>
      <c r="B10" s="628">
        <v>13264226136</v>
      </c>
      <c r="C10" s="233" t="s">
        <v>1021</v>
      </c>
      <c r="D10" s="295" t="s">
        <v>655</v>
      </c>
      <c r="E10" s="295"/>
      <c r="F10" s="243">
        <v>22155855.870000001</v>
      </c>
      <c r="G10" s="239">
        <v>1.0226693703630949</v>
      </c>
      <c r="H10" s="514"/>
      <c r="I10" s="514"/>
      <c r="J10" s="514"/>
      <c r="K10" s="514"/>
      <c r="L10" s="514"/>
      <c r="M10" s="514"/>
    </row>
    <row r="11" spans="1:13" ht="12.75" customHeight="1">
      <c r="A11" s="233" t="s">
        <v>1281</v>
      </c>
      <c r="B11" s="628" t="s">
        <v>1330</v>
      </c>
      <c r="C11" s="233" t="s">
        <v>1331</v>
      </c>
      <c r="D11" s="295" t="s">
        <v>655</v>
      </c>
      <c r="E11" s="295"/>
      <c r="F11" s="243">
        <v>74420460.420000002</v>
      </c>
      <c r="G11" s="239">
        <v>7.4457933094063264</v>
      </c>
      <c r="H11" s="514"/>
      <c r="I11" s="514"/>
      <c r="J11" s="514"/>
      <c r="K11" s="514"/>
      <c r="L11" s="514"/>
      <c r="M11" s="514"/>
    </row>
    <row r="12" spans="1:13" ht="12.75" customHeight="1">
      <c r="A12" s="233" t="s">
        <v>1282</v>
      </c>
      <c r="B12" s="628" t="s">
        <v>1332</v>
      </c>
      <c r="C12" s="233" t="s">
        <v>1333</v>
      </c>
      <c r="D12" s="295" t="s">
        <v>655</v>
      </c>
      <c r="E12" s="295"/>
      <c r="F12" s="243">
        <v>44406485.719999999</v>
      </c>
      <c r="G12" s="239">
        <v>7.3981193363510753</v>
      </c>
      <c r="H12" s="514"/>
      <c r="I12" s="514"/>
      <c r="J12" s="514"/>
      <c r="K12" s="514"/>
      <c r="L12" s="514"/>
      <c r="M12" s="514"/>
    </row>
    <row r="13" spans="1:13" ht="12.75" customHeight="1">
      <c r="A13" s="233" t="s">
        <v>1123</v>
      </c>
      <c r="B13" s="628">
        <v>75398635234</v>
      </c>
      <c r="C13" s="233" t="s">
        <v>1022</v>
      </c>
      <c r="D13" s="233" t="s">
        <v>908</v>
      </c>
      <c r="E13" s="233"/>
      <c r="F13" s="238">
        <v>52159065.509999998</v>
      </c>
      <c r="G13" s="239">
        <v>6744.1251824637911</v>
      </c>
      <c r="H13" s="514"/>
      <c r="I13" s="514"/>
      <c r="J13" s="514"/>
      <c r="K13" s="514"/>
      <c r="L13" s="514"/>
      <c r="M13" s="514"/>
    </row>
    <row r="14" spans="1:13" ht="12.75" customHeight="1">
      <c r="A14" s="233" t="s">
        <v>909</v>
      </c>
      <c r="B14" s="628">
        <v>45897406091</v>
      </c>
      <c r="C14" s="619" t="s">
        <v>1023</v>
      </c>
      <c r="D14" s="233" t="s">
        <v>908</v>
      </c>
      <c r="E14" s="233"/>
      <c r="F14" s="238">
        <v>4534821.21</v>
      </c>
      <c r="G14" s="239">
        <v>41.983523432763754</v>
      </c>
      <c r="H14" s="514"/>
      <c r="I14" s="514"/>
      <c r="J14" s="514"/>
      <c r="K14" s="514"/>
      <c r="L14" s="514"/>
      <c r="M14" s="514"/>
    </row>
    <row r="15" spans="1:13" ht="12.75" customHeight="1">
      <c r="A15" s="233" t="s">
        <v>657</v>
      </c>
      <c r="B15" s="628">
        <v>48815690681</v>
      </c>
      <c r="C15" s="233" t="s">
        <v>1024</v>
      </c>
      <c r="D15" s="233" t="s">
        <v>908</v>
      </c>
      <c r="E15" s="233"/>
      <c r="F15" s="245">
        <v>8446461.4100000001</v>
      </c>
      <c r="G15" s="246">
        <v>1032.1423172450573</v>
      </c>
      <c r="H15" s="514"/>
      <c r="I15" s="514"/>
      <c r="J15" s="514"/>
      <c r="K15" s="514"/>
      <c r="L15" s="514"/>
      <c r="M15" s="514"/>
    </row>
    <row r="16" spans="1:13" ht="12.75" customHeight="1">
      <c r="A16" s="233" t="s">
        <v>898</v>
      </c>
      <c r="B16" s="628">
        <v>81393286204</v>
      </c>
      <c r="C16" s="233" t="s">
        <v>1025</v>
      </c>
      <c r="D16" s="233" t="s">
        <v>247</v>
      </c>
      <c r="E16" s="233"/>
      <c r="F16" s="243">
        <v>12071511.994899999</v>
      </c>
      <c r="G16" s="248">
        <v>54.029127996189779</v>
      </c>
      <c r="H16" s="514"/>
      <c r="I16" s="514"/>
      <c r="J16" s="514"/>
      <c r="K16" s="514"/>
      <c r="L16" s="514"/>
      <c r="M16" s="514"/>
    </row>
    <row r="17" spans="1:7" ht="18.75" customHeight="1">
      <c r="A17" s="409" t="s">
        <v>492</v>
      </c>
      <c r="B17" s="430"/>
      <c r="C17" s="431"/>
      <c r="D17" s="410"/>
      <c r="E17" s="410"/>
      <c r="F17" s="412">
        <f>SUM(F6:F16)</f>
        <v>508706464.18490005</v>
      </c>
      <c r="G17" s="413"/>
    </row>
    <row r="18" spans="1:7" ht="12.75" customHeight="1">
      <c r="A18" s="36" t="s">
        <v>493</v>
      </c>
    </row>
    <row r="19" spans="1:7" ht="12.75" customHeight="1">
      <c r="A19" s="79" t="s">
        <v>1320</v>
      </c>
    </row>
    <row r="20" spans="1:7" ht="12.75" customHeight="1">
      <c r="A20" s="89"/>
    </row>
    <row r="21" spans="1:7" ht="12.75" customHeight="1">
      <c r="A21" s="402" t="s">
        <v>894</v>
      </c>
      <c r="G21" s="497" t="s">
        <v>1229</v>
      </c>
    </row>
    <row r="22" spans="1:7" ht="12.75" customHeight="1">
      <c r="A22" s="121" t="s">
        <v>895</v>
      </c>
      <c r="G22" s="498" t="s">
        <v>1230</v>
      </c>
    </row>
    <row r="23" spans="1:7" ht="12.75" customHeight="1">
      <c r="A23" s="89"/>
    </row>
    <row r="24" spans="1:7" ht="12.75" customHeight="1">
      <c r="A24" s="89"/>
      <c r="G24" s="594" t="s">
        <v>634</v>
      </c>
    </row>
    <row r="25" spans="1:7" ht="22.5">
      <c r="A25" s="388" t="s">
        <v>892</v>
      </c>
      <c r="B25" s="388" t="s">
        <v>1053</v>
      </c>
      <c r="C25" s="388" t="s">
        <v>1054</v>
      </c>
      <c r="D25" s="388" t="s">
        <v>594</v>
      </c>
      <c r="E25" s="388" t="s">
        <v>1184</v>
      </c>
      <c r="F25" s="388" t="s">
        <v>595</v>
      </c>
      <c r="G25" s="388" t="s">
        <v>611</v>
      </c>
    </row>
    <row r="26" spans="1:7">
      <c r="A26" s="233" t="s">
        <v>1337</v>
      </c>
      <c r="B26" s="628" t="s">
        <v>1344</v>
      </c>
      <c r="C26" s="233" t="s">
        <v>1345</v>
      </c>
      <c r="D26" s="233" t="s">
        <v>213</v>
      </c>
      <c r="E26" s="234"/>
      <c r="F26" s="243">
        <v>4381134.79</v>
      </c>
      <c r="G26" s="239">
        <v>123.00436374947586</v>
      </c>
    </row>
    <row r="27" spans="1:7">
      <c r="A27" s="233" t="s">
        <v>1338</v>
      </c>
      <c r="B27" s="628" t="s">
        <v>1346</v>
      </c>
      <c r="C27" s="233" t="s">
        <v>1347</v>
      </c>
      <c r="D27" s="233" t="s">
        <v>1341</v>
      </c>
      <c r="E27" s="234"/>
      <c r="F27" s="243">
        <v>59612129.845899999</v>
      </c>
      <c r="G27" s="239">
        <v>749.03789571256493</v>
      </c>
    </row>
    <row r="28" spans="1:7">
      <c r="A28" s="233" t="s">
        <v>1339</v>
      </c>
      <c r="B28" s="628" t="s">
        <v>1348</v>
      </c>
      <c r="C28" s="233" t="s">
        <v>1349</v>
      </c>
      <c r="D28" s="233" t="s">
        <v>1341</v>
      </c>
      <c r="E28" s="234"/>
      <c r="F28" s="243">
        <v>68590985.242300004</v>
      </c>
      <c r="G28" s="239">
        <v>758.14946791593013</v>
      </c>
    </row>
    <row r="29" spans="1:7">
      <c r="A29" s="233" t="s">
        <v>1340</v>
      </c>
      <c r="B29" s="628" t="s">
        <v>1350</v>
      </c>
      <c r="C29" s="233" t="s">
        <v>1351</v>
      </c>
      <c r="D29" s="233" t="s">
        <v>1341</v>
      </c>
      <c r="E29" s="234"/>
      <c r="F29" s="243">
        <v>7826791.9312000005</v>
      </c>
      <c r="G29" s="239">
        <v>104.4151322934006</v>
      </c>
    </row>
    <row r="30" spans="1:7" ht="12.75" customHeight="1">
      <c r="A30" s="233" t="s">
        <v>1182</v>
      </c>
      <c r="B30" s="628" t="s">
        <v>1185</v>
      </c>
      <c r="C30" s="233" t="s">
        <v>1186</v>
      </c>
      <c r="D30" s="233" t="s">
        <v>1179</v>
      </c>
      <c r="E30" s="234" t="s">
        <v>676</v>
      </c>
      <c r="F30" s="243">
        <v>12366654.541300001</v>
      </c>
      <c r="G30" s="239">
        <v>111.67489999999999</v>
      </c>
    </row>
    <row r="31" spans="1:7" ht="12.75" customHeight="1">
      <c r="A31" s="233"/>
      <c r="B31" s="628"/>
      <c r="C31" s="233"/>
      <c r="D31" s="233"/>
      <c r="E31" s="234" t="s">
        <v>677</v>
      </c>
      <c r="F31" s="243">
        <v>1803926.5586999999</v>
      </c>
      <c r="G31" s="239">
        <v>110.7405</v>
      </c>
    </row>
    <row r="32" spans="1:7" ht="12.75" customHeight="1">
      <c r="A32" s="233" t="s">
        <v>1183</v>
      </c>
      <c r="B32" s="628" t="s">
        <v>1187</v>
      </c>
      <c r="C32" s="233" t="s">
        <v>1188</v>
      </c>
      <c r="D32" s="233" t="s">
        <v>1179</v>
      </c>
      <c r="E32" s="233"/>
      <c r="F32" s="243">
        <v>48107220.780000001</v>
      </c>
      <c r="G32" s="239">
        <v>580.56767812857754</v>
      </c>
    </row>
    <row r="33" spans="1:7" ht="12.75" customHeight="1">
      <c r="A33" s="233" t="s">
        <v>1181</v>
      </c>
      <c r="B33" s="628" t="s">
        <v>1079</v>
      </c>
      <c r="C33" s="233" t="s">
        <v>1026</v>
      </c>
      <c r="D33" s="233" t="s">
        <v>655</v>
      </c>
      <c r="E33" s="233"/>
      <c r="F33" s="243">
        <v>42945435.869999997</v>
      </c>
      <c r="G33" s="239">
        <v>1.0519663967863093</v>
      </c>
    </row>
    <row r="34" spans="1:7" ht="12.75" customHeight="1">
      <c r="A34" s="233" t="s">
        <v>1189</v>
      </c>
      <c r="B34" s="628" t="s">
        <v>1190</v>
      </c>
      <c r="C34" s="233" t="s">
        <v>1191</v>
      </c>
      <c r="D34" s="233" t="s">
        <v>655</v>
      </c>
      <c r="E34" s="233"/>
      <c r="F34" s="243">
        <v>46405716.640000001</v>
      </c>
      <c r="G34" s="239">
        <v>7.6971271660197225</v>
      </c>
    </row>
    <row r="35" spans="1:7" ht="12.75" customHeight="1">
      <c r="A35" s="233" t="s">
        <v>656</v>
      </c>
      <c r="B35" s="628">
        <v>34464772270</v>
      </c>
      <c r="C35" s="233" t="s">
        <v>1027</v>
      </c>
      <c r="D35" s="233" t="s">
        <v>908</v>
      </c>
      <c r="E35" s="233"/>
      <c r="F35" s="243">
        <v>21405932.68</v>
      </c>
      <c r="G35" s="239">
        <v>1278.9573946680034</v>
      </c>
    </row>
    <row r="36" spans="1:7" ht="12.75" customHeight="1">
      <c r="A36" s="233" t="s">
        <v>658</v>
      </c>
      <c r="B36" s="628">
        <v>23551463350</v>
      </c>
      <c r="C36" s="233" t="s">
        <v>1028</v>
      </c>
      <c r="D36" s="233" t="s">
        <v>908</v>
      </c>
      <c r="E36" s="233"/>
      <c r="F36" s="243">
        <v>12852549.73</v>
      </c>
      <c r="G36" s="239">
        <v>535.20541041709453</v>
      </c>
    </row>
    <row r="37" spans="1:7" ht="12.75" customHeight="1">
      <c r="A37" s="233" t="s">
        <v>907</v>
      </c>
      <c r="B37" s="628">
        <v>84595320778</v>
      </c>
      <c r="C37" s="233" t="s">
        <v>1029</v>
      </c>
      <c r="D37" s="233" t="s">
        <v>908</v>
      </c>
      <c r="E37" s="233"/>
      <c r="F37" s="238">
        <v>3970475.27</v>
      </c>
      <c r="G37" s="239">
        <v>2247.0353408426636</v>
      </c>
    </row>
    <row r="38" spans="1:7" ht="12.75" customHeight="1">
      <c r="A38" s="233" t="s">
        <v>1342</v>
      </c>
      <c r="B38" s="628" t="s">
        <v>1353</v>
      </c>
      <c r="C38" s="233" t="s">
        <v>1352</v>
      </c>
      <c r="D38" s="233" t="s">
        <v>1214</v>
      </c>
      <c r="E38" s="233"/>
      <c r="F38" s="238">
        <v>980612.33</v>
      </c>
      <c r="G38" s="239">
        <v>728.44229039403513</v>
      </c>
    </row>
    <row r="39" spans="1:7" ht="12.75" customHeight="1">
      <c r="A39" s="233" t="s">
        <v>1343</v>
      </c>
      <c r="B39" s="628" t="s">
        <v>1355</v>
      </c>
      <c r="C39" s="233" t="s">
        <v>1354</v>
      </c>
      <c r="D39" s="233" t="s">
        <v>1214</v>
      </c>
      <c r="E39" s="233"/>
      <c r="F39" s="238">
        <v>979352.05</v>
      </c>
      <c r="G39" s="239">
        <v>727.50609856608025</v>
      </c>
    </row>
    <row r="40" spans="1:7" ht="12.75" customHeight="1">
      <c r="A40" s="233" t="s">
        <v>1357</v>
      </c>
      <c r="B40" s="628">
        <v>34988643147</v>
      </c>
      <c r="C40" s="233" t="s">
        <v>1030</v>
      </c>
      <c r="D40" s="295" t="s">
        <v>1214</v>
      </c>
      <c r="E40" s="233"/>
      <c r="F40" s="238">
        <v>32988789.620000001</v>
      </c>
      <c r="G40" s="239">
        <v>1786.1905027500734</v>
      </c>
    </row>
    <row r="41" spans="1:7" ht="18.75" customHeight="1">
      <c r="A41" s="409" t="s">
        <v>492</v>
      </c>
      <c r="B41" s="430"/>
      <c r="C41" s="431"/>
      <c r="D41" s="410"/>
      <c r="E41" s="410"/>
      <c r="F41" s="412">
        <f>SUM(F26:F40)</f>
        <v>365217707.87940001</v>
      </c>
      <c r="G41" s="413"/>
    </row>
    <row r="42" spans="1:7" ht="12.75" customHeight="1">
      <c r="A42" s="36" t="s">
        <v>493</v>
      </c>
    </row>
    <row r="43" spans="1:7" ht="12.75" customHeight="1">
      <c r="A43" s="79" t="s">
        <v>592</v>
      </c>
    </row>
    <row r="44" spans="1:7" ht="12.75" customHeight="1">
      <c r="A44" s="744" t="s">
        <v>1359</v>
      </c>
    </row>
    <row r="45" spans="1:7" ht="12.75" customHeight="1">
      <c r="A45" s="745" t="s">
        <v>1358</v>
      </c>
    </row>
    <row r="46" spans="1:7" ht="12.75" customHeight="1">
      <c r="A46" s="402" t="s">
        <v>1107</v>
      </c>
      <c r="G46" s="497" t="s">
        <v>1229</v>
      </c>
    </row>
    <row r="47" spans="1:7" ht="12.75" customHeight="1">
      <c r="A47" s="121" t="s">
        <v>1106</v>
      </c>
      <c r="G47" s="498" t="s">
        <v>1230</v>
      </c>
    </row>
    <row r="48" spans="1:7" ht="12.75" customHeight="1">
      <c r="A48" s="121"/>
    </row>
    <row r="49" spans="1:7" ht="12.75" customHeight="1">
      <c r="A49" s="79"/>
      <c r="G49" s="637" t="s">
        <v>634</v>
      </c>
    </row>
    <row r="50" spans="1:7" ht="47.25" customHeight="1">
      <c r="A50" s="426" t="s">
        <v>1321</v>
      </c>
      <c r="B50" s="388" t="s">
        <v>1056</v>
      </c>
      <c r="C50" s="388" t="s">
        <v>1054</v>
      </c>
      <c r="D50" s="426" t="s">
        <v>638</v>
      </c>
      <c r="E50" s="426"/>
      <c r="F50" s="426" t="s">
        <v>636</v>
      </c>
      <c r="G50" s="426" t="s">
        <v>640</v>
      </c>
    </row>
    <row r="51" spans="1:7">
      <c r="A51" s="253" t="s">
        <v>903</v>
      </c>
      <c r="B51" s="233">
        <v>8269700991</v>
      </c>
      <c r="C51" s="233" t="s">
        <v>1044</v>
      </c>
      <c r="D51" s="253" t="s">
        <v>578</v>
      </c>
      <c r="E51" s="253"/>
      <c r="F51" s="254">
        <v>1268012275.26</v>
      </c>
      <c r="G51" s="239">
        <v>329.7391614928718</v>
      </c>
    </row>
    <row r="52" spans="1:7">
      <c r="A52" s="36" t="s">
        <v>493</v>
      </c>
      <c r="G52" s="677"/>
    </row>
    <row r="53" spans="1:7">
      <c r="A53" s="489" t="s">
        <v>1089</v>
      </c>
    </row>
    <row r="54" spans="1:7" ht="12.75" customHeight="1">
      <c r="A54" s="501" t="s">
        <v>614</v>
      </c>
      <c r="B54" s="595"/>
      <c r="C54" s="595"/>
      <c r="D54" s="595"/>
      <c r="E54" s="676"/>
      <c r="F54" s="595"/>
      <c r="G54" s="595"/>
    </row>
    <row r="55" spans="1:7" ht="21.75" customHeight="1">
      <c r="A55" s="920" t="s">
        <v>615</v>
      </c>
      <c r="B55" s="920"/>
      <c r="C55" s="920"/>
      <c r="D55" s="920"/>
      <c r="E55" s="920"/>
      <c r="F55" s="920"/>
      <c r="G55" s="920"/>
    </row>
    <row r="56" spans="1:7" ht="12.75" customHeight="1">
      <c r="A56" s="89"/>
    </row>
    <row r="57" spans="1:7" ht="12.75" customHeight="1">
      <c r="A57" s="432" t="s">
        <v>774</v>
      </c>
      <c r="F57" s="433"/>
      <c r="G57" s="497" t="s">
        <v>1229</v>
      </c>
    </row>
    <row r="58" spans="1:7" ht="12.75" customHeight="1">
      <c r="A58" s="499" t="s">
        <v>775</v>
      </c>
      <c r="F58" s="90"/>
      <c r="G58" s="498" t="s">
        <v>1230</v>
      </c>
    </row>
    <row r="59" spans="1:7" ht="12.75" customHeight="1"/>
    <row r="60" spans="1:7" ht="12.75" customHeight="1">
      <c r="G60" s="495" t="s">
        <v>634</v>
      </c>
    </row>
    <row r="61" spans="1:7" ht="35.25" customHeight="1">
      <c r="A61" s="426" t="s">
        <v>639</v>
      </c>
      <c r="B61" s="388" t="s">
        <v>1053</v>
      </c>
      <c r="C61" s="388" t="s">
        <v>1054</v>
      </c>
      <c r="D61" s="426" t="s">
        <v>638</v>
      </c>
      <c r="E61" s="426"/>
      <c r="F61" s="426" t="s">
        <v>636</v>
      </c>
      <c r="G61" s="388" t="s">
        <v>611</v>
      </c>
    </row>
    <row r="62" spans="1:7" ht="12.75" customHeight="1">
      <c r="A62" s="257" t="s">
        <v>252</v>
      </c>
      <c r="B62" s="628">
        <v>40266711905</v>
      </c>
      <c r="C62" s="257" t="s">
        <v>1031</v>
      </c>
      <c r="D62" s="257" t="s">
        <v>253</v>
      </c>
      <c r="E62" s="257"/>
      <c r="F62" s="258">
        <v>10186916.470000001</v>
      </c>
      <c r="G62" s="259">
        <v>54.466488076643699</v>
      </c>
    </row>
    <row r="63" spans="1:7" ht="12.75" customHeight="1">
      <c r="A63" s="257" t="s">
        <v>254</v>
      </c>
      <c r="B63" s="628">
        <v>92162729453</v>
      </c>
      <c r="C63" s="257" t="s">
        <v>1032</v>
      </c>
      <c r="D63" s="260" t="s">
        <v>255</v>
      </c>
      <c r="E63" s="260"/>
      <c r="F63" s="258">
        <v>16202825.24</v>
      </c>
      <c r="G63" s="259">
        <v>1188.0215400607449</v>
      </c>
    </row>
    <row r="64" spans="1:7" ht="18.75" customHeight="1">
      <c r="A64" s="409" t="s">
        <v>492</v>
      </c>
      <c r="B64" s="430"/>
      <c r="C64" s="431"/>
      <c r="D64" s="427"/>
      <c r="E64" s="427"/>
      <c r="F64" s="428">
        <f>SUM(F62:F63)</f>
        <v>26389741.710000001</v>
      </c>
      <c r="G64" s="429"/>
    </row>
    <row r="65" spans="1:9" ht="12.75" customHeight="1">
      <c r="A65" s="67" t="s">
        <v>282</v>
      </c>
    </row>
    <row r="66" spans="1:9" ht="12.75" customHeight="1">
      <c r="A66" s="79" t="s">
        <v>592</v>
      </c>
    </row>
    <row r="67" spans="1:9" ht="12.75" customHeight="1"/>
    <row r="68" spans="1:9" ht="12.75" customHeight="1">
      <c r="A68" s="432" t="s">
        <v>838</v>
      </c>
      <c r="F68" s="433"/>
      <c r="I68" s="497" t="s">
        <v>1229</v>
      </c>
    </row>
    <row r="69" spans="1:9" ht="12.75" customHeight="1">
      <c r="A69" s="499" t="s">
        <v>1038</v>
      </c>
      <c r="F69" s="90"/>
      <c r="I69" s="498" t="s">
        <v>1230</v>
      </c>
    </row>
    <row r="70" spans="1:9" ht="12.75" customHeight="1">
      <c r="A70" s="500"/>
    </row>
    <row r="71" spans="1:9" ht="12.75" customHeight="1">
      <c r="I71" s="495" t="s">
        <v>635</v>
      </c>
    </row>
    <row r="72" spans="1:9" ht="66.75" customHeight="1">
      <c r="A72" s="426" t="s">
        <v>637</v>
      </c>
      <c r="B72" s="388" t="s">
        <v>1053</v>
      </c>
      <c r="C72" s="388" t="s">
        <v>1054</v>
      </c>
      <c r="D72" s="426" t="s">
        <v>638</v>
      </c>
      <c r="E72" s="426"/>
      <c r="F72" s="426" t="s">
        <v>596</v>
      </c>
      <c r="G72" s="426" t="s">
        <v>1039</v>
      </c>
      <c r="H72" s="426" t="s">
        <v>636</v>
      </c>
      <c r="I72" s="388" t="s">
        <v>611</v>
      </c>
    </row>
    <row r="73" spans="1:9" ht="12.75" customHeight="1">
      <c r="A73" s="257" t="s">
        <v>256</v>
      </c>
      <c r="B73" s="628">
        <v>50454412454</v>
      </c>
      <c r="C73" s="257" t="s">
        <v>1033</v>
      </c>
      <c r="D73" s="260" t="s">
        <v>257</v>
      </c>
      <c r="E73" s="260"/>
      <c r="F73" s="264">
        <v>155000000</v>
      </c>
      <c r="G73" s="264">
        <v>77500000</v>
      </c>
      <c r="H73" s="262">
        <v>9359369.1999999993</v>
      </c>
      <c r="I73" s="263">
        <v>0.58597017255050865</v>
      </c>
    </row>
    <row r="74" spans="1:9" ht="12.75" customHeight="1">
      <c r="A74" s="257" t="s">
        <v>258</v>
      </c>
      <c r="B74" s="628">
        <v>79640747340</v>
      </c>
      <c r="C74" s="257" t="s">
        <v>1034</v>
      </c>
      <c r="D74" s="257" t="s">
        <v>253</v>
      </c>
      <c r="E74" s="257"/>
      <c r="F74" s="261">
        <v>380000000</v>
      </c>
      <c r="G74" s="261">
        <v>190000000</v>
      </c>
      <c r="H74" s="262">
        <v>419306288.5</v>
      </c>
      <c r="I74" s="263">
        <v>189.91064595803581</v>
      </c>
    </row>
    <row r="75" spans="1:9" ht="12.75" customHeight="1">
      <c r="A75" s="257" t="s">
        <v>910</v>
      </c>
      <c r="B75" s="628">
        <v>37735093339</v>
      </c>
      <c r="C75" s="257" t="s">
        <v>1035</v>
      </c>
      <c r="D75" s="257" t="s">
        <v>253</v>
      </c>
      <c r="E75" s="257"/>
      <c r="F75" s="261">
        <v>600000000</v>
      </c>
      <c r="G75" s="261">
        <v>300000000</v>
      </c>
      <c r="H75" s="262">
        <v>131377349.27</v>
      </c>
      <c r="I75" s="263">
        <v>9.4424384823654446</v>
      </c>
    </row>
    <row r="76" spans="1:9" ht="12.75" customHeight="1">
      <c r="A76" s="257" t="s">
        <v>260</v>
      </c>
      <c r="B76" s="628">
        <v>61196386099</v>
      </c>
      <c r="C76" s="257" t="s">
        <v>1036</v>
      </c>
      <c r="D76" s="257" t="s">
        <v>261</v>
      </c>
      <c r="E76" s="257"/>
      <c r="F76" s="261">
        <v>340000000</v>
      </c>
      <c r="G76" s="261">
        <v>170000000</v>
      </c>
      <c r="H76" s="262">
        <v>252023666.83000001</v>
      </c>
      <c r="I76" s="263">
        <v>3.5873520038371911</v>
      </c>
    </row>
    <row r="77" spans="1:9" ht="12.75" customHeight="1">
      <c r="A77" s="257" t="s">
        <v>259</v>
      </c>
      <c r="B77" s="628">
        <v>48379655657</v>
      </c>
      <c r="C77" s="257" t="s">
        <v>1037</v>
      </c>
      <c r="D77" s="260" t="s">
        <v>255</v>
      </c>
      <c r="E77" s="260"/>
      <c r="F77" s="264">
        <v>540000000</v>
      </c>
      <c r="G77" s="264">
        <v>262500000</v>
      </c>
      <c r="H77" s="262">
        <v>278561383.38</v>
      </c>
      <c r="I77" s="263">
        <v>213.7940765422849</v>
      </c>
    </row>
    <row r="78" spans="1:9" ht="18.75" customHeight="1">
      <c r="A78" s="409" t="s">
        <v>492</v>
      </c>
      <c r="B78" s="430"/>
      <c r="C78" s="431"/>
      <c r="D78" s="430"/>
      <c r="E78" s="430"/>
      <c r="F78" s="431"/>
      <c r="G78" s="431"/>
      <c r="H78" s="428">
        <f>SUM(H73:H77)</f>
        <v>1090628057.1800001</v>
      </c>
      <c r="I78" s="429"/>
    </row>
    <row r="79" spans="1:9" ht="12.75" customHeight="1">
      <c r="A79" s="67" t="s">
        <v>282</v>
      </c>
    </row>
    <row r="80" spans="1:9" ht="12.75" customHeight="1">
      <c r="A80" s="79" t="s">
        <v>592</v>
      </c>
      <c r="F80" s="78"/>
    </row>
    <row r="81" spans="1:9" ht="12.75" customHeight="1">
      <c r="A81" s="494" t="s">
        <v>1055</v>
      </c>
    </row>
    <row r="82" spans="1:9" ht="12.75" customHeight="1"/>
    <row r="83" spans="1:9">
      <c r="A83" s="501" t="s">
        <v>613</v>
      </c>
    </row>
    <row r="84" spans="1:9" ht="21" customHeight="1">
      <c r="A84" s="921" t="s">
        <v>612</v>
      </c>
      <c r="B84" s="921"/>
      <c r="C84" s="921"/>
      <c r="D84" s="921"/>
      <c r="E84" s="921"/>
      <c r="F84" s="921"/>
      <c r="G84" s="921"/>
    </row>
    <row r="85" spans="1:9" ht="12.75" customHeight="1">
      <c r="A85" s="502"/>
    </row>
    <row r="86" spans="1:9" ht="12.75" customHeight="1">
      <c r="A86" s="74" t="s">
        <v>279</v>
      </c>
    </row>
    <row r="87" spans="1:9" ht="12.75" customHeight="1">
      <c r="I87" s="53" t="s">
        <v>587</v>
      </c>
    </row>
    <row r="88" spans="1:9" ht="12.75" customHeight="1"/>
    <row r="89" spans="1:9" ht="12.75" customHeight="1">
      <c r="A89" s="503"/>
    </row>
    <row r="90" spans="1:9" ht="12.75" customHeight="1">
      <c r="A90" s="501"/>
    </row>
    <row r="91" spans="1:9" ht="12.75" customHeight="1">
      <c r="A91" s="501"/>
    </row>
    <row r="92" spans="1:9" ht="12.75" customHeight="1">
      <c r="A92" s="501"/>
    </row>
    <row r="93" spans="1:9" ht="12.75" customHeight="1">
      <c r="A93" s="502"/>
    </row>
    <row r="94" spans="1:9" ht="12.75" customHeight="1">
      <c r="A94" s="502"/>
    </row>
    <row r="95" spans="1:9" ht="12.75" customHeight="1">
      <c r="A95" s="502"/>
    </row>
    <row r="96" spans="1:9" ht="12.75" customHeight="1">
      <c r="A96" s="502"/>
    </row>
    <row r="97" ht="12.75" customHeight="1"/>
    <row r="98" ht="12.75" customHeight="1"/>
  </sheetData>
  <sortState ref="A6:D15">
    <sortCondition ref="B6"/>
  </sortState>
  <mergeCells count="2">
    <mergeCell ref="A55:G55"/>
    <mergeCell ref="A84:G84"/>
  </mergeCells>
  <hyperlinks>
    <hyperlink ref="A86" location="'2 Sadržaj'!A1" display="Sadržaj / Contents"/>
  </hyperlinks>
  <pageMargins left="0.7" right="0.7" top="0.75" bottom="0.75" header="0.3" footer="0.3"/>
  <pageSetup paperSize="9" scale="58" orientation="portrait" r:id="rId1"/>
  <ignoredErrors>
    <ignoredError sqref="B32:B34 B30 B11:B12 B26:B29 B38:B39"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31.5703125" customWidth="1"/>
    <col min="5" max="5" width="13.140625" bestFit="1" customWidth="1"/>
  </cols>
  <sheetData>
    <row r="1" spans="1:6" ht="12.75" customHeight="1">
      <c r="A1" s="415" t="s">
        <v>776</v>
      </c>
      <c r="F1" s="424" t="str">
        <f>Naslovnica!A20</f>
        <v>Listopad 2017.</v>
      </c>
    </row>
    <row r="2" spans="1:6" ht="12.75" customHeight="1">
      <c r="A2" s="118" t="s">
        <v>923</v>
      </c>
      <c r="F2" s="512" t="str">
        <f>Naslovnica!A24</f>
        <v>October 2017</v>
      </c>
    </row>
    <row r="3" spans="1:6" ht="12.75" customHeight="1"/>
    <row r="4" spans="1:6" ht="12.75" customHeight="1">
      <c r="F4" s="516" t="s">
        <v>634</v>
      </c>
    </row>
    <row r="5" spans="1:6" ht="54.75">
      <c r="A5" s="426" t="s">
        <v>900</v>
      </c>
      <c r="B5" s="388" t="s">
        <v>1056</v>
      </c>
      <c r="C5" s="388" t="s">
        <v>1054</v>
      </c>
      <c r="D5" s="426" t="s">
        <v>638</v>
      </c>
      <c r="E5" s="426" t="s">
        <v>636</v>
      </c>
      <c r="F5" s="426" t="s">
        <v>640</v>
      </c>
    </row>
    <row r="6" spans="1:6" ht="12.75" customHeight="1">
      <c r="A6" s="253" t="s">
        <v>662</v>
      </c>
      <c r="B6" s="628" t="s">
        <v>1078</v>
      </c>
      <c r="C6" s="233" t="s">
        <v>1040</v>
      </c>
      <c r="D6" s="620" t="s">
        <v>229</v>
      </c>
      <c r="E6" s="254">
        <v>28576743.510000002</v>
      </c>
      <c r="F6" s="518">
        <v>757.25564408085484</v>
      </c>
    </row>
    <row r="7" spans="1:6" ht="12.75" customHeight="1">
      <c r="A7" s="253" t="s">
        <v>899</v>
      </c>
      <c r="B7" s="628">
        <v>66839822146</v>
      </c>
      <c r="C7" s="233" t="s">
        <v>1041</v>
      </c>
      <c r="D7" s="620" t="s">
        <v>229</v>
      </c>
      <c r="E7" s="254">
        <v>22214030.350000001</v>
      </c>
      <c r="F7" s="518">
        <v>765.18237792558159</v>
      </c>
    </row>
    <row r="8" spans="1:6">
      <c r="A8" s="409" t="s">
        <v>492</v>
      </c>
      <c r="B8" s="430"/>
      <c r="C8" s="431"/>
      <c r="D8" s="420"/>
      <c r="E8" s="421">
        <f>SUM(E6:E7)</f>
        <v>50790773.859999999</v>
      </c>
      <c r="F8" s="422"/>
    </row>
    <row r="9" spans="1:6" ht="12.75" customHeight="1">
      <c r="A9" s="36" t="s">
        <v>494</v>
      </c>
    </row>
    <row r="10" spans="1:6" ht="12.75" customHeight="1"/>
    <row r="11" spans="1:6" ht="12.75" customHeight="1">
      <c r="A11" s="415" t="s">
        <v>1104</v>
      </c>
      <c r="F11" s="424" t="str">
        <f>'5 Tablica 3,4'!A8</f>
        <v>Rujan 2017.</v>
      </c>
    </row>
    <row r="12" spans="1:6" ht="12.75" customHeight="1">
      <c r="A12" s="118" t="s">
        <v>1105</v>
      </c>
      <c r="F12" s="512" t="str">
        <f>'5 Tablica 3,4'!B8</f>
        <v>September 2017</v>
      </c>
    </row>
    <row r="13" spans="1:6" ht="12.75" customHeight="1"/>
    <row r="14" spans="1:6" ht="12.75" customHeight="1">
      <c r="F14" s="64" t="s">
        <v>634</v>
      </c>
    </row>
    <row r="15" spans="1:6" ht="54.75">
      <c r="A15" s="426" t="s">
        <v>633</v>
      </c>
      <c r="B15" s="388" t="s">
        <v>1056</v>
      </c>
      <c r="C15" s="388" t="s">
        <v>1054</v>
      </c>
      <c r="D15" s="426" t="s">
        <v>638</v>
      </c>
      <c r="E15" s="426" t="s">
        <v>636</v>
      </c>
      <c r="F15" s="426" t="s">
        <v>640</v>
      </c>
    </row>
    <row r="16" spans="1:6" ht="12.75" customHeight="1">
      <c r="A16" s="253" t="s">
        <v>901</v>
      </c>
      <c r="B16" s="628" t="s">
        <v>1077</v>
      </c>
      <c r="C16" s="233" t="s">
        <v>1042</v>
      </c>
      <c r="D16" s="620" t="s">
        <v>281</v>
      </c>
      <c r="E16" s="254">
        <v>164968045.38</v>
      </c>
      <c r="F16" s="518">
        <v>54.151480650390063</v>
      </c>
    </row>
    <row r="17" spans="1:6" ht="12.75" customHeight="1">
      <c r="A17" s="253" t="s">
        <v>853</v>
      </c>
      <c r="B17" s="628">
        <v>75111210338</v>
      </c>
      <c r="C17" s="233" t="s">
        <v>1043</v>
      </c>
      <c r="D17" s="621" t="s">
        <v>861</v>
      </c>
      <c r="E17" s="254">
        <v>21893468.327100001</v>
      </c>
      <c r="F17" s="518">
        <v>43.267723966600791</v>
      </c>
    </row>
    <row r="18" spans="1:6">
      <c r="A18" s="409" t="s">
        <v>931</v>
      </c>
      <c r="B18" s="388"/>
      <c r="C18" s="388"/>
      <c r="D18" s="602"/>
      <c r="E18" s="421">
        <f>SUM(E16:E17)</f>
        <v>186861513.7071</v>
      </c>
      <c r="F18" s="603"/>
    </row>
    <row r="19" spans="1:6" ht="12.75" customHeight="1">
      <c r="A19" s="36" t="s">
        <v>494</v>
      </c>
    </row>
    <row r="20" spans="1:6" ht="12.75" customHeight="1"/>
    <row r="21" spans="1:6" ht="12.75" customHeight="1">
      <c r="A21" s="423" t="s">
        <v>777</v>
      </c>
      <c r="F21" s="424" t="str">
        <f>'5 Tablica 3,4'!A8</f>
        <v>Rujan 2017.</v>
      </c>
    </row>
    <row r="22" spans="1:6" ht="12.75" customHeight="1">
      <c r="A22" s="511" t="s">
        <v>924</v>
      </c>
      <c r="F22" s="512" t="str">
        <f>'5 Tablica 3,4'!B8</f>
        <v>September 2017</v>
      </c>
    </row>
    <row r="23" spans="1:6" ht="12.75" customHeight="1"/>
    <row r="24" spans="1:6" ht="12.75" customHeight="1">
      <c r="F24" s="64" t="s">
        <v>634</v>
      </c>
    </row>
    <row r="25" spans="1:6" ht="54.75">
      <c r="A25" s="426" t="s">
        <v>633</v>
      </c>
      <c r="B25" s="388" t="s">
        <v>1056</v>
      </c>
      <c r="C25" s="388" t="s">
        <v>1054</v>
      </c>
      <c r="D25" s="426" t="s">
        <v>638</v>
      </c>
      <c r="E25" s="426" t="s">
        <v>636</v>
      </c>
      <c r="F25" s="426" t="s">
        <v>640</v>
      </c>
    </row>
    <row r="26" spans="1:6" ht="12.75" customHeight="1">
      <c r="A26" s="253" t="s">
        <v>902</v>
      </c>
      <c r="B26" s="628">
        <v>56903349567</v>
      </c>
      <c r="C26" s="233" t="s">
        <v>1045</v>
      </c>
      <c r="D26" s="620" t="s">
        <v>861</v>
      </c>
      <c r="E26" s="254">
        <v>76125035.301599994</v>
      </c>
      <c r="F26" s="518">
        <v>38.002246088503632</v>
      </c>
    </row>
    <row r="27" spans="1:6" ht="12.75" customHeight="1">
      <c r="A27" s="36" t="s">
        <v>494</v>
      </c>
    </row>
    <row r="28" spans="1:6" ht="12.75" customHeight="1">
      <c r="A28" s="51"/>
    </row>
    <row r="29" spans="1:6" ht="19.5" customHeight="1">
      <c r="A29" s="922" t="s">
        <v>614</v>
      </c>
      <c r="B29" s="922"/>
      <c r="C29" s="922"/>
      <c r="D29" s="922"/>
    </row>
    <row r="30" spans="1:6" ht="21.75" customHeight="1">
      <c r="A30" s="920" t="s">
        <v>615</v>
      </c>
      <c r="B30" s="920"/>
      <c r="C30" s="920"/>
      <c r="D30" s="920"/>
      <c r="E30" s="89"/>
      <c r="F30" s="89"/>
    </row>
    <row r="31" spans="1:6" ht="12.75" customHeight="1">
      <c r="A31" s="51"/>
    </row>
    <row r="32" spans="1:6" ht="12.75" customHeight="1"/>
    <row r="33" spans="1:5" ht="12.75" customHeight="1">
      <c r="A33" s="425" t="s">
        <v>778</v>
      </c>
      <c r="E33" s="315" t="str">
        <f>Naslovnica!A20</f>
        <v>Listopad 2017.</v>
      </c>
    </row>
    <row r="34" spans="1:5" ht="12.75" customHeight="1">
      <c r="A34" s="511" t="s">
        <v>779</v>
      </c>
      <c r="E34" s="112" t="str">
        <f>Naslovnica!A24</f>
        <v>October 2017</v>
      </c>
    </row>
    <row r="35" spans="1:5" ht="12.75" customHeight="1"/>
    <row r="36" spans="1:5" ht="12.75" customHeight="1">
      <c r="E36" s="76" t="s">
        <v>635</v>
      </c>
    </row>
    <row r="37" spans="1:5" ht="22.5" customHeight="1">
      <c r="A37" s="426" t="s">
        <v>641</v>
      </c>
      <c r="B37" s="388" t="s">
        <v>1056</v>
      </c>
      <c r="C37" s="388" t="s">
        <v>1054</v>
      </c>
      <c r="D37" s="426" t="s">
        <v>638</v>
      </c>
      <c r="E37" s="426" t="s">
        <v>636</v>
      </c>
    </row>
    <row r="38" spans="1:5" ht="22.5" customHeight="1">
      <c r="A38" s="255" t="s">
        <v>249</v>
      </c>
      <c r="B38" s="628">
        <v>39146857475</v>
      </c>
      <c r="C38" s="233" t="s">
        <v>1046</v>
      </c>
      <c r="D38" s="767" t="s">
        <v>655</v>
      </c>
      <c r="E38" s="256">
        <v>839967421.08000004</v>
      </c>
    </row>
    <row r="39" spans="1:5" ht="12.75" customHeight="1">
      <c r="A39" s="255" t="s">
        <v>250</v>
      </c>
      <c r="B39" s="628">
        <v>76591684374</v>
      </c>
      <c r="C39" s="233" t="s">
        <v>1047</v>
      </c>
      <c r="D39" s="767" t="s">
        <v>251</v>
      </c>
      <c r="E39" s="256">
        <v>188776945.31316668</v>
      </c>
    </row>
    <row r="40" spans="1:5" ht="12.75" customHeight="1">
      <c r="A40" s="36" t="s">
        <v>494</v>
      </c>
    </row>
    <row r="41" spans="1:5" ht="12.75" customHeight="1"/>
    <row r="42" spans="1:5" ht="12.75" customHeight="1">
      <c r="A42" s="769"/>
      <c r="B42" s="601"/>
      <c r="C42" s="601"/>
      <c r="D42" s="601"/>
    </row>
    <row r="43" spans="1:5" ht="12.75" customHeight="1">
      <c r="A43" s="770"/>
      <c r="B43" s="89"/>
      <c r="C43" s="89"/>
      <c r="D43" s="89"/>
    </row>
    <row r="44" spans="1:5" ht="12.75" customHeight="1"/>
    <row r="45" spans="1:5" ht="12.75" customHeight="1">
      <c r="A45" s="494" t="s">
        <v>1057</v>
      </c>
    </row>
    <row r="46" spans="1:5" ht="12.75" customHeight="1"/>
    <row r="47" spans="1:5" ht="12.75" customHeight="1">
      <c r="A47" s="127" t="s">
        <v>1176</v>
      </c>
    </row>
    <row r="48" spans="1:5" ht="12.75" customHeight="1">
      <c r="A48" t="s">
        <v>1149</v>
      </c>
    </row>
    <row r="49" spans="1:6" ht="12.75" customHeight="1"/>
    <row r="50" spans="1:6" ht="12.75" customHeight="1"/>
    <row r="51" spans="1:6" ht="12.75" customHeight="1">
      <c r="A51" s="74" t="s">
        <v>279</v>
      </c>
    </row>
    <row r="52" spans="1:6" ht="12.75" customHeight="1"/>
    <row r="53" spans="1:6" ht="12.75" customHeight="1"/>
    <row r="54" spans="1:6" ht="12.75" customHeight="1">
      <c r="F54" s="768" t="s">
        <v>597</v>
      </c>
    </row>
    <row r="55" spans="1:6" ht="12.75" customHeight="1"/>
    <row r="56" spans="1:6" ht="12.75" customHeight="1"/>
    <row r="57" spans="1:6" ht="12.75" customHeight="1"/>
    <row r="58" spans="1:6" ht="12.75" customHeight="1"/>
    <row r="59" spans="1:6" ht="12.75" customHeight="1"/>
    <row r="60" spans="1:6" ht="12.75" customHeight="1"/>
    <row r="61" spans="1:6" ht="12.75" customHeight="1"/>
    <row r="62" spans="1:6" ht="12.75" customHeight="1"/>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51" location="'2 Sadržaj'!A1" display="Sadržaj / Contents"/>
  </hyperlinks>
  <pageMargins left="0.7" right="0.7" top="0.75" bottom="0.75" header="0.3" footer="0.3"/>
  <pageSetup paperSize="9" scale="80"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49" t="s">
        <v>376</v>
      </c>
      <c r="B1" s="450"/>
      <c r="C1" s="450"/>
      <c r="D1" s="450"/>
      <c r="E1" s="478"/>
      <c r="F1" s="460"/>
      <c r="G1" s="451" t="s">
        <v>1417</v>
      </c>
    </row>
    <row r="2" spans="1:7" ht="15" customHeight="1">
      <c r="A2" s="452" t="s">
        <v>377</v>
      </c>
      <c r="B2" s="450"/>
      <c r="C2" s="450"/>
      <c r="D2" s="450"/>
      <c r="E2" s="479"/>
      <c r="F2" s="460"/>
      <c r="G2" s="453" t="s">
        <v>1418</v>
      </c>
    </row>
    <row r="3" spans="1:7" ht="12.75" customHeight="1">
      <c r="A3" s="68" t="s">
        <v>1322</v>
      </c>
    </row>
    <row r="4" spans="1:7" ht="12.75" customHeight="1"/>
    <row r="5" spans="1:7" ht="12.75" customHeight="1">
      <c r="A5" s="435" t="s">
        <v>780</v>
      </c>
    </row>
    <row r="6" spans="1:7" ht="12.75" customHeight="1">
      <c r="A6" s="69" t="s">
        <v>781</v>
      </c>
    </row>
    <row r="7" spans="1:7" ht="12.75" customHeight="1"/>
    <row r="8" spans="1:7" ht="34.5" customHeight="1">
      <c r="A8" s="434" t="s">
        <v>262</v>
      </c>
      <c r="B8" s="923" t="s">
        <v>510</v>
      </c>
      <c r="C8" s="923"/>
    </row>
    <row r="9" spans="1:7" ht="12.75" customHeight="1">
      <c r="A9" s="598" t="s">
        <v>1137</v>
      </c>
      <c r="B9" s="265">
        <v>20</v>
      </c>
      <c r="C9" s="266"/>
      <c r="D9" s="77"/>
      <c r="F9" s="77"/>
    </row>
    <row r="10" spans="1:7" ht="12.75" customHeight="1">
      <c r="A10" s="599" t="s">
        <v>1148</v>
      </c>
      <c r="B10" s="265">
        <v>19</v>
      </c>
      <c r="C10" s="266"/>
      <c r="F10" s="87"/>
    </row>
    <row r="11" spans="1:7" ht="12.75" customHeight="1">
      <c r="A11" s="598" t="s">
        <v>1283</v>
      </c>
      <c r="B11" s="265">
        <v>18</v>
      </c>
      <c r="C11" s="266"/>
      <c r="F11" s="87"/>
    </row>
    <row r="12" spans="1:7" ht="12.75" customHeight="1">
      <c r="A12" s="600" t="s">
        <v>1233</v>
      </c>
      <c r="B12" s="265">
        <v>18</v>
      </c>
      <c r="C12" s="266"/>
    </row>
    <row r="13" spans="1:7" ht="12.75" customHeight="1">
      <c r="A13" s="600" t="s">
        <v>1505</v>
      </c>
      <c r="B13" s="265">
        <v>18</v>
      </c>
      <c r="C13" s="266"/>
    </row>
    <row r="14" spans="1:7" ht="12.75" customHeight="1">
      <c r="A14" s="27" t="s">
        <v>266</v>
      </c>
    </row>
    <row r="15" spans="1:7" ht="12.75" customHeight="1"/>
    <row r="16" spans="1:7" ht="12.75" customHeight="1">
      <c r="A16" s="435" t="s">
        <v>782</v>
      </c>
    </row>
    <row r="17" spans="1:16" ht="12.75" customHeight="1">
      <c r="A17" s="69" t="s">
        <v>783</v>
      </c>
    </row>
    <row r="18" spans="1:16" ht="12.75" customHeight="1">
      <c r="E18" s="925" t="s">
        <v>512</v>
      </c>
      <c r="F18" s="925"/>
      <c r="G18" s="925"/>
    </row>
    <row r="19" spans="1:16" ht="73.5" customHeight="1">
      <c r="A19" s="923" t="s">
        <v>527</v>
      </c>
      <c r="B19" s="923" t="s">
        <v>507</v>
      </c>
      <c r="C19" s="924"/>
      <c r="D19" s="924"/>
      <c r="E19" s="923" t="s">
        <v>1112</v>
      </c>
      <c r="F19" s="894"/>
      <c r="G19" s="894"/>
    </row>
    <row r="20" spans="1:16" ht="27.75" customHeight="1">
      <c r="A20" s="923"/>
      <c r="B20" s="485" t="s">
        <v>1137</v>
      </c>
      <c r="C20" s="485" t="s">
        <v>1366</v>
      </c>
      <c r="D20" s="370" t="s">
        <v>888</v>
      </c>
      <c r="E20" s="485" t="s">
        <v>1137</v>
      </c>
      <c r="F20" s="485" t="s">
        <v>1366</v>
      </c>
      <c r="G20" s="592" t="s">
        <v>888</v>
      </c>
    </row>
    <row r="21" spans="1:16" ht="16.5" customHeight="1">
      <c r="A21" s="267" t="s">
        <v>263</v>
      </c>
      <c r="B21" s="268">
        <v>51130</v>
      </c>
      <c r="C21" s="268">
        <v>53482</v>
      </c>
      <c r="D21" s="269">
        <v>4.6000391159788774E-2</v>
      </c>
      <c r="E21" s="268">
        <v>3262053.6650999994</v>
      </c>
      <c r="F21" s="268">
        <v>3045587.5292399991</v>
      </c>
      <c r="G21" s="270">
        <v>-6.6358851841073083E-2</v>
      </c>
      <c r="H21" s="77"/>
      <c r="I21" s="139"/>
    </row>
    <row r="22" spans="1:16" ht="16.5" customHeight="1">
      <c r="A22" s="267" t="s">
        <v>264</v>
      </c>
      <c r="B22" s="268">
        <v>63431</v>
      </c>
      <c r="C22" s="268">
        <v>74863</v>
      </c>
      <c r="D22" s="269">
        <v>0.18022733363812646</v>
      </c>
      <c r="E22" s="268">
        <v>9693407.0404000003</v>
      </c>
      <c r="F22" s="268">
        <v>10839066.147740001</v>
      </c>
      <c r="G22" s="270">
        <v>0.11818951815034115</v>
      </c>
    </row>
    <row r="23" spans="1:16" ht="16.5" customHeight="1">
      <c r="A23" s="267" t="s">
        <v>265</v>
      </c>
      <c r="B23" s="268">
        <v>1100</v>
      </c>
      <c r="C23" s="268">
        <v>430</v>
      </c>
      <c r="D23" s="269">
        <v>-0.60909090909090913</v>
      </c>
      <c r="E23" s="268">
        <v>45624.691299999999</v>
      </c>
      <c r="F23" s="268">
        <v>26530.452659999999</v>
      </c>
      <c r="G23" s="270">
        <v>-0.41850669223048531</v>
      </c>
    </row>
    <row r="24" spans="1:16" ht="16.5" customHeight="1">
      <c r="A24" s="792" t="s">
        <v>124</v>
      </c>
      <c r="B24" s="793">
        <v>115661</v>
      </c>
      <c r="C24" s="793">
        <v>128775</v>
      </c>
      <c r="D24" s="794">
        <v>0.11338307640431952</v>
      </c>
      <c r="E24" s="793">
        <v>13001085.396799998</v>
      </c>
      <c r="F24" s="793">
        <v>13911184.12964</v>
      </c>
      <c r="G24" s="795">
        <v>7.0001750243407157E-2</v>
      </c>
    </row>
    <row r="25" spans="1:16" ht="12.75" customHeight="1">
      <c r="A25" s="27" t="s">
        <v>266</v>
      </c>
    </row>
    <row r="26" spans="1:16" ht="69" customHeight="1">
      <c r="A26" s="926" t="s">
        <v>1111</v>
      </c>
      <c r="B26" s="926"/>
      <c r="C26" s="926"/>
      <c r="D26" s="926"/>
      <c r="E26" s="926"/>
      <c r="F26" s="926"/>
      <c r="G26" s="926"/>
    </row>
    <row r="27" spans="1:16" ht="23.25" customHeight="1">
      <c r="A27" s="927" t="s">
        <v>1177</v>
      </c>
      <c r="B27" s="928"/>
      <c r="C27" s="928"/>
      <c r="D27" s="928"/>
      <c r="E27" s="928"/>
      <c r="F27" s="928"/>
      <c r="G27" s="928"/>
      <c r="J27" s="492"/>
      <c r="K27" s="130"/>
      <c r="L27" s="130"/>
      <c r="M27" s="130"/>
      <c r="N27" s="130"/>
      <c r="O27" s="130"/>
      <c r="P27" s="130"/>
    </row>
    <row r="28" spans="1:16" ht="12.75" customHeight="1"/>
    <row r="29" spans="1:16" ht="12.75" customHeight="1">
      <c r="A29" s="435" t="s">
        <v>784</v>
      </c>
    </row>
    <row r="30" spans="1:16" ht="12.75" customHeight="1">
      <c r="A30" s="69" t="s">
        <v>785</v>
      </c>
    </row>
    <row r="31" spans="1:16" ht="12.75" customHeight="1">
      <c r="E31" s="925" t="s">
        <v>512</v>
      </c>
      <c r="F31" s="925"/>
      <c r="G31" s="925"/>
    </row>
    <row r="32" spans="1:16" ht="78" customHeight="1">
      <c r="A32" s="923" t="s">
        <v>527</v>
      </c>
      <c r="B32" s="923" t="s">
        <v>508</v>
      </c>
      <c r="C32" s="924"/>
      <c r="D32" s="436"/>
      <c r="E32" s="923" t="s">
        <v>1113</v>
      </c>
      <c r="F32" s="894"/>
      <c r="G32" s="894"/>
    </row>
    <row r="33" spans="1:9" ht="32.25" customHeight="1">
      <c r="A33" s="923"/>
      <c r="B33" s="485" t="s">
        <v>1506</v>
      </c>
      <c r="C33" s="485" t="s">
        <v>1507</v>
      </c>
      <c r="D33" s="592" t="s">
        <v>888</v>
      </c>
      <c r="E33" s="485" t="s">
        <v>1506</v>
      </c>
      <c r="F33" s="485" t="s">
        <v>1507</v>
      </c>
      <c r="G33" s="592" t="s">
        <v>888</v>
      </c>
    </row>
    <row r="34" spans="1:9" ht="16.5" customHeight="1">
      <c r="A34" s="267" t="s">
        <v>263</v>
      </c>
      <c r="B34" s="268">
        <v>16423</v>
      </c>
      <c r="C34" s="268">
        <v>19687</v>
      </c>
      <c r="D34" s="269">
        <v>0.19874566157218534</v>
      </c>
      <c r="E34" s="268">
        <v>1319143.2185700003</v>
      </c>
      <c r="F34" s="268">
        <v>1256416.6751999997</v>
      </c>
      <c r="G34" s="271">
        <v>-4.7550972848875675E-2</v>
      </c>
      <c r="H34" s="77"/>
      <c r="I34" s="77"/>
    </row>
    <row r="35" spans="1:9" ht="16.5" customHeight="1">
      <c r="A35" s="267" t="s">
        <v>264</v>
      </c>
      <c r="B35" s="268">
        <v>18099</v>
      </c>
      <c r="C35" s="268">
        <v>22826</v>
      </c>
      <c r="D35" s="269">
        <v>0.26117465053317862</v>
      </c>
      <c r="E35" s="268">
        <v>3443278.2457399997</v>
      </c>
      <c r="F35" s="268">
        <v>4271343.3913099999</v>
      </c>
      <c r="G35" s="271">
        <v>0.24048743275234197</v>
      </c>
      <c r="H35" s="77"/>
    </row>
    <row r="36" spans="1:9" ht="16.5" customHeight="1">
      <c r="A36" s="792" t="s">
        <v>124</v>
      </c>
      <c r="B36" s="793">
        <v>34522</v>
      </c>
      <c r="C36" s="793">
        <v>42513</v>
      </c>
      <c r="D36" s="794">
        <v>0.23147558078906205</v>
      </c>
      <c r="E36" s="793">
        <v>4762421.4643099997</v>
      </c>
      <c r="F36" s="793">
        <v>5527760.0665099993</v>
      </c>
      <c r="G36" s="796">
        <v>0.16070366890782634</v>
      </c>
    </row>
    <row r="37" spans="1:9" ht="12.75" customHeight="1">
      <c r="A37" s="27" t="s">
        <v>266</v>
      </c>
    </row>
    <row r="38" spans="1:9" ht="70.5" customHeight="1">
      <c r="A38" s="926" t="s">
        <v>1114</v>
      </c>
      <c r="B38" s="926"/>
      <c r="C38" s="926"/>
      <c r="D38" s="926"/>
      <c r="E38" s="926"/>
      <c r="F38" s="926"/>
      <c r="G38" s="926"/>
    </row>
    <row r="39" spans="1:9" ht="24.75" customHeight="1">
      <c r="A39" s="927" t="s">
        <v>1178</v>
      </c>
      <c r="B39" s="928"/>
      <c r="C39" s="928"/>
      <c r="D39" s="928"/>
      <c r="E39" s="928"/>
      <c r="F39" s="928"/>
      <c r="G39" s="928"/>
    </row>
    <row r="40" spans="1:9" ht="12.75" customHeight="1"/>
    <row r="41" spans="1:9" ht="12.75" customHeight="1"/>
    <row r="42" spans="1:9" ht="12.75" customHeight="1"/>
    <row r="43" spans="1:9" ht="12.75" customHeight="1"/>
    <row r="44" spans="1:9" ht="12.75" customHeight="1">
      <c r="A44" s="74" t="s">
        <v>279</v>
      </c>
    </row>
    <row r="45" spans="1:9" ht="12.75" customHeight="1">
      <c r="G45" s="53" t="s">
        <v>185</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38" t="s">
        <v>786</v>
      </c>
    </row>
    <row r="2" spans="1:6" ht="12.75" customHeight="1">
      <c r="A2" s="52" t="s">
        <v>787</v>
      </c>
    </row>
    <row r="3" spans="1:6" ht="12.75" customHeight="1"/>
    <row r="4" spans="1:6" ht="12.75" customHeight="1">
      <c r="E4" s="107" t="s">
        <v>396</v>
      </c>
      <c r="F4" s="133"/>
    </row>
    <row r="5" spans="1:6" ht="22.5" customHeight="1">
      <c r="A5" s="923" t="s">
        <v>303</v>
      </c>
      <c r="B5" s="437" t="s">
        <v>509</v>
      </c>
      <c r="C5" s="437" t="s">
        <v>509</v>
      </c>
      <c r="D5" s="930" t="s">
        <v>301</v>
      </c>
      <c r="E5" s="930" t="s">
        <v>302</v>
      </c>
    </row>
    <row r="6" spans="1:6" ht="22.5" customHeight="1">
      <c r="A6" s="929"/>
      <c r="B6" s="486" t="s">
        <v>1137</v>
      </c>
      <c r="C6" s="486" t="s">
        <v>1366</v>
      </c>
      <c r="D6" s="930"/>
      <c r="E6" s="930"/>
    </row>
    <row r="7" spans="1:6" ht="12.75" customHeight="1">
      <c r="A7" s="818" t="s">
        <v>345</v>
      </c>
      <c r="B7" s="798">
        <v>12840081.10055</v>
      </c>
      <c r="C7" s="798">
        <v>13657560.76582</v>
      </c>
      <c r="D7" s="799">
        <v>6.3666238465969208E-2</v>
      </c>
      <c r="E7" s="798">
        <v>817479.6652700007</v>
      </c>
      <c r="F7" s="77"/>
    </row>
    <row r="8" spans="1:6" ht="12.75" customHeight="1">
      <c r="A8" s="272" t="s">
        <v>334</v>
      </c>
      <c r="B8" s="273">
        <v>12308.20757</v>
      </c>
      <c r="C8" s="273">
        <v>13538.704740000001</v>
      </c>
      <c r="D8" s="274">
        <v>9.9973709656896892E-2</v>
      </c>
      <c r="E8" s="273">
        <v>1230.4971700000006</v>
      </c>
      <c r="F8" s="87"/>
    </row>
    <row r="9" spans="1:6" ht="12.75" customHeight="1">
      <c r="A9" s="272" t="s">
        <v>335</v>
      </c>
      <c r="B9" s="273">
        <v>5511912.3997599995</v>
      </c>
      <c r="C9" s="273">
        <v>5734627.7993099997</v>
      </c>
      <c r="D9" s="274">
        <v>4.0406193603457437E-2</v>
      </c>
      <c r="E9" s="273">
        <v>222715.39955000021</v>
      </c>
      <c r="F9" s="87"/>
    </row>
    <row r="10" spans="1:6" ht="12.75" customHeight="1">
      <c r="A10" s="272" t="s">
        <v>336</v>
      </c>
      <c r="B10" s="273">
        <v>268343.37205000001</v>
      </c>
      <c r="C10" s="273">
        <v>152279.74153</v>
      </c>
      <c r="D10" s="274">
        <v>-0.43251908788853577</v>
      </c>
      <c r="E10" s="273">
        <v>-116063.63052000001</v>
      </c>
    </row>
    <row r="11" spans="1:6" ht="12.75" customHeight="1">
      <c r="A11" s="272" t="s">
        <v>337</v>
      </c>
      <c r="B11" s="273">
        <v>6914315.02623</v>
      </c>
      <c r="C11" s="273">
        <v>7648182.2486900007</v>
      </c>
      <c r="D11" s="274">
        <v>0.10613737147873904</v>
      </c>
      <c r="E11" s="273">
        <v>733867.22246000078</v>
      </c>
    </row>
    <row r="12" spans="1:6" ht="12.75" customHeight="1">
      <c r="A12" s="272" t="s">
        <v>338</v>
      </c>
      <c r="B12" s="273">
        <v>133202.09494000001</v>
      </c>
      <c r="C12" s="273">
        <v>108932.27154999999</v>
      </c>
      <c r="D12" s="274">
        <v>-0.18220301565776573</v>
      </c>
      <c r="E12" s="273">
        <v>-24269.82339000002</v>
      </c>
    </row>
    <row r="13" spans="1:6" ht="12.75" customHeight="1">
      <c r="A13" s="818" t="s">
        <v>346</v>
      </c>
      <c r="B13" s="798">
        <v>4485245.6294799997</v>
      </c>
      <c r="C13" s="798">
        <v>4948080.7709800005</v>
      </c>
      <c r="D13" s="799">
        <v>0.10319058970994638</v>
      </c>
      <c r="E13" s="798">
        <v>462835.14150000084</v>
      </c>
    </row>
    <row r="14" spans="1:6" ht="12.75" customHeight="1">
      <c r="A14" s="272" t="s">
        <v>339</v>
      </c>
      <c r="B14" s="273">
        <v>366869.88515000005</v>
      </c>
      <c r="C14" s="273">
        <v>247657.91743999993</v>
      </c>
      <c r="D14" s="274">
        <v>-0.32494345416566034</v>
      </c>
      <c r="E14" s="273">
        <v>-119211.96771000011</v>
      </c>
    </row>
    <row r="15" spans="1:6" ht="12.75" customHeight="1">
      <c r="A15" s="272" t="s">
        <v>340</v>
      </c>
      <c r="B15" s="273">
        <v>3497644.5924500003</v>
      </c>
      <c r="C15" s="273">
        <v>4124064.5998199992</v>
      </c>
      <c r="D15" s="274">
        <v>0.17909767296602583</v>
      </c>
      <c r="E15" s="273">
        <v>626420.00736999884</v>
      </c>
    </row>
    <row r="16" spans="1:6" ht="12.75" customHeight="1">
      <c r="A16" s="272" t="s">
        <v>341</v>
      </c>
      <c r="B16" s="273">
        <v>316461.58904000005</v>
      </c>
      <c r="C16" s="273">
        <v>193156.79728999999</v>
      </c>
      <c r="D16" s="274">
        <v>-0.38963588637739732</v>
      </c>
      <c r="E16" s="273">
        <v>-123304.79175000006</v>
      </c>
    </row>
    <row r="17" spans="1:7" ht="12.75" customHeight="1">
      <c r="A17" s="272" t="s">
        <v>342</v>
      </c>
      <c r="B17" s="273">
        <v>304269.56283999991</v>
      </c>
      <c r="C17" s="273">
        <v>383201.45643000002</v>
      </c>
      <c r="D17" s="274">
        <v>0.25941435894298248</v>
      </c>
      <c r="E17" s="273">
        <v>78931.893590000109</v>
      </c>
    </row>
    <row r="18" spans="1:7" ht="22.5">
      <c r="A18" s="275" t="s">
        <v>347</v>
      </c>
      <c r="B18" s="273">
        <v>83593.176699999996</v>
      </c>
      <c r="C18" s="273">
        <v>91513.787400000001</v>
      </c>
      <c r="D18" s="274">
        <v>9.4751880628075297E-2</v>
      </c>
      <c r="E18" s="273">
        <v>7920.6107000000047</v>
      </c>
    </row>
    <row r="19" spans="1:7" ht="12.75" customHeight="1">
      <c r="A19" s="797" t="s">
        <v>349</v>
      </c>
      <c r="B19" s="798">
        <v>17408919.906730004</v>
      </c>
      <c r="C19" s="798">
        <v>18697155.324200001</v>
      </c>
      <c r="D19" s="799">
        <v>7.3998583735914961E-2</v>
      </c>
      <c r="E19" s="798">
        <v>1288235.417469997</v>
      </c>
    </row>
    <row r="20" spans="1:7" ht="12.75" customHeight="1">
      <c r="A20" s="272" t="s">
        <v>343</v>
      </c>
      <c r="B20" s="273">
        <v>19441567.81154</v>
      </c>
      <c r="C20" s="273">
        <v>25145544.494910005</v>
      </c>
      <c r="D20" s="274">
        <v>0.29339077684795956</v>
      </c>
      <c r="E20" s="273">
        <v>5703976.6833700053</v>
      </c>
    </row>
    <row r="21" spans="1:7" ht="12.75" customHeight="1">
      <c r="A21" s="689" t="s">
        <v>1244</v>
      </c>
      <c r="B21" s="691">
        <v>1935721.2261100002</v>
      </c>
      <c r="C21" s="691">
        <v>2103206.93885</v>
      </c>
      <c r="D21" s="692">
        <v>8.6523674215515503E-2</v>
      </c>
      <c r="E21" s="691">
        <v>167485.71273999987</v>
      </c>
    </row>
    <row r="22" spans="1:7" ht="12.75" customHeight="1">
      <c r="A22" s="689" t="s">
        <v>1245</v>
      </c>
      <c r="B22" s="691">
        <v>126285.22366</v>
      </c>
      <c r="C22" s="691">
        <v>99475.450140000001</v>
      </c>
      <c r="D22" s="692">
        <v>-0.21229541147411229</v>
      </c>
      <c r="E22" s="691">
        <v>-26809.773520000002</v>
      </c>
    </row>
    <row r="23" spans="1:7" ht="12.75" customHeight="1">
      <c r="A23" s="689" t="s">
        <v>1246</v>
      </c>
      <c r="B23" s="691">
        <v>11281290.524</v>
      </c>
      <c r="C23" s="691">
        <v>10814050.15017</v>
      </c>
      <c r="D23" s="692">
        <v>-4.141728048187264E-2</v>
      </c>
      <c r="E23" s="691">
        <v>-467240.37382999994</v>
      </c>
    </row>
    <row r="24" spans="1:7" ht="12.75" customHeight="1">
      <c r="A24" s="689" t="s">
        <v>1247</v>
      </c>
      <c r="B24" s="691">
        <v>3647816.8541499996</v>
      </c>
      <c r="C24" s="691">
        <v>5309609.2351200012</v>
      </c>
      <c r="D24" s="692">
        <v>0.45555806319591841</v>
      </c>
      <c r="E24" s="691">
        <v>1661792.3809700017</v>
      </c>
    </row>
    <row r="25" spans="1:7" ht="22.5">
      <c r="A25" s="690" t="s">
        <v>1528</v>
      </c>
      <c r="B25" s="691">
        <v>417806.07880000008</v>
      </c>
      <c r="C25" s="691">
        <v>370813.54991999996</v>
      </c>
      <c r="D25" s="692">
        <v>-0.11247449777410971</v>
      </c>
      <c r="E25" s="691">
        <v>-46992.528880000114</v>
      </c>
    </row>
    <row r="26" spans="1:7">
      <c r="A26" s="797" t="s">
        <v>350</v>
      </c>
      <c r="B26" s="798">
        <v>17408919.906720001</v>
      </c>
      <c r="C26" s="798">
        <v>18697155.324200001</v>
      </c>
      <c r="D26" s="799">
        <v>7.3998583736532023E-2</v>
      </c>
      <c r="E26" s="798">
        <v>1288235.4174799994</v>
      </c>
    </row>
    <row r="27" spans="1:7" ht="12.75" customHeight="1">
      <c r="A27" s="272" t="s">
        <v>344</v>
      </c>
      <c r="B27" s="273">
        <v>19441567.81154</v>
      </c>
      <c r="C27" s="273">
        <v>25145544.494910005</v>
      </c>
      <c r="D27" s="274">
        <v>0.29339077684795956</v>
      </c>
      <c r="E27" s="273">
        <v>5703976.6833700053</v>
      </c>
    </row>
    <row r="28" spans="1:7" ht="12.75" customHeight="1">
      <c r="A28" s="36" t="s">
        <v>248</v>
      </c>
    </row>
    <row r="29" spans="1:7" ht="12.75" customHeight="1">
      <c r="F29" s="130"/>
      <c r="G29" s="130"/>
    </row>
    <row r="30" spans="1:7" ht="26.25" customHeight="1">
      <c r="A30" s="927" t="s">
        <v>1177</v>
      </c>
      <c r="B30" s="927"/>
      <c r="C30" s="927"/>
      <c r="D30" s="927"/>
      <c r="E30" s="927"/>
      <c r="F30" s="130"/>
      <c r="G30" s="130"/>
    </row>
    <row r="31" spans="1:7" ht="12.75" customHeight="1"/>
    <row r="32" spans="1:7" ht="12.75" customHeight="1">
      <c r="A32" s="74" t="s">
        <v>279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327</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25" t="s">
        <v>788</v>
      </c>
    </row>
    <row r="2" spans="1:8" ht="12.75" customHeight="1">
      <c r="A2" s="66" t="s">
        <v>789</v>
      </c>
    </row>
    <row r="3" spans="1:8" ht="12.75" customHeight="1">
      <c r="E3" s="925" t="s">
        <v>512</v>
      </c>
      <c r="F3" s="925"/>
    </row>
    <row r="4" spans="1:8" ht="84.75" customHeight="1">
      <c r="A4" s="437" t="s">
        <v>267</v>
      </c>
      <c r="B4" s="930" t="s">
        <v>1115</v>
      </c>
      <c r="C4" s="930"/>
      <c r="D4" s="593" t="s">
        <v>889</v>
      </c>
      <c r="E4" s="923" t="s">
        <v>1116</v>
      </c>
      <c r="F4" s="924"/>
      <c r="G4" s="593" t="s">
        <v>889</v>
      </c>
    </row>
    <row r="5" spans="1:8" ht="15" customHeight="1" thickBot="1">
      <c r="A5" s="439"/>
      <c r="B5" s="485" t="s">
        <v>1137</v>
      </c>
      <c r="C5" s="485" t="s">
        <v>1366</v>
      </c>
      <c r="D5" s="487"/>
      <c r="E5" s="485" t="s">
        <v>1137</v>
      </c>
      <c r="F5" s="485" t="s">
        <v>1366</v>
      </c>
      <c r="G5" s="440"/>
    </row>
    <row r="6" spans="1:8" ht="12.75" customHeight="1">
      <c r="A6" s="441" t="s">
        <v>268</v>
      </c>
      <c r="B6" s="442"/>
      <c r="C6" s="442"/>
      <c r="D6" s="443"/>
      <c r="E6" s="442"/>
      <c r="F6" s="442"/>
      <c r="G6" s="443"/>
    </row>
    <row r="7" spans="1:8" ht="12.75" customHeight="1">
      <c r="A7" s="276" t="s">
        <v>523</v>
      </c>
      <c r="B7" s="277">
        <v>63</v>
      </c>
      <c r="C7" s="277">
        <v>42</v>
      </c>
      <c r="D7" s="278">
        <v>-0.33333333333333331</v>
      </c>
      <c r="E7" s="277">
        <v>512848.42881999991</v>
      </c>
      <c r="F7" s="279">
        <v>287190.82089000003</v>
      </c>
      <c r="G7" s="278">
        <v>-0.44000838307959683</v>
      </c>
      <c r="H7" s="77"/>
    </row>
    <row r="8" spans="1:8" ht="12.75" customHeight="1">
      <c r="A8" s="276" t="s">
        <v>522</v>
      </c>
      <c r="B8" s="277">
        <v>42781</v>
      </c>
      <c r="C8" s="277">
        <v>45376</v>
      </c>
      <c r="D8" s="278">
        <v>6.0657768635609267E-2</v>
      </c>
      <c r="E8" s="277">
        <v>1927240.9672700001</v>
      </c>
      <c r="F8" s="279">
        <v>2054227.5860599997</v>
      </c>
      <c r="G8" s="278">
        <v>6.5890369158082093E-2</v>
      </c>
      <c r="H8" s="77"/>
    </row>
    <row r="9" spans="1:8" ht="12.75" customHeight="1">
      <c r="A9" s="280" t="s">
        <v>524</v>
      </c>
      <c r="B9" s="277">
        <v>6345</v>
      </c>
      <c r="C9" s="277">
        <v>6568</v>
      </c>
      <c r="D9" s="278">
        <v>3.5145784081954297E-2</v>
      </c>
      <c r="E9" s="277">
        <v>446024.20881999994</v>
      </c>
      <c r="F9" s="279">
        <v>456728.16751</v>
      </c>
      <c r="G9" s="278">
        <v>2.3998604735645208E-2</v>
      </c>
    </row>
    <row r="10" spans="1:8" ht="12.75" customHeight="1">
      <c r="A10" s="276" t="s">
        <v>511</v>
      </c>
      <c r="B10" s="277">
        <v>305</v>
      </c>
      <c r="C10" s="277">
        <v>251</v>
      </c>
      <c r="D10" s="278">
        <v>-0.17704918032786884</v>
      </c>
      <c r="E10" s="277">
        <v>184548.70237000001</v>
      </c>
      <c r="F10" s="279">
        <v>135683.25178000002</v>
      </c>
      <c r="G10" s="278">
        <v>-0.26478349596861483</v>
      </c>
    </row>
    <row r="11" spans="1:8" ht="12.75" customHeight="1">
      <c r="A11" s="281" t="s">
        <v>574</v>
      </c>
      <c r="B11" s="277">
        <v>0</v>
      </c>
      <c r="C11" s="277">
        <v>0</v>
      </c>
      <c r="D11" s="278" t="s">
        <v>858</v>
      </c>
      <c r="E11" s="277">
        <v>0</v>
      </c>
      <c r="F11" s="279">
        <v>0</v>
      </c>
      <c r="G11" s="278" t="s">
        <v>858</v>
      </c>
    </row>
    <row r="12" spans="1:8" ht="29.25">
      <c r="A12" s="280" t="s">
        <v>575</v>
      </c>
      <c r="B12" s="277">
        <v>1325</v>
      </c>
      <c r="C12" s="277">
        <v>1114</v>
      </c>
      <c r="D12" s="278">
        <v>-0.15924528301886792</v>
      </c>
      <c r="E12" s="277">
        <v>190630.67017999999</v>
      </c>
      <c r="F12" s="279">
        <v>111656.99267000001</v>
      </c>
      <c r="G12" s="278">
        <v>-0.41427582159486898</v>
      </c>
      <c r="H12" s="87"/>
    </row>
    <row r="13" spans="1:8" ht="12.75" customHeight="1">
      <c r="A13" s="276" t="s">
        <v>1323</v>
      </c>
      <c r="B13" s="277">
        <v>311</v>
      </c>
      <c r="C13" s="277">
        <v>131</v>
      </c>
      <c r="D13" s="278">
        <v>-0.5787781350482315</v>
      </c>
      <c r="E13" s="277">
        <v>760.68763999999999</v>
      </c>
      <c r="F13" s="279">
        <v>100.71033</v>
      </c>
      <c r="G13" s="278">
        <v>-0.8676061964146019</v>
      </c>
      <c r="H13" s="87"/>
    </row>
    <row r="14" spans="1:8" ht="22.5" customHeight="1">
      <c r="A14" s="800" t="s">
        <v>269</v>
      </c>
      <c r="B14" s="801">
        <v>51130</v>
      </c>
      <c r="C14" s="801">
        <v>53482</v>
      </c>
      <c r="D14" s="802">
        <v>4.6000391159788774E-2</v>
      </c>
      <c r="E14" s="801">
        <v>3262053.6650999994</v>
      </c>
      <c r="F14" s="801">
        <v>3045587.5292399991</v>
      </c>
      <c r="G14" s="802">
        <v>-6.6358851841073083E-2</v>
      </c>
    </row>
    <row r="15" spans="1:8" ht="15" customHeight="1">
      <c r="A15" s="444" t="s">
        <v>270</v>
      </c>
      <c r="B15" s="445"/>
      <c r="C15" s="445"/>
      <c r="D15" s="446"/>
      <c r="E15" s="445"/>
      <c r="F15" s="445"/>
      <c r="G15" s="447"/>
    </row>
    <row r="16" spans="1:8" ht="12.75" customHeight="1">
      <c r="A16" s="276" t="s">
        <v>523</v>
      </c>
      <c r="B16" s="277">
        <v>578</v>
      </c>
      <c r="C16" s="277">
        <v>477</v>
      </c>
      <c r="D16" s="278">
        <v>-0.17474048442906576</v>
      </c>
      <c r="E16" s="277">
        <v>1503085.2462599999</v>
      </c>
      <c r="F16" s="277">
        <v>1151358.0326700001</v>
      </c>
      <c r="G16" s="278">
        <v>-0.23400350343746168</v>
      </c>
    </row>
    <row r="17" spans="1:7" ht="12.75" customHeight="1">
      <c r="A17" s="276" t="s">
        <v>522</v>
      </c>
      <c r="B17" s="277">
        <v>37046</v>
      </c>
      <c r="C17" s="277">
        <v>45863</v>
      </c>
      <c r="D17" s="278">
        <v>0.23800140366031419</v>
      </c>
      <c r="E17" s="277">
        <v>2706030.6750499997</v>
      </c>
      <c r="F17" s="277">
        <v>3635335.3446400003</v>
      </c>
      <c r="G17" s="278">
        <v>0.34341985778591722</v>
      </c>
    </row>
    <row r="18" spans="1:7" ht="12.75" customHeight="1">
      <c r="A18" s="280" t="s">
        <v>524</v>
      </c>
      <c r="B18" s="277">
        <v>17106</v>
      </c>
      <c r="C18" s="277">
        <v>19503</v>
      </c>
      <c r="D18" s="278">
        <v>0.14012627148368995</v>
      </c>
      <c r="E18" s="277">
        <v>2924278.2672999995</v>
      </c>
      <c r="F18" s="277">
        <v>3353043.9602600001</v>
      </c>
      <c r="G18" s="278">
        <v>0.14662274030298836</v>
      </c>
    </row>
    <row r="19" spans="1:7" ht="12.75" customHeight="1">
      <c r="A19" s="276" t="s">
        <v>511</v>
      </c>
      <c r="B19" s="277">
        <v>642</v>
      </c>
      <c r="C19" s="277">
        <v>926</v>
      </c>
      <c r="D19" s="278">
        <v>0.44236760124610591</v>
      </c>
      <c r="E19" s="277">
        <v>275032.57864999998</v>
      </c>
      <c r="F19" s="277">
        <v>504248.80785000004</v>
      </c>
      <c r="G19" s="278">
        <v>0.83341482789097243</v>
      </c>
    </row>
    <row r="20" spans="1:7" ht="12.75" customHeight="1">
      <c r="A20" s="281" t="s">
        <v>574</v>
      </c>
      <c r="B20" s="277">
        <v>2</v>
      </c>
      <c r="C20" s="277">
        <v>1</v>
      </c>
      <c r="D20" s="278">
        <v>-0.5</v>
      </c>
      <c r="E20" s="277">
        <v>678.40233999999998</v>
      </c>
      <c r="F20" s="277">
        <v>519.00233000000003</v>
      </c>
      <c r="G20" s="278">
        <v>-0.23496382692312051</v>
      </c>
    </row>
    <row r="21" spans="1:7" ht="29.25">
      <c r="A21" s="280" t="s">
        <v>575</v>
      </c>
      <c r="B21" s="277">
        <v>7125</v>
      </c>
      <c r="C21" s="277">
        <v>7326</v>
      </c>
      <c r="D21" s="278">
        <v>2.8210526315789474E-2</v>
      </c>
      <c r="E21" s="277">
        <v>2223418.5281200004</v>
      </c>
      <c r="F21" s="277">
        <v>2140674.2831300003</v>
      </c>
      <c r="G21" s="278">
        <v>-3.7214876076419129E-2</v>
      </c>
    </row>
    <row r="22" spans="1:7" ht="12.75" customHeight="1">
      <c r="A22" s="276" t="s">
        <v>1323</v>
      </c>
      <c r="B22" s="277">
        <v>932</v>
      </c>
      <c r="C22" s="277">
        <v>767</v>
      </c>
      <c r="D22" s="278">
        <v>-0.17703862660944206</v>
      </c>
      <c r="E22" s="277">
        <v>60883.342680000002</v>
      </c>
      <c r="F22" s="277">
        <v>53886.71686</v>
      </c>
      <c r="G22" s="278">
        <v>-0.11491855591395399</v>
      </c>
    </row>
    <row r="23" spans="1:7" ht="22.5" customHeight="1">
      <c r="A23" s="800" t="s">
        <v>269</v>
      </c>
      <c r="B23" s="801">
        <v>63431</v>
      </c>
      <c r="C23" s="803">
        <v>74863</v>
      </c>
      <c r="D23" s="802">
        <v>0.18022733363812646</v>
      </c>
      <c r="E23" s="801">
        <v>9693407.0404000003</v>
      </c>
      <c r="F23" s="801">
        <v>10839066.147740001</v>
      </c>
      <c r="G23" s="802">
        <v>0.11818951815034115</v>
      </c>
    </row>
    <row r="24" spans="1:7" ht="15" customHeight="1">
      <c r="A24" s="444" t="s">
        <v>271</v>
      </c>
      <c r="B24" s="445"/>
      <c r="C24" s="445"/>
      <c r="D24" s="446"/>
      <c r="E24" s="445"/>
      <c r="F24" s="445"/>
      <c r="G24" s="448"/>
    </row>
    <row r="25" spans="1:7" ht="12.75" customHeight="1">
      <c r="A25" s="276" t="s">
        <v>523</v>
      </c>
      <c r="B25" s="277">
        <v>196</v>
      </c>
      <c r="C25" s="277">
        <v>126</v>
      </c>
      <c r="D25" s="278">
        <v>-0.35714285714285715</v>
      </c>
      <c r="E25" s="277">
        <v>44447.144549999997</v>
      </c>
      <c r="F25" s="277">
        <v>26468.34431</v>
      </c>
      <c r="G25" s="278">
        <v>-0.40449843115962325</v>
      </c>
    </row>
    <row r="26" spans="1:7" ht="12.75" customHeight="1">
      <c r="A26" s="276" t="s">
        <v>522</v>
      </c>
      <c r="B26" s="277">
        <v>228</v>
      </c>
      <c r="C26" s="277">
        <v>82</v>
      </c>
      <c r="D26" s="278">
        <v>-0.64035087719298245</v>
      </c>
      <c r="E26" s="277">
        <v>1.7227999999999999</v>
      </c>
      <c r="F26" s="277">
        <v>0</v>
      </c>
      <c r="G26" s="278">
        <v>-1</v>
      </c>
    </row>
    <row r="27" spans="1:7" ht="12.75" customHeight="1">
      <c r="A27" s="280" t="s">
        <v>524</v>
      </c>
      <c r="B27" s="277">
        <v>324</v>
      </c>
      <c r="C27" s="277">
        <v>99</v>
      </c>
      <c r="D27" s="278">
        <v>-0.69444444444444442</v>
      </c>
      <c r="E27" s="277">
        <v>14.694700000000001</v>
      </c>
      <c r="F27" s="277">
        <v>14.6723</v>
      </c>
      <c r="G27" s="278">
        <v>-1.5243591226769572E-3</v>
      </c>
    </row>
    <row r="28" spans="1:7" ht="12.75" customHeight="1">
      <c r="A28" s="276" t="s">
        <v>511</v>
      </c>
      <c r="B28" s="277">
        <v>48</v>
      </c>
      <c r="C28" s="277">
        <v>14</v>
      </c>
      <c r="D28" s="278">
        <v>-0.70833333333333337</v>
      </c>
      <c r="E28" s="277">
        <v>249.27151000000001</v>
      </c>
      <c r="F28" s="277">
        <v>0</v>
      </c>
      <c r="G28" s="278">
        <v>-1</v>
      </c>
    </row>
    <row r="29" spans="1:7" ht="12.75" customHeight="1">
      <c r="A29" s="281" t="s">
        <v>576</v>
      </c>
      <c r="B29" s="277">
        <v>0</v>
      </c>
      <c r="C29" s="277">
        <v>0</v>
      </c>
      <c r="D29" s="278" t="s">
        <v>858</v>
      </c>
      <c r="E29" s="277">
        <v>0</v>
      </c>
      <c r="F29" s="277">
        <v>0</v>
      </c>
      <c r="G29" s="278" t="s">
        <v>858</v>
      </c>
    </row>
    <row r="30" spans="1:7" ht="29.25">
      <c r="A30" s="280" t="s">
        <v>575</v>
      </c>
      <c r="B30" s="277">
        <v>304</v>
      </c>
      <c r="C30" s="277">
        <v>109</v>
      </c>
      <c r="D30" s="278">
        <v>-0.64144736842105265</v>
      </c>
      <c r="E30" s="277">
        <v>911.85774000000004</v>
      </c>
      <c r="F30" s="277">
        <v>47.436050000000002</v>
      </c>
      <c r="G30" s="278">
        <v>-0.94797867263812441</v>
      </c>
    </row>
    <row r="31" spans="1:7" ht="12.75" customHeight="1">
      <c r="A31" s="276" t="s">
        <v>1323</v>
      </c>
      <c r="B31" s="277">
        <v>0</v>
      </c>
      <c r="C31" s="277">
        <v>0</v>
      </c>
      <c r="D31" s="278" t="s">
        <v>858</v>
      </c>
      <c r="E31" s="277">
        <v>0</v>
      </c>
      <c r="F31" s="277">
        <v>0</v>
      </c>
      <c r="G31" s="278" t="s">
        <v>858</v>
      </c>
    </row>
    <row r="32" spans="1:7" ht="22.5" customHeight="1">
      <c r="A32" s="800" t="s">
        <v>269</v>
      </c>
      <c r="B32" s="801">
        <v>1100</v>
      </c>
      <c r="C32" s="801">
        <v>430</v>
      </c>
      <c r="D32" s="802">
        <v>-0.60909090909090913</v>
      </c>
      <c r="E32" s="801">
        <v>45624.691299999999</v>
      </c>
      <c r="F32" s="801">
        <v>26530.452659999999</v>
      </c>
      <c r="G32" s="802">
        <v>-0.41850669223048531</v>
      </c>
    </row>
    <row r="33" spans="1:8" ht="12.75" customHeight="1">
      <c r="A33" s="27" t="s">
        <v>273</v>
      </c>
    </row>
    <row r="34" spans="1:8" ht="72.75" customHeight="1">
      <c r="A34" s="932" t="s">
        <v>1117</v>
      </c>
      <c r="B34" s="932"/>
      <c r="C34" s="932"/>
      <c r="D34" s="932"/>
      <c r="E34" s="932"/>
      <c r="F34" s="932"/>
      <c r="G34" s="932"/>
    </row>
    <row r="35" spans="1:8" ht="25.5" customHeight="1">
      <c r="A35" s="927" t="s">
        <v>1177</v>
      </c>
      <c r="B35" s="927"/>
      <c r="C35" s="927"/>
      <c r="D35" s="927"/>
      <c r="E35" s="927"/>
      <c r="F35" s="130"/>
      <c r="G35" s="130"/>
    </row>
    <row r="36" spans="1:8" ht="12.75" customHeight="1"/>
    <row r="37" spans="1:8" ht="12.75" customHeight="1"/>
    <row r="38" spans="1:8" ht="12.75" customHeight="1">
      <c r="A38" s="425" t="s">
        <v>790</v>
      </c>
    </row>
    <row r="39" spans="1:8" ht="12.75" customHeight="1">
      <c r="A39" s="66" t="s">
        <v>791</v>
      </c>
    </row>
    <row r="40" spans="1:8" ht="12.75" customHeight="1">
      <c r="E40" s="925" t="s">
        <v>512</v>
      </c>
      <c r="F40" s="925"/>
    </row>
    <row r="41" spans="1:8" ht="85.5" customHeight="1">
      <c r="A41" s="437" t="s">
        <v>272</v>
      </c>
      <c r="B41" s="930" t="s">
        <v>1118</v>
      </c>
      <c r="C41" s="930"/>
      <c r="D41" s="593" t="s">
        <v>889</v>
      </c>
      <c r="E41" s="923" t="s">
        <v>1119</v>
      </c>
      <c r="F41" s="924"/>
      <c r="G41" s="593" t="s">
        <v>889</v>
      </c>
    </row>
    <row r="42" spans="1:8" ht="27" customHeight="1" thickBot="1">
      <c r="A42" s="439"/>
      <c r="B42" s="485" t="s">
        <v>1506</v>
      </c>
      <c r="C42" s="485" t="s">
        <v>1507</v>
      </c>
      <c r="D42" s="487"/>
      <c r="E42" s="485" t="s">
        <v>1506</v>
      </c>
      <c r="F42" s="485" t="s">
        <v>1507</v>
      </c>
      <c r="G42" s="440"/>
    </row>
    <row r="43" spans="1:8" ht="15" customHeight="1">
      <c r="A43" s="441" t="s">
        <v>268</v>
      </c>
      <c r="B43" s="442"/>
      <c r="C43" s="442"/>
      <c r="D43" s="443"/>
      <c r="E43" s="442"/>
      <c r="F43" s="442"/>
      <c r="G43" s="443"/>
    </row>
    <row r="44" spans="1:8" ht="12.75" customHeight="1">
      <c r="A44" s="276" t="s">
        <v>523</v>
      </c>
      <c r="B44" s="277">
        <v>6</v>
      </c>
      <c r="C44" s="277">
        <v>4</v>
      </c>
      <c r="D44" s="278">
        <v>-0.33333333333333331</v>
      </c>
      <c r="E44" s="277">
        <v>25619.024819999999</v>
      </c>
      <c r="F44" s="279">
        <v>655.24509999999998</v>
      </c>
      <c r="G44" s="278">
        <v>-0.97442349564029973</v>
      </c>
      <c r="H44" s="77"/>
    </row>
    <row r="45" spans="1:8" ht="12.75" customHeight="1">
      <c r="A45" s="276" t="s">
        <v>522</v>
      </c>
      <c r="B45" s="277">
        <v>14668</v>
      </c>
      <c r="C45" s="277">
        <v>18284</v>
      </c>
      <c r="D45" s="278">
        <v>0.24652304335969458</v>
      </c>
      <c r="E45" s="277">
        <v>1007352.95747</v>
      </c>
      <c r="F45" s="279">
        <v>1040395.3628899999</v>
      </c>
      <c r="G45" s="278">
        <v>3.2801219448431396E-2</v>
      </c>
      <c r="H45" s="77"/>
    </row>
    <row r="46" spans="1:8" ht="12.75" customHeight="1">
      <c r="A46" s="280" t="s">
        <v>524</v>
      </c>
      <c r="B46" s="277">
        <v>1570</v>
      </c>
      <c r="C46" s="277">
        <v>1299</v>
      </c>
      <c r="D46" s="278">
        <v>-0.17261146496815286</v>
      </c>
      <c r="E46" s="277">
        <v>208699.66484000004</v>
      </c>
      <c r="F46" s="279">
        <v>151541.03043000001</v>
      </c>
      <c r="G46" s="278">
        <v>-0.27387985722842823</v>
      </c>
    </row>
    <row r="47" spans="1:8" ht="12.75" customHeight="1">
      <c r="A47" s="276" t="s">
        <v>511</v>
      </c>
      <c r="B47" s="277">
        <v>52</v>
      </c>
      <c r="C47" s="277">
        <v>30</v>
      </c>
      <c r="D47" s="278">
        <v>-0.42307692307692307</v>
      </c>
      <c r="E47" s="277">
        <v>53819.894439999996</v>
      </c>
      <c r="F47" s="279">
        <v>49559.817159999999</v>
      </c>
      <c r="G47" s="278">
        <v>-7.9154322473620933E-2</v>
      </c>
    </row>
    <row r="48" spans="1:8" ht="12.75" customHeight="1">
      <c r="A48" s="281" t="s">
        <v>576</v>
      </c>
      <c r="B48" s="277">
        <v>0</v>
      </c>
      <c r="C48" s="277">
        <v>0</v>
      </c>
      <c r="D48" s="278" t="s">
        <v>858</v>
      </c>
      <c r="E48" s="277">
        <v>0</v>
      </c>
      <c r="F48" s="279">
        <v>0</v>
      </c>
      <c r="G48" s="278" t="s">
        <v>858</v>
      </c>
    </row>
    <row r="49" spans="1:16" ht="34.5" customHeight="1">
      <c r="A49" s="280" t="s">
        <v>577</v>
      </c>
      <c r="B49" s="277">
        <v>126</v>
      </c>
      <c r="C49" s="277">
        <v>69</v>
      </c>
      <c r="D49" s="278">
        <v>-0.45238095238095238</v>
      </c>
      <c r="E49" s="277">
        <v>23390.874379999994</v>
      </c>
      <c r="F49" s="279">
        <v>14198.037609999999</v>
      </c>
      <c r="G49" s="278">
        <v>-0.39300953956044449</v>
      </c>
    </row>
    <row r="50" spans="1:16" ht="12.75" customHeight="1">
      <c r="A50" s="276" t="s">
        <v>1323</v>
      </c>
      <c r="B50" s="277">
        <v>1</v>
      </c>
      <c r="C50" s="277">
        <v>1</v>
      </c>
      <c r="D50" s="278">
        <v>0</v>
      </c>
      <c r="E50" s="277">
        <v>260.80261999999999</v>
      </c>
      <c r="F50" s="279">
        <v>67.182009999999991</v>
      </c>
      <c r="G50" s="278">
        <v>-0.74240285622897506</v>
      </c>
    </row>
    <row r="51" spans="1:16" ht="22.5" customHeight="1">
      <c r="A51" s="800" t="s">
        <v>269</v>
      </c>
      <c r="B51" s="801">
        <v>16423</v>
      </c>
      <c r="C51" s="801">
        <v>19687</v>
      </c>
      <c r="D51" s="804">
        <v>0.19874566157218534</v>
      </c>
      <c r="E51" s="801">
        <v>1319143.2185700003</v>
      </c>
      <c r="F51" s="801">
        <v>1256416.6751999997</v>
      </c>
      <c r="G51" s="804">
        <v>-4.7550972848875675E-2</v>
      </c>
    </row>
    <row r="52" spans="1:16" ht="15" customHeight="1">
      <c r="A52" s="444" t="s">
        <v>270</v>
      </c>
      <c r="B52" s="445"/>
      <c r="C52" s="445"/>
      <c r="D52" s="446"/>
      <c r="E52" s="445"/>
      <c r="F52" s="445"/>
      <c r="G52" s="447"/>
    </row>
    <row r="53" spans="1:16" ht="12.75" customHeight="1">
      <c r="A53" s="276" t="s">
        <v>523</v>
      </c>
      <c r="B53" s="277">
        <v>12</v>
      </c>
      <c r="C53" s="277">
        <v>16</v>
      </c>
      <c r="D53" s="278">
        <v>0.33333333333333331</v>
      </c>
      <c r="E53" s="277">
        <v>34041.9611</v>
      </c>
      <c r="F53" s="279">
        <v>16255.780120000001</v>
      </c>
      <c r="G53" s="278">
        <v>-0.52247815358675087</v>
      </c>
    </row>
    <row r="54" spans="1:16">
      <c r="A54" s="276" t="s">
        <v>522</v>
      </c>
      <c r="B54" s="277">
        <v>11959</v>
      </c>
      <c r="C54" s="277">
        <v>16055</v>
      </c>
      <c r="D54" s="278">
        <v>0.34250355380884689</v>
      </c>
      <c r="E54" s="277">
        <v>1521525.8136099998</v>
      </c>
      <c r="F54" s="279">
        <v>2049729.2638200002</v>
      </c>
      <c r="G54" s="278">
        <v>0.34715378831251981</v>
      </c>
    </row>
    <row r="55" spans="1:16" ht="12.75" customHeight="1">
      <c r="A55" s="280" t="s">
        <v>524</v>
      </c>
      <c r="B55" s="277">
        <v>4576</v>
      </c>
      <c r="C55" s="277">
        <v>4736</v>
      </c>
      <c r="D55" s="278">
        <v>3.4965034965034968E-2</v>
      </c>
      <c r="E55" s="277">
        <v>1280633.6935000001</v>
      </c>
      <c r="F55" s="279">
        <v>1367789.23706</v>
      </c>
      <c r="G55" s="278">
        <v>6.8056575430091873E-2</v>
      </c>
    </row>
    <row r="56" spans="1:16" ht="12.75" customHeight="1">
      <c r="A56" s="276" t="s">
        <v>511</v>
      </c>
      <c r="B56" s="277">
        <v>192</v>
      </c>
      <c r="C56" s="277">
        <v>371</v>
      </c>
      <c r="D56" s="278">
        <v>0.93229166666666663</v>
      </c>
      <c r="E56" s="277">
        <v>123406.51648999999</v>
      </c>
      <c r="F56" s="279">
        <v>337738.20620999997</v>
      </c>
      <c r="G56" s="278">
        <v>1.7367939377607171</v>
      </c>
    </row>
    <row r="57" spans="1:16" ht="12.75" customHeight="1">
      <c r="A57" s="281" t="s">
        <v>576</v>
      </c>
      <c r="B57" s="277">
        <v>0</v>
      </c>
      <c r="C57" s="277">
        <v>0</v>
      </c>
      <c r="D57" s="278" t="s">
        <v>858</v>
      </c>
      <c r="E57" s="277">
        <v>0</v>
      </c>
      <c r="F57" s="279">
        <v>0</v>
      </c>
      <c r="G57" s="278" t="s">
        <v>858</v>
      </c>
    </row>
    <row r="58" spans="1:16" ht="29.25">
      <c r="A58" s="280" t="s">
        <v>577</v>
      </c>
      <c r="B58" s="277">
        <v>1287</v>
      </c>
      <c r="C58" s="277">
        <v>1557</v>
      </c>
      <c r="D58" s="278">
        <v>0.20979020979020979</v>
      </c>
      <c r="E58" s="277">
        <v>472825.17316999997</v>
      </c>
      <c r="F58" s="279">
        <v>485563.69536000007</v>
      </c>
      <c r="G58" s="278">
        <v>2.6941294399780373E-2</v>
      </c>
    </row>
    <row r="59" spans="1:16" ht="12.75" customHeight="1">
      <c r="A59" s="276" t="s">
        <v>1323</v>
      </c>
      <c r="B59" s="277">
        <v>73</v>
      </c>
      <c r="C59" s="277">
        <v>91</v>
      </c>
      <c r="D59" s="278">
        <v>0.24657534246575341</v>
      </c>
      <c r="E59" s="277">
        <v>10845.087869999999</v>
      </c>
      <c r="F59" s="279">
        <v>14267.208740000002</v>
      </c>
      <c r="G59" s="278">
        <v>0.31554570244344204</v>
      </c>
    </row>
    <row r="60" spans="1:16" ht="22.5" customHeight="1">
      <c r="A60" s="800" t="s">
        <v>269</v>
      </c>
      <c r="B60" s="801">
        <v>18099</v>
      </c>
      <c r="C60" s="801">
        <v>22826</v>
      </c>
      <c r="D60" s="804">
        <v>0.26117465053317862</v>
      </c>
      <c r="E60" s="801">
        <v>3443278.2457399997</v>
      </c>
      <c r="F60" s="801">
        <v>4271343.3913099999</v>
      </c>
      <c r="G60" s="804">
        <v>0.24048743275234197</v>
      </c>
    </row>
    <row r="61" spans="1:16" ht="12.75" customHeight="1">
      <c r="A61" s="27" t="s">
        <v>273</v>
      </c>
    </row>
    <row r="62" spans="1:16" ht="89.25" customHeight="1">
      <c r="A62" s="931" t="s">
        <v>1120</v>
      </c>
      <c r="B62" s="931"/>
      <c r="C62" s="931"/>
      <c r="D62" s="931"/>
      <c r="E62" s="931"/>
      <c r="F62" s="931"/>
      <c r="G62" s="931"/>
      <c r="J62" s="642"/>
      <c r="K62" s="642"/>
      <c r="L62" s="642"/>
      <c r="M62" s="642"/>
      <c r="N62" s="642"/>
      <c r="O62" s="642"/>
      <c r="P62" s="642"/>
    </row>
    <row r="63" spans="1:16" ht="22.5" customHeight="1">
      <c r="A63" s="927" t="s">
        <v>1178</v>
      </c>
      <c r="B63" s="928"/>
      <c r="C63" s="928"/>
      <c r="D63" s="928"/>
      <c r="E63" s="928"/>
      <c r="F63" s="928"/>
      <c r="G63" s="928"/>
    </row>
    <row r="64" spans="1:16" ht="12.75" customHeight="1"/>
    <row r="65" spans="1:1" ht="12.75" customHeight="1">
      <c r="A65" s="74" t="s">
        <v>279</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186</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4"/>
  <sheetViews>
    <sheetView showGridLines="0" zoomScaleNormal="100" workbookViewId="0"/>
  </sheetViews>
  <sheetFormatPr defaultRowHeight="15"/>
  <cols>
    <col min="1" max="1" width="39.7109375" customWidth="1"/>
    <col min="2" max="5" width="20.7109375" customWidth="1"/>
  </cols>
  <sheetData>
    <row r="1" spans="1:7" ht="12.75" customHeight="1">
      <c r="A1" s="435" t="s">
        <v>792</v>
      </c>
    </row>
    <row r="2" spans="1:7" ht="12.75" customHeight="1">
      <c r="A2" s="69" t="s">
        <v>793</v>
      </c>
    </row>
    <row r="3" spans="1:7">
      <c r="D3" s="106"/>
      <c r="E3" s="107" t="s">
        <v>396</v>
      </c>
    </row>
    <row r="4" spans="1:7" ht="57.75" customHeight="1">
      <c r="A4" s="923" t="s">
        <v>1479</v>
      </c>
      <c r="B4" s="923" t="s">
        <v>1121</v>
      </c>
      <c r="C4" s="924"/>
      <c r="D4" s="923" t="s">
        <v>1122</v>
      </c>
      <c r="E4" s="894"/>
    </row>
    <row r="5" spans="1:7" ht="15.75" customHeight="1">
      <c r="A5" s="923"/>
      <c r="B5" s="485" t="s">
        <v>1506</v>
      </c>
      <c r="C5" s="485" t="s">
        <v>1507</v>
      </c>
      <c r="D5" s="485" t="s">
        <v>1506</v>
      </c>
      <c r="E5" s="485" t="s">
        <v>1507</v>
      </c>
    </row>
    <row r="6" spans="1:7">
      <c r="A6" s="282" t="s">
        <v>1530</v>
      </c>
      <c r="B6" s="283">
        <v>1136</v>
      </c>
      <c r="C6" s="283">
        <v>758</v>
      </c>
      <c r="D6" s="283">
        <v>140899.48875999998</v>
      </c>
      <c r="E6" s="283">
        <v>107755.0968</v>
      </c>
      <c r="F6" s="77"/>
      <c r="G6" s="77"/>
    </row>
    <row r="7" spans="1:7">
      <c r="A7" s="282" t="s">
        <v>1531</v>
      </c>
      <c r="B7" s="283">
        <v>214</v>
      </c>
      <c r="C7" s="283">
        <v>118</v>
      </c>
      <c r="D7" s="283">
        <v>30800.45997</v>
      </c>
      <c r="E7" s="283">
        <v>17781.010939999996</v>
      </c>
      <c r="F7" s="77"/>
      <c r="G7" s="77"/>
    </row>
    <row r="8" spans="1:7">
      <c r="A8" s="282" t="s">
        <v>1508</v>
      </c>
      <c r="B8" s="283">
        <v>341</v>
      </c>
      <c r="C8" s="283">
        <v>312</v>
      </c>
      <c r="D8" s="283">
        <v>70446.686319999993</v>
      </c>
      <c r="E8" s="283">
        <v>65430.180839999994</v>
      </c>
      <c r="F8" s="87"/>
      <c r="G8" s="77"/>
    </row>
    <row r="9" spans="1:7">
      <c r="A9" s="282" t="s">
        <v>1532</v>
      </c>
      <c r="B9" s="283">
        <v>4204</v>
      </c>
      <c r="C9" s="283">
        <v>4299</v>
      </c>
      <c r="D9" s="283">
        <v>898984.62037000014</v>
      </c>
      <c r="E9" s="283">
        <v>883791.81532000005</v>
      </c>
      <c r="F9" s="87"/>
      <c r="G9" s="77"/>
    </row>
    <row r="10" spans="1:7">
      <c r="A10" s="282" t="s">
        <v>1533</v>
      </c>
      <c r="B10" s="283">
        <v>935</v>
      </c>
      <c r="C10" s="283">
        <v>1871</v>
      </c>
      <c r="D10" s="283">
        <v>86316.873599999992</v>
      </c>
      <c r="E10" s="283">
        <v>203618.49718999999</v>
      </c>
      <c r="F10" s="77"/>
      <c r="G10" s="77"/>
    </row>
    <row r="11" spans="1:7">
      <c r="A11" s="282" t="s">
        <v>1534</v>
      </c>
      <c r="B11" s="283">
        <v>2</v>
      </c>
      <c r="C11" s="283">
        <v>0</v>
      </c>
      <c r="D11" s="283">
        <v>535.92495999999994</v>
      </c>
      <c r="E11" s="283">
        <v>0</v>
      </c>
      <c r="F11" s="77"/>
      <c r="G11" s="77"/>
    </row>
    <row r="12" spans="1:7">
      <c r="A12" s="282" t="s">
        <v>1535</v>
      </c>
      <c r="B12" s="283">
        <v>80</v>
      </c>
      <c r="C12" s="283">
        <v>3</v>
      </c>
      <c r="D12" s="283">
        <v>12882.862959999999</v>
      </c>
      <c r="E12" s="283">
        <v>177.46108999999998</v>
      </c>
      <c r="F12" s="77"/>
      <c r="G12" s="77"/>
    </row>
    <row r="13" spans="1:7">
      <c r="A13" s="282" t="s">
        <v>1536</v>
      </c>
      <c r="B13" s="283">
        <v>36</v>
      </c>
      <c r="C13" s="283">
        <v>62</v>
      </c>
      <c r="D13" s="283">
        <v>9927.0370000000003</v>
      </c>
      <c r="E13" s="283">
        <v>14393.201999999999</v>
      </c>
      <c r="F13" s="77"/>
      <c r="G13" s="77"/>
    </row>
    <row r="14" spans="1:7">
      <c r="A14" s="282" t="s">
        <v>1537</v>
      </c>
      <c r="B14" s="283">
        <v>2457</v>
      </c>
      <c r="C14" s="283">
        <v>2306</v>
      </c>
      <c r="D14" s="283">
        <v>361452.76958000002</v>
      </c>
      <c r="E14" s="283">
        <v>354612.28268999996</v>
      </c>
      <c r="F14" s="77"/>
      <c r="G14" s="77"/>
    </row>
    <row r="15" spans="1:7">
      <c r="A15" s="282" t="s">
        <v>1538</v>
      </c>
      <c r="B15" s="283">
        <v>1842</v>
      </c>
      <c r="C15" s="283">
        <v>1773</v>
      </c>
      <c r="D15" s="283">
        <v>427337.95769999997</v>
      </c>
      <c r="E15" s="283">
        <v>419869.26896999998</v>
      </c>
      <c r="F15" s="77"/>
      <c r="G15" s="77"/>
    </row>
    <row r="16" spans="1:7">
      <c r="A16" s="282" t="s">
        <v>1539</v>
      </c>
      <c r="B16" s="283">
        <v>2693</v>
      </c>
      <c r="C16" s="283">
        <v>3835</v>
      </c>
      <c r="D16" s="283">
        <v>535018.18213999993</v>
      </c>
      <c r="E16" s="283">
        <v>734604.67015999998</v>
      </c>
      <c r="F16" s="77"/>
      <c r="G16" s="77"/>
    </row>
    <row r="17" spans="1:12">
      <c r="A17" s="282" t="s">
        <v>1509</v>
      </c>
      <c r="B17" s="283">
        <v>1464</v>
      </c>
      <c r="C17" s="283">
        <v>1602</v>
      </c>
      <c r="D17" s="283">
        <v>214268.11643999998</v>
      </c>
      <c r="E17" s="283">
        <v>172996.26613999999</v>
      </c>
      <c r="F17" s="77"/>
      <c r="G17" s="77"/>
    </row>
    <row r="18" spans="1:12">
      <c r="A18" s="282" t="s">
        <v>1540</v>
      </c>
      <c r="B18" s="283">
        <v>7717</v>
      </c>
      <c r="C18" s="283">
        <v>10649</v>
      </c>
      <c r="D18" s="283">
        <v>703041.66325999994</v>
      </c>
      <c r="E18" s="283">
        <v>902077.2999300001</v>
      </c>
      <c r="F18" s="77"/>
      <c r="G18" s="77"/>
    </row>
    <row r="19" spans="1:12">
      <c r="A19" s="282" t="s">
        <v>1541</v>
      </c>
      <c r="B19" s="283">
        <v>2593</v>
      </c>
      <c r="C19" s="283">
        <v>2087</v>
      </c>
      <c r="D19" s="283">
        <v>278092.24495999998</v>
      </c>
      <c r="E19" s="283">
        <v>284125.02532000002</v>
      </c>
      <c r="F19" s="77"/>
      <c r="G19" s="77"/>
    </row>
    <row r="20" spans="1:12">
      <c r="A20" s="282" t="s">
        <v>1284</v>
      </c>
      <c r="B20" s="283">
        <v>2250</v>
      </c>
      <c r="C20" s="283">
        <v>2641</v>
      </c>
      <c r="D20" s="283">
        <v>215628.83865000002</v>
      </c>
      <c r="E20" s="283">
        <v>287061.80319999997</v>
      </c>
      <c r="F20" s="77"/>
      <c r="G20" s="77"/>
    </row>
    <row r="21" spans="1:12">
      <c r="A21" s="282" t="s">
        <v>1510</v>
      </c>
      <c r="B21" s="283">
        <v>181</v>
      </c>
      <c r="C21" s="283">
        <v>201</v>
      </c>
      <c r="D21" s="283">
        <v>96521.400849999991</v>
      </c>
      <c r="E21" s="283">
        <v>120032.08709</v>
      </c>
      <c r="F21" s="77"/>
      <c r="G21" s="77"/>
    </row>
    <row r="22" spans="1:12">
      <c r="A22" s="282" t="s">
        <v>1542</v>
      </c>
      <c r="B22" s="283">
        <v>6340</v>
      </c>
      <c r="C22" s="283">
        <v>9976</v>
      </c>
      <c r="D22" s="283">
        <v>676941.06813999999</v>
      </c>
      <c r="E22" s="283">
        <v>958127.59346</v>
      </c>
      <c r="F22" s="77"/>
      <c r="G22" s="77"/>
    </row>
    <row r="23" spans="1:12">
      <c r="A23" s="282" t="s">
        <v>1511</v>
      </c>
      <c r="B23" s="283">
        <v>37</v>
      </c>
      <c r="C23" s="283">
        <v>20</v>
      </c>
      <c r="D23" s="283">
        <v>3325.26865</v>
      </c>
      <c r="E23" s="283">
        <v>1306.5053700000001</v>
      </c>
      <c r="F23" s="77"/>
      <c r="G23" s="77"/>
    </row>
    <row r="24" spans="1:12">
      <c r="A24" s="805" t="s">
        <v>506</v>
      </c>
      <c r="B24" s="806">
        <v>34522</v>
      </c>
      <c r="C24" s="806">
        <v>42513</v>
      </c>
      <c r="D24" s="806">
        <v>4762421.4643099997</v>
      </c>
      <c r="E24" s="806">
        <v>5527760.0665099993</v>
      </c>
    </row>
    <row r="25" spans="1:12">
      <c r="A25" s="27" t="s">
        <v>273</v>
      </c>
    </row>
    <row r="26" spans="1:12" ht="76.5" customHeight="1">
      <c r="A26" s="926" t="s">
        <v>1114</v>
      </c>
      <c r="B26" s="926"/>
      <c r="C26" s="926"/>
      <c r="D26" s="926"/>
      <c r="E26" s="926"/>
      <c r="H26" s="933"/>
      <c r="I26" s="933"/>
      <c r="J26" s="933"/>
      <c r="K26" s="933"/>
      <c r="L26" s="933"/>
    </row>
    <row r="27" spans="1:12" ht="21.75" customHeight="1">
      <c r="A27" s="927" t="s">
        <v>1178</v>
      </c>
      <c r="B27" s="927"/>
      <c r="C27" s="927"/>
      <c r="D27" s="492"/>
      <c r="E27" s="492"/>
      <c r="F27" s="130"/>
      <c r="G27" s="130"/>
    </row>
    <row r="28" spans="1:12" ht="12.75" customHeight="1"/>
    <row r="29" spans="1:12" ht="12.75" customHeight="1">
      <c r="A29" s="74" t="s">
        <v>279</v>
      </c>
      <c r="B29" s="131"/>
      <c r="C29" s="131"/>
      <c r="D29" s="131"/>
      <c r="E29" s="131"/>
    </row>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187</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sheetData>
  <mergeCells count="6">
    <mergeCell ref="A27:C27"/>
    <mergeCell ref="H26:L26"/>
    <mergeCell ref="A4:A5"/>
    <mergeCell ref="B4:C4"/>
    <mergeCell ref="D4:E4"/>
    <mergeCell ref="A26:E26"/>
  </mergeCells>
  <hyperlinks>
    <hyperlink ref="A29"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35" t="s">
        <v>794</v>
      </c>
    </row>
    <row r="2" spans="1:6" ht="12.75" customHeight="1">
      <c r="A2" s="69" t="s">
        <v>795</v>
      </c>
    </row>
    <row r="3" spans="1:6" ht="12.75" customHeight="1"/>
    <row r="4" spans="1:6" ht="12.75" customHeight="1">
      <c r="E4" s="107" t="s">
        <v>396</v>
      </c>
    </row>
    <row r="5" spans="1:6" ht="26.25" customHeight="1">
      <c r="A5" s="923" t="s">
        <v>303</v>
      </c>
      <c r="B5" s="434" t="s">
        <v>304</v>
      </c>
      <c r="C5" s="434" t="s">
        <v>304</v>
      </c>
      <c r="D5" s="930" t="s">
        <v>301</v>
      </c>
      <c r="E5" s="930" t="s">
        <v>302</v>
      </c>
    </row>
    <row r="6" spans="1:6" ht="26.25" customHeight="1">
      <c r="A6" s="929"/>
      <c r="B6" s="488" t="s">
        <v>1506</v>
      </c>
      <c r="C6" s="488" t="s">
        <v>1507</v>
      </c>
      <c r="D6" s="930"/>
      <c r="E6" s="930"/>
    </row>
    <row r="7" spans="1:6">
      <c r="A7" s="194" t="s">
        <v>285</v>
      </c>
      <c r="B7" s="284">
        <v>392705.11718000006</v>
      </c>
      <c r="C7" s="284">
        <v>411108.19309000002</v>
      </c>
      <c r="D7" s="285">
        <v>4.6862327749003417E-2</v>
      </c>
      <c r="E7" s="284">
        <v>18403.075909999956</v>
      </c>
    </row>
    <row r="8" spans="1:6">
      <c r="A8" s="194" t="s">
        <v>286</v>
      </c>
      <c r="B8" s="284">
        <v>190189.89849000002</v>
      </c>
      <c r="C8" s="284">
        <v>184088.38252999997</v>
      </c>
      <c r="D8" s="285">
        <v>-3.2081177856671812E-2</v>
      </c>
      <c r="E8" s="284">
        <v>-6101.5159600000479</v>
      </c>
    </row>
    <row r="9" spans="1:6">
      <c r="A9" s="286" t="s">
        <v>287</v>
      </c>
      <c r="B9" s="287">
        <v>202515.21869000001</v>
      </c>
      <c r="C9" s="287">
        <v>227019.81056000004</v>
      </c>
      <c r="D9" s="288">
        <v>0.12100123649230735</v>
      </c>
      <c r="E9" s="289">
        <v>24504.591870000033</v>
      </c>
    </row>
    <row r="10" spans="1:6">
      <c r="A10" s="194" t="s">
        <v>288</v>
      </c>
      <c r="B10" s="284">
        <v>22241.545309999998</v>
      </c>
      <c r="C10" s="284">
        <v>23641.224480000001</v>
      </c>
      <c r="D10" s="285">
        <v>6.2930841831871046E-2</v>
      </c>
      <c r="E10" s="284">
        <v>1399.6791700000031</v>
      </c>
    </row>
    <row r="11" spans="1:6">
      <c r="A11" s="194" t="s">
        <v>289</v>
      </c>
      <c r="B11" s="284">
        <v>16248.048699999999</v>
      </c>
      <c r="C11" s="284">
        <v>22716.352099999993</v>
      </c>
      <c r="D11" s="285">
        <v>0.39809724351700115</v>
      </c>
      <c r="E11" s="284">
        <v>6468.3033999999934</v>
      </c>
      <c r="F11" s="87"/>
    </row>
    <row r="12" spans="1:6" ht="21.75">
      <c r="A12" s="286" t="s">
        <v>290</v>
      </c>
      <c r="B12" s="287">
        <v>5993.4966100000011</v>
      </c>
      <c r="C12" s="287">
        <v>924.87237999999991</v>
      </c>
      <c r="D12" s="288">
        <v>-0.84568734410279423</v>
      </c>
      <c r="E12" s="289">
        <v>-5068.6242300000013</v>
      </c>
      <c r="F12" s="87"/>
    </row>
    <row r="13" spans="1:6">
      <c r="A13" s="194" t="s">
        <v>291</v>
      </c>
      <c r="B13" s="284">
        <v>1264111.8248599998</v>
      </c>
      <c r="C13" s="284">
        <v>1507272.7443900001</v>
      </c>
      <c r="D13" s="285">
        <v>0.19235712754837203</v>
      </c>
      <c r="E13" s="284">
        <v>243160.9195300003</v>
      </c>
    </row>
    <row r="14" spans="1:6">
      <c r="A14" s="194" t="s">
        <v>292</v>
      </c>
      <c r="B14" s="284">
        <v>1217609.2562299999</v>
      </c>
      <c r="C14" s="284">
        <v>1269331.2863800002</v>
      </c>
      <c r="D14" s="285">
        <v>4.2478348357948274E-2</v>
      </c>
      <c r="E14" s="284">
        <v>51722.030150000239</v>
      </c>
    </row>
    <row r="15" spans="1:6" ht="21.75">
      <c r="A15" s="286" t="s">
        <v>293</v>
      </c>
      <c r="B15" s="287">
        <v>46502.56862999998</v>
      </c>
      <c r="C15" s="287">
        <v>237941.45801</v>
      </c>
      <c r="D15" s="288">
        <v>4.1167379570619662</v>
      </c>
      <c r="E15" s="289">
        <v>191438.88938000001</v>
      </c>
    </row>
    <row r="16" spans="1:6" ht="22.5">
      <c r="A16" s="194" t="s">
        <v>294</v>
      </c>
      <c r="B16" s="284">
        <v>255011.28393000001</v>
      </c>
      <c r="C16" s="284">
        <v>465886.14094999997</v>
      </c>
      <c r="D16" s="285">
        <v>0.82692363165343152</v>
      </c>
      <c r="E16" s="284">
        <v>210874.85701999997</v>
      </c>
    </row>
    <row r="17" spans="1:7" ht="33.75">
      <c r="A17" s="194" t="s">
        <v>295</v>
      </c>
      <c r="B17" s="284">
        <v>-75635.501799999984</v>
      </c>
      <c r="C17" s="284">
        <v>363407.25620999996</v>
      </c>
      <c r="D17" s="285">
        <v>-5.8047179903816017</v>
      </c>
      <c r="E17" s="284">
        <v>439042.75800999993</v>
      </c>
    </row>
    <row r="18" spans="1:7">
      <c r="A18" s="194" t="s">
        <v>296</v>
      </c>
      <c r="B18" s="284">
        <v>330646.78573000006</v>
      </c>
      <c r="C18" s="284">
        <v>102478.88473999998</v>
      </c>
      <c r="D18" s="285">
        <v>-0.69006538347636526</v>
      </c>
      <c r="E18" s="284">
        <v>-228167.90099000008</v>
      </c>
    </row>
    <row r="19" spans="1:7">
      <c r="A19" s="194" t="s">
        <v>297</v>
      </c>
      <c r="B19" s="284">
        <v>66353.166549999994</v>
      </c>
      <c r="C19" s="284">
        <v>47868.11995</v>
      </c>
      <c r="D19" s="285">
        <v>-0.27858574897206612</v>
      </c>
      <c r="E19" s="284">
        <v>-18485.046599999994</v>
      </c>
    </row>
    <row r="20" spans="1:7">
      <c r="A20" s="807" t="s">
        <v>298</v>
      </c>
      <c r="B20" s="808">
        <v>264293.61917999998</v>
      </c>
      <c r="C20" s="808">
        <v>54610.764790000016</v>
      </c>
      <c r="D20" s="809">
        <v>-0.79337085413020592</v>
      </c>
      <c r="E20" s="810">
        <v>-209682.85438999996</v>
      </c>
    </row>
    <row r="21" spans="1:7" ht="12.75" customHeight="1">
      <c r="A21" s="36" t="s">
        <v>248</v>
      </c>
    </row>
    <row r="22" spans="1:7" ht="12.75" customHeight="1">
      <c r="A22" s="927"/>
      <c r="B22" s="927"/>
      <c r="C22" s="927"/>
      <c r="D22" s="927"/>
      <c r="E22" s="927"/>
      <c r="F22" s="130"/>
      <c r="G22" s="130"/>
    </row>
    <row r="23" spans="1:7" ht="24" customHeight="1">
      <c r="A23" s="927" t="s">
        <v>1178</v>
      </c>
      <c r="B23" s="927"/>
      <c r="C23" s="927"/>
      <c r="D23" s="492"/>
      <c r="E23" s="492"/>
      <c r="F23" s="130"/>
      <c r="G23" s="130"/>
    </row>
    <row r="24" spans="1:7" ht="12.75" customHeight="1"/>
    <row r="25" spans="1:7" ht="12.75" customHeight="1">
      <c r="A25" s="74" t="s">
        <v>279</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328</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O46"/>
  <sheetViews>
    <sheetView showGridLines="0" zoomScaleNormal="100" workbookViewId="0"/>
  </sheetViews>
  <sheetFormatPr defaultRowHeight="15"/>
  <cols>
    <col min="1" max="1" width="39.140625" bestFit="1" customWidth="1"/>
    <col min="2" max="13" width="10" customWidth="1"/>
    <col min="14" max="14" width="13.5703125" customWidth="1"/>
    <col min="15" max="15" width="12.28515625" customWidth="1"/>
  </cols>
  <sheetData>
    <row r="1" spans="1:15">
      <c r="A1" s="435" t="s">
        <v>1480</v>
      </c>
      <c r="C1" s="69"/>
      <c r="O1" s="315"/>
    </row>
    <row r="2" spans="1:15">
      <c r="A2" s="52" t="s">
        <v>1481</v>
      </c>
      <c r="O2" s="112"/>
    </row>
    <row r="3" spans="1:15" ht="12.75" customHeight="1">
      <c r="A3" s="69"/>
      <c r="B3" s="106"/>
      <c r="C3" s="106"/>
      <c r="D3" s="106"/>
      <c r="E3" s="106"/>
      <c r="F3" s="106"/>
      <c r="G3" s="106"/>
      <c r="H3" s="106"/>
      <c r="I3" s="106"/>
      <c r="J3" s="106"/>
      <c r="K3" s="106"/>
      <c r="L3" s="106"/>
      <c r="M3" s="106"/>
      <c r="O3" s="107" t="s">
        <v>396</v>
      </c>
    </row>
    <row r="4" spans="1:15" ht="30.75" customHeight="1">
      <c r="A4" s="791" t="s">
        <v>1526</v>
      </c>
      <c r="B4" s="934" t="s">
        <v>1482</v>
      </c>
      <c r="C4" s="934"/>
      <c r="D4" s="934" t="s">
        <v>1483</v>
      </c>
      <c r="E4" s="934"/>
      <c r="F4" s="934" t="s">
        <v>1484</v>
      </c>
      <c r="G4" s="934"/>
      <c r="H4" s="934" t="s">
        <v>1485</v>
      </c>
      <c r="I4" s="934"/>
      <c r="J4" s="934" t="s">
        <v>1486</v>
      </c>
      <c r="K4" s="934"/>
      <c r="L4" s="934" t="s">
        <v>1487</v>
      </c>
      <c r="M4" s="934"/>
      <c r="N4" s="934" t="s">
        <v>1488</v>
      </c>
      <c r="O4" s="934"/>
    </row>
    <row r="5" spans="1:15" ht="48.75" customHeight="1">
      <c r="A5" s="790" t="s">
        <v>1527</v>
      </c>
      <c r="B5" s="783" t="s">
        <v>1489</v>
      </c>
      <c r="C5" s="783" t="s">
        <v>1490</v>
      </c>
      <c r="D5" s="783" t="s">
        <v>1489</v>
      </c>
      <c r="E5" s="783" t="s">
        <v>1490</v>
      </c>
      <c r="F5" s="783" t="s">
        <v>1489</v>
      </c>
      <c r="G5" s="783" t="s">
        <v>1490</v>
      </c>
      <c r="H5" s="783" t="s">
        <v>1489</v>
      </c>
      <c r="I5" s="783" t="s">
        <v>1490</v>
      </c>
      <c r="J5" s="783" t="s">
        <v>1489</v>
      </c>
      <c r="K5" s="783" t="s">
        <v>1490</v>
      </c>
      <c r="L5" s="783" t="s">
        <v>1489</v>
      </c>
      <c r="M5" s="783" t="s">
        <v>1490</v>
      </c>
      <c r="N5" s="783" t="s">
        <v>1489</v>
      </c>
      <c r="O5" s="783" t="s">
        <v>1490</v>
      </c>
    </row>
    <row r="6" spans="1:15" ht="13.5" customHeight="1">
      <c r="A6" s="784" t="s">
        <v>1491</v>
      </c>
      <c r="B6" s="785">
        <v>10757005.299830001</v>
      </c>
      <c r="C6" s="785">
        <v>230132.31912999999</v>
      </c>
      <c r="D6" s="785">
        <v>77067.193450000006</v>
      </c>
      <c r="E6" s="785">
        <v>9608.3760199999997</v>
      </c>
      <c r="F6" s="785">
        <v>45016.617340000004</v>
      </c>
      <c r="G6" s="785">
        <v>14636.61357</v>
      </c>
      <c r="H6" s="785">
        <v>8453.2182600000015</v>
      </c>
      <c r="I6" s="785">
        <v>3145.4669600000007</v>
      </c>
      <c r="J6" s="785">
        <v>742127.72230000002</v>
      </c>
      <c r="K6" s="785">
        <v>539502.86786</v>
      </c>
      <c r="L6" s="785">
        <v>11629670.051179999</v>
      </c>
      <c r="M6" s="785">
        <v>797025.64353999984</v>
      </c>
      <c r="N6" s="785">
        <v>507354.27827999997</v>
      </c>
      <c r="O6" s="785">
        <v>184584.11212999999</v>
      </c>
    </row>
    <row r="7" spans="1:15" ht="13.5" customHeight="1">
      <c r="A7" s="786" t="s">
        <v>1492</v>
      </c>
      <c r="B7" s="787">
        <v>1148729.85772</v>
      </c>
      <c r="C7" s="787">
        <v>100742.44658999999</v>
      </c>
      <c r="D7" s="787">
        <v>1681.8001999999999</v>
      </c>
      <c r="E7" s="787">
        <v>1297.10978</v>
      </c>
      <c r="F7" s="787">
        <v>3572.5598599999998</v>
      </c>
      <c r="G7" s="787">
        <v>2945.0573100000001</v>
      </c>
      <c r="H7" s="787">
        <v>1296.36572</v>
      </c>
      <c r="I7" s="787">
        <v>1113.6745499999997</v>
      </c>
      <c r="J7" s="787">
        <v>192304.39882000003</v>
      </c>
      <c r="K7" s="787">
        <v>164652.80644999997</v>
      </c>
      <c r="L7" s="787">
        <v>1347584.9823200002</v>
      </c>
      <c r="M7" s="787">
        <v>270751.09467999998</v>
      </c>
      <c r="N7" s="787">
        <v>218795.98056</v>
      </c>
      <c r="O7" s="787">
        <v>107701.61132</v>
      </c>
    </row>
    <row r="8" spans="1:15" ht="13.5" customHeight="1">
      <c r="A8" s="786" t="s">
        <v>1493</v>
      </c>
      <c r="B8" s="787">
        <v>3651517.2287800005</v>
      </c>
      <c r="C8" s="787">
        <v>31807.788700000005</v>
      </c>
      <c r="D8" s="787">
        <v>46754.20741000001</v>
      </c>
      <c r="E8" s="787">
        <v>1197.5824700000003</v>
      </c>
      <c r="F8" s="787">
        <v>15698.608179999997</v>
      </c>
      <c r="G8" s="787">
        <v>1957.95867</v>
      </c>
      <c r="H8" s="787">
        <v>4426.1670800000002</v>
      </c>
      <c r="I8" s="787">
        <v>665.66591999999991</v>
      </c>
      <c r="J8" s="787">
        <v>85985.823809999987</v>
      </c>
      <c r="K8" s="787">
        <v>72275.251349999991</v>
      </c>
      <c r="L8" s="787">
        <v>3804382.0352599998</v>
      </c>
      <c r="M8" s="787">
        <v>107904.24711</v>
      </c>
      <c r="N8" s="787">
        <v>4368.3430199999993</v>
      </c>
      <c r="O8" s="787">
        <v>1766.6506200000001</v>
      </c>
    </row>
    <row r="9" spans="1:15" ht="13.5" customHeight="1">
      <c r="A9" s="786" t="s">
        <v>1494</v>
      </c>
      <c r="B9" s="787">
        <v>3396960.9652000004</v>
      </c>
      <c r="C9" s="787">
        <v>36701.264810000001</v>
      </c>
      <c r="D9" s="787">
        <v>12548.779259999998</v>
      </c>
      <c r="E9" s="787">
        <v>1478.1154000000001</v>
      </c>
      <c r="F9" s="787">
        <v>6703.0644899999988</v>
      </c>
      <c r="G9" s="787">
        <v>2489.8214800000001</v>
      </c>
      <c r="H9" s="787">
        <v>1348.4055800000001</v>
      </c>
      <c r="I9" s="787">
        <v>686.81693999999993</v>
      </c>
      <c r="J9" s="787">
        <v>70627.223050000001</v>
      </c>
      <c r="K9" s="787">
        <v>65324.163640000006</v>
      </c>
      <c r="L9" s="787">
        <v>3488188.4375800001</v>
      </c>
      <c r="M9" s="787">
        <v>106680.18226999999</v>
      </c>
      <c r="N9" s="787">
        <v>19138.985619999996</v>
      </c>
      <c r="O9" s="787">
        <v>2594.8387000000002</v>
      </c>
    </row>
    <row r="10" spans="1:15" ht="13.5" customHeight="1">
      <c r="A10" s="786" t="s">
        <v>1495</v>
      </c>
      <c r="B10" s="787">
        <v>507394.60837999999</v>
      </c>
      <c r="C10" s="787">
        <v>4480.0769700000001</v>
      </c>
      <c r="D10" s="787">
        <v>444.49977999999999</v>
      </c>
      <c r="E10" s="787">
        <v>104.2552</v>
      </c>
      <c r="F10" s="787">
        <v>282.52607</v>
      </c>
      <c r="G10" s="787">
        <v>4.4967600000000001</v>
      </c>
      <c r="H10" s="787">
        <v>78.317990000000009</v>
      </c>
      <c r="I10" s="787">
        <v>0.12673999999999999</v>
      </c>
      <c r="J10" s="787">
        <v>16574.37271</v>
      </c>
      <c r="K10" s="787">
        <v>15493.356970000001</v>
      </c>
      <c r="L10" s="787">
        <v>524774.32493000012</v>
      </c>
      <c r="M10" s="787">
        <v>20082.31264</v>
      </c>
      <c r="N10" s="787">
        <v>1849.35365</v>
      </c>
      <c r="O10" s="787">
        <v>50.020399999999995</v>
      </c>
    </row>
    <row r="11" spans="1:15" ht="13.5" customHeight="1">
      <c r="A11" s="786" t="s">
        <v>1496</v>
      </c>
      <c r="B11" s="787">
        <v>519.20515999999998</v>
      </c>
      <c r="C11" s="787">
        <v>0.46942</v>
      </c>
      <c r="D11" s="787">
        <v>0</v>
      </c>
      <c r="E11" s="787">
        <v>0</v>
      </c>
      <c r="F11" s="787">
        <v>0</v>
      </c>
      <c r="G11" s="787">
        <v>0</v>
      </c>
      <c r="H11" s="787">
        <v>0</v>
      </c>
      <c r="I11" s="787">
        <v>0</v>
      </c>
      <c r="J11" s="787">
        <v>0</v>
      </c>
      <c r="K11" s="787">
        <v>0</v>
      </c>
      <c r="L11" s="787">
        <v>519.20515999999998</v>
      </c>
      <c r="M11" s="787">
        <v>0.46942</v>
      </c>
      <c r="N11" s="787">
        <v>0</v>
      </c>
      <c r="O11" s="787">
        <v>0</v>
      </c>
    </row>
    <row r="12" spans="1:15" ht="22.5">
      <c r="A12" s="786" t="s">
        <v>1497</v>
      </c>
      <c r="B12" s="787">
        <v>1996889.3956200003</v>
      </c>
      <c r="C12" s="787">
        <v>55070.040850000005</v>
      </c>
      <c r="D12" s="787">
        <v>15637.906800000001</v>
      </c>
      <c r="E12" s="787">
        <v>5531.3131700000004</v>
      </c>
      <c r="F12" s="787">
        <v>18759.85874</v>
      </c>
      <c r="G12" s="787">
        <v>7239.2793500000007</v>
      </c>
      <c r="H12" s="787">
        <v>1302.71189</v>
      </c>
      <c r="I12" s="787">
        <v>677.93281000000002</v>
      </c>
      <c r="J12" s="787">
        <v>352566.36420999997</v>
      </c>
      <c r="K12" s="787">
        <v>198048.90268</v>
      </c>
      <c r="L12" s="787">
        <v>2385156.2372600003</v>
      </c>
      <c r="M12" s="787">
        <v>266567.46886000002</v>
      </c>
      <c r="N12" s="787">
        <v>261696.13232</v>
      </c>
      <c r="O12" s="787">
        <v>70965.508109999995</v>
      </c>
    </row>
    <row r="13" spans="1:15" ht="13.5" customHeight="1">
      <c r="A13" s="786" t="s">
        <v>1498</v>
      </c>
      <c r="B13" s="787">
        <v>54994.038970000001</v>
      </c>
      <c r="C13" s="787">
        <v>1330.23179</v>
      </c>
      <c r="D13" s="787">
        <v>0</v>
      </c>
      <c r="E13" s="787">
        <v>0</v>
      </c>
      <c r="F13" s="787">
        <v>0</v>
      </c>
      <c r="G13" s="787">
        <v>0</v>
      </c>
      <c r="H13" s="787">
        <v>1.25</v>
      </c>
      <c r="I13" s="787">
        <v>1.25</v>
      </c>
      <c r="J13" s="787">
        <v>24069.539699999998</v>
      </c>
      <c r="K13" s="787">
        <v>23708.386770000005</v>
      </c>
      <c r="L13" s="787">
        <v>79064.828670000003</v>
      </c>
      <c r="M13" s="787">
        <v>25039.868559999999</v>
      </c>
      <c r="N13" s="787">
        <v>1505.4831100000001</v>
      </c>
      <c r="O13" s="787">
        <v>1505.48298</v>
      </c>
    </row>
    <row r="14" spans="1:15" ht="13.5" customHeight="1">
      <c r="A14" s="784" t="s">
        <v>1499</v>
      </c>
      <c r="B14" s="785">
        <v>3041873.3372499999</v>
      </c>
      <c r="C14" s="785">
        <v>18337.639019999995</v>
      </c>
      <c r="D14" s="785">
        <v>9474.9546799999989</v>
      </c>
      <c r="E14" s="785">
        <v>1415.1105500000001</v>
      </c>
      <c r="F14" s="785">
        <v>39380.772010000008</v>
      </c>
      <c r="G14" s="785">
        <v>6869.1233000000002</v>
      </c>
      <c r="H14" s="785">
        <v>28864.265010000003</v>
      </c>
      <c r="I14" s="785">
        <v>4460.4547000000002</v>
      </c>
      <c r="J14" s="785">
        <v>231518.32175999996</v>
      </c>
      <c r="K14" s="785">
        <v>172689.85398000001</v>
      </c>
      <c r="L14" s="785">
        <v>3351111.6507100002</v>
      </c>
      <c r="M14" s="785">
        <v>203772.18155000001</v>
      </c>
      <c r="N14" s="785">
        <v>13601.469429999999</v>
      </c>
      <c r="O14" s="785">
        <v>997.90436</v>
      </c>
    </row>
    <row r="15" spans="1:15" ht="13.5" customHeight="1">
      <c r="A15" s="786" t="s">
        <v>1492</v>
      </c>
      <c r="B15" s="787">
        <v>271039.70263999997</v>
      </c>
      <c r="C15" s="787">
        <v>135.62333999999998</v>
      </c>
      <c r="D15" s="787">
        <v>0</v>
      </c>
      <c r="E15" s="787">
        <v>0</v>
      </c>
      <c r="F15" s="787">
        <v>0</v>
      </c>
      <c r="G15" s="787">
        <v>0</v>
      </c>
      <c r="H15" s="787">
        <v>22296.28544</v>
      </c>
      <c r="I15" s="787">
        <v>1669.20046</v>
      </c>
      <c r="J15" s="787">
        <v>89.624759999999995</v>
      </c>
      <c r="K15" s="787">
        <v>89.624759999999995</v>
      </c>
      <c r="L15" s="787">
        <v>293425.61283999996</v>
      </c>
      <c r="M15" s="787">
        <v>1894.44856</v>
      </c>
      <c r="N15" s="787">
        <v>0</v>
      </c>
      <c r="O15" s="787">
        <v>0</v>
      </c>
    </row>
    <row r="16" spans="1:15" ht="13.5" customHeight="1">
      <c r="A16" s="786" t="s">
        <v>1493</v>
      </c>
      <c r="B16" s="787">
        <v>2081165.2393299998</v>
      </c>
      <c r="C16" s="787">
        <v>16413.580509999996</v>
      </c>
      <c r="D16" s="787">
        <v>8355.4264699999985</v>
      </c>
      <c r="E16" s="787">
        <v>1090.41057</v>
      </c>
      <c r="F16" s="787">
        <v>9497.2648599999993</v>
      </c>
      <c r="G16" s="787">
        <v>1861.7955999999999</v>
      </c>
      <c r="H16" s="787">
        <v>2232.2978300000004</v>
      </c>
      <c r="I16" s="787">
        <v>1286.8217199999999</v>
      </c>
      <c r="J16" s="787">
        <v>132225.54430000001</v>
      </c>
      <c r="K16" s="787">
        <v>79625.263609999995</v>
      </c>
      <c r="L16" s="787">
        <v>2233475.7727900003</v>
      </c>
      <c r="M16" s="787">
        <v>100277.87201000001</v>
      </c>
      <c r="N16" s="787">
        <v>2596.4445200000005</v>
      </c>
      <c r="O16" s="787">
        <v>597.52479000000005</v>
      </c>
    </row>
    <row r="17" spans="1:15" ht="13.5" customHeight="1">
      <c r="A17" s="786" t="s">
        <v>1494</v>
      </c>
      <c r="B17" s="787">
        <v>464164.22424000007</v>
      </c>
      <c r="C17" s="787">
        <v>1392.99908</v>
      </c>
      <c r="D17" s="787">
        <v>697.22934999999995</v>
      </c>
      <c r="E17" s="787">
        <v>307.28886999999997</v>
      </c>
      <c r="F17" s="787">
        <v>3009.6796100000001</v>
      </c>
      <c r="G17" s="787">
        <v>346.62281999999999</v>
      </c>
      <c r="H17" s="787">
        <v>864.98586999999998</v>
      </c>
      <c r="I17" s="787">
        <v>336.75446999999997</v>
      </c>
      <c r="J17" s="787">
        <v>36109.481970000001</v>
      </c>
      <c r="K17" s="787">
        <v>31675.229150000003</v>
      </c>
      <c r="L17" s="787">
        <v>504845.60103999998</v>
      </c>
      <c r="M17" s="787">
        <v>34058.894390000001</v>
      </c>
      <c r="N17" s="787">
        <v>291.98071000000004</v>
      </c>
      <c r="O17" s="787">
        <v>283.42283000000003</v>
      </c>
    </row>
    <row r="18" spans="1:15" ht="13.5" customHeight="1">
      <c r="A18" s="786" t="s">
        <v>1500</v>
      </c>
      <c r="B18" s="787">
        <v>135856.12431000001</v>
      </c>
      <c r="C18" s="787">
        <v>44.117670000000004</v>
      </c>
      <c r="D18" s="787">
        <v>375.26826</v>
      </c>
      <c r="E18" s="787">
        <v>11.52999</v>
      </c>
      <c r="F18" s="787">
        <v>8.6703500000000009</v>
      </c>
      <c r="G18" s="787">
        <v>7.5205600000000006</v>
      </c>
      <c r="H18" s="787">
        <v>0.14471000000000001</v>
      </c>
      <c r="I18" s="787">
        <v>0.14471000000000001</v>
      </c>
      <c r="J18" s="787">
        <v>11991.036510000002</v>
      </c>
      <c r="K18" s="787">
        <v>11195.79873</v>
      </c>
      <c r="L18" s="787">
        <v>148231.24414000002</v>
      </c>
      <c r="M18" s="787">
        <v>11259.11166</v>
      </c>
      <c r="N18" s="787">
        <v>10394.522560000001</v>
      </c>
      <c r="O18" s="787">
        <v>116.57639</v>
      </c>
    </row>
    <row r="19" spans="1:15" ht="13.5" customHeight="1">
      <c r="A19" s="786" t="s">
        <v>1496</v>
      </c>
      <c r="B19" s="787">
        <v>0</v>
      </c>
      <c r="C19" s="787">
        <v>0</v>
      </c>
      <c r="D19" s="787">
        <v>0</v>
      </c>
      <c r="E19" s="787">
        <v>0</v>
      </c>
      <c r="F19" s="787">
        <v>0</v>
      </c>
      <c r="G19" s="787">
        <v>0</v>
      </c>
      <c r="H19" s="787">
        <v>0</v>
      </c>
      <c r="I19" s="787">
        <v>0</v>
      </c>
      <c r="J19" s="787">
        <v>0</v>
      </c>
      <c r="K19" s="787">
        <v>0</v>
      </c>
      <c r="L19" s="787">
        <v>0</v>
      </c>
      <c r="M19" s="787">
        <v>0</v>
      </c>
      <c r="N19" s="787">
        <v>0</v>
      </c>
      <c r="O19" s="787">
        <v>0</v>
      </c>
    </row>
    <row r="20" spans="1:15" ht="22.5">
      <c r="A20" s="786" t="s">
        <v>1497</v>
      </c>
      <c r="B20" s="787">
        <v>89541.24880999999</v>
      </c>
      <c r="C20" s="787">
        <v>351.31842000000006</v>
      </c>
      <c r="D20" s="787">
        <v>47.0306</v>
      </c>
      <c r="E20" s="787">
        <v>5.8811200000000001</v>
      </c>
      <c r="F20" s="787">
        <v>26865.157189999998</v>
      </c>
      <c r="G20" s="787">
        <v>4653.1843200000003</v>
      </c>
      <c r="H20" s="787">
        <v>3470.55116</v>
      </c>
      <c r="I20" s="787">
        <v>1167.53334</v>
      </c>
      <c r="J20" s="787">
        <v>39584.601130000003</v>
      </c>
      <c r="K20" s="787">
        <v>38585.906209999994</v>
      </c>
      <c r="L20" s="787">
        <v>159508.58889000001</v>
      </c>
      <c r="M20" s="787">
        <v>44763.823409999997</v>
      </c>
      <c r="N20" s="787">
        <v>318.52163999999999</v>
      </c>
      <c r="O20" s="787">
        <v>0.38035000000000002</v>
      </c>
    </row>
    <row r="21" spans="1:15" ht="13.5" customHeight="1">
      <c r="A21" s="786" t="s">
        <v>1498</v>
      </c>
      <c r="B21" s="787">
        <v>106.79792</v>
      </c>
      <c r="C21" s="787">
        <v>0</v>
      </c>
      <c r="D21" s="787">
        <v>0</v>
      </c>
      <c r="E21" s="787">
        <v>0</v>
      </c>
      <c r="F21" s="787">
        <v>0</v>
      </c>
      <c r="G21" s="787">
        <v>0</v>
      </c>
      <c r="H21" s="787">
        <v>0</v>
      </c>
      <c r="I21" s="787">
        <v>0</v>
      </c>
      <c r="J21" s="787">
        <v>11518.033090000001</v>
      </c>
      <c r="K21" s="787">
        <v>11518.031520000002</v>
      </c>
      <c r="L21" s="787">
        <v>11624.831010000002</v>
      </c>
      <c r="M21" s="787">
        <v>11518.031520000002</v>
      </c>
      <c r="N21" s="787">
        <v>0</v>
      </c>
      <c r="O21" s="787">
        <v>0</v>
      </c>
    </row>
    <row r="22" spans="1:15" ht="13.5" customHeight="1">
      <c r="A22" s="784" t="s">
        <v>1501</v>
      </c>
      <c r="B22" s="785">
        <v>16575.062910000001</v>
      </c>
      <c r="C22" s="785">
        <v>2357.28784</v>
      </c>
      <c r="D22" s="785">
        <v>10910.56414</v>
      </c>
      <c r="E22" s="785">
        <v>6720.5842599999996</v>
      </c>
      <c r="F22" s="785">
        <v>10.907500000000001</v>
      </c>
      <c r="G22" s="785">
        <v>10.3056</v>
      </c>
      <c r="H22" s="785">
        <v>343.34373999999997</v>
      </c>
      <c r="I22" s="785">
        <v>274.89290999999997</v>
      </c>
      <c r="J22" s="785">
        <v>399675.61445999995</v>
      </c>
      <c r="K22" s="785">
        <v>365506.04165999999</v>
      </c>
      <c r="L22" s="785">
        <v>427515.49274999992</v>
      </c>
      <c r="M22" s="785">
        <v>374869.11227999994</v>
      </c>
      <c r="N22" s="785">
        <v>0</v>
      </c>
      <c r="O22" s="785">
        <v>0</v>
      </c>
    </row>
    <row r="23" spans="1:15" ht="13.5" customHeight="1">
      <c r="A23" s="786" t="s">
        <v>1492</v>
      </c>
      <c r="B23" s="787">
        <v>16523.101490000001</v>
      </c>
      <c r="C23" s="787">
        <v>2338.3466000000003</v>
      </c>
      <c r="D23" s="787">
        <v>10910.56414</v>
      </c>
      <c r="E23" s="787">
        <v>6720.5842599999996</v>
      </c>
      <c r="F23" s="787">
        <v>0</v>
      </c>
      <c r="G23" s="787">
        <v>0</v>
      </c>
      <c r="H23" s="787">
        <v>335.87248999999997</v>
      </c>
      <c r="I23" s="787">
        <v>267.42165999999997</v>
      </c>
      <c r="J23" s="787">
        <v>320733.74793000001</v>
      </c>
      <c r="K23" s="787">
        <v>286564.17417000001</v>
      </c>
      <c r="L23" s="787">
        <v>348503.28605</v>
      </c>
      <c r="M23" s="787">
        <v>295890.52669999999</v>
      </c>
      <c r="N23" s="787">
        <v>0</v>
      </c>
      <c r="O23" s="787">
        <v>0</v>
      </c>
    </row>
    <row r="24" spans="1:15" ht="13.5" customHeight="1">
      <c r="A24" s="786" t="s">
        <v>1502</v>
      </c>
      <c r="B24" s="787">
        <v>5.015E-2</v>
      </c>
      <c r="C24" s="787">
        <v>0</v>
      </c>
      <c r="D24" s="787">
        <v>0</v>
      </c>
      <c r="E24" s="787">
        <v>0</v>
      </c>
      <c r="F24" s="787">
        <v>3.24</v>
      </c>
      <c r="G24" s="787">
        <v>3.24</v>
      </c>
      <c r="H24" s="787">
        <v>7.4712500000000004</v>
      </c>
      <c r="I24" s="787">
        <v>7.4712500000000004</v>
      </c>
      <c r="J24" s="787">
        <v>8550.7363000000005</v>
      </c>
      <c r="K24" s="787">
        <v>8550.7364199999993</v>
      </c>
      <c r="L24" s="787">
        <v>8561.4977000000017</v>
      </c>
      <c r="M24" s="787">
        <v>8561.4476699999996</v>
      </c>
      <c r="N24" s="787">
        <v>0</v>
      </c>
      <c r="O24" s="787">
        <v>0</v>
      </c>
    </row>
    <row r="25" spans="1:15" ht="13.5" customHeight="1">
      <c r="A25" s="786" t="s">
        <v>1494</v>
      </c>
      <c r="B25" s="787">
        <v>15.04196</v>
      </c>
      <c r="C25" s="787">
        <v>13.890139999999999</v>
      </c>
      <c r="D25" s="787">
        <v>0</v>
      </c>
      <c r="E25" s="787">
        <v>0</v>
      </c>
      <c r="F25" s="787">
        <v>0</v>
      </c>
      <c r="G25" s="787">
        <v>0</v>
      </c>
      <c r="H25" s="787">
        <v>0</v>
      </c>
      <c r="I25" s="787">
        <v>0</v>
      </c>
      <c r="J25" s="787">
        <v>19544.021120000001</v>
      </c>
      <c r="K25" s="787">
        <v>19544.021670000002</v>
      </c>
      <c r="L25" s="787">
        <v>19559.06308</v>
      </c>
      <c r="M25" s="787">
        <v>19557.911809999998</v>
      </c>
      <c r="N25" s="787">
        <v>0</v>
      </c>
      <c r="O25" s="787">
        <v>0</v>
      </c>
    </row>
    <row r="26" spans="1:15" ht="13.5" customHeight="1">
      <c r="A26" s="786" t="s">
        <v>1495</v>
      </c>
      <c r="B26" s="787">
        <v>0</v>
      </c>
      <c r="C26" s="787">
        <v>0</v>
      </c>
      <c r="D26" s="787">
        <v>0</v>
      </c>
      <c r="E26" s="787">
        <v>0</v>
      </c>
      <c r="F26" s="787">
        <v>0</v>
      </c>
      <c r="G26" s="787">
        <v>0</v>
      </c>
      <c r="H26" s="787">
        <v>0</v>
      </c>
      <c r="I26" s="787">
        <v>0</v>
      </c>
      <c r="J26" s="787">
        <v>6980.9488300000003</v>
      </c>
      <c r="K26" s="787">
        <v>6980.9488200000005</v>
      </c>
      <c r="L26" s="787">
        <v>6980.9488300000003</v>
      </c>
      <c r="M26" s="787">
        <v>6980.9488200000005</v>
      </c>
      <c r="N26" s="787">
        <v>0</v>
      </c>
      <c r="O26" s="787">
        <v>0</v>
      </c>
    </row>
    <row r="27" spans="1:15" ht="13.5" customHeight="1">
      <c r="A27" s="786" t="s">
        <v>1496</v>
      </c>
      <c r="B27" s="787">
        <v>0</v>
      </c>
      <c r="C27" s="787">
        <v>0</v>
      </c>
      <c r="D27" s="787">
        <v>0</v>
      </c>
      <c r="E27" s="787">
        <v>0</v>
      </c>
      <c r="F27" s="787">
        <v>0</v>
      </c>
      <c r="G27" s="787">
        <v>0</v>
      </c>
      <c r="H27" s="787">
        <v>0</v>
      </c>
      <c r="I27" s="787">
        <v>0</v>
      </c>
      <c r="J27" s="787">
        <v>0</v>
      </c>
      <c r="K27" s="787">
        <v>0</v>
      </c>
      <c r="L27" s="787">
        <v>0</v>
      </c>
      <c r="M27" s="787">
        <v>0</v>
      </c>
      <c r="N27" s="787">
        <v>0</v>
      </c>
      <c r="O27" s="787">
        <v>0</v>
      </c>
    </row>
    <row r="28" spans="1:15" ht="22.5">
      <c r="A28" s="786" t="s">
        <v>1497</v>
      </c>
      <c r="B28" s="787">
        <v>36.869309999999999</v>
      </c>
      <c r="C28" s="787">
        <v>5.0510999999999999</v>
      </c>
      <c r="D28" s="787">
        <v>0</v>
      </c>
      <c r="E28" s="787">
        <v>0</v>
      </c>
      <c r="F28" s="787">
        <v>7.6675000000000004</v>
      </c>
      <c r="G28" s="787">
        <v>7.0656000000000008</v>
      </c>
      <c r="H28" s="787">
        <v>0</v>
      </c>
      <c r="I28" s="787">
        <v>0</v>
      </c>
      <c r="J28" s="787">
        <v>43866.160280000004</v>
      </c>
      <c r="K28" s="787">
        <v>43866.160579999996</v>
      </c>
      <c r="L28" s="787">
        <v>43910.697090000001</v>
      </c>
      <c r="M28" s="787">
        <v>43878.277280000002</v>
      </c>
      <c r="N28" s="787">
        <v>0</v>
      </c>
      <c r="O28" s="787">
        <v>0</v>
      </c>
    </row>
    <row r="29" spans="1:15" ht="13.5" customHeight="1">
      <c r="A29" s="786" t="s">
        <v>1498</v>
      </c>
      <c r="B29" s="787">
        <v>0</v>
      </c>
      <c r="C29" s="787">
        <v>0</v>
      </c>
      <c r="D29" s="787">
        <v>0</v>
      </c>
      <c r="E29" s="787">
        <v>0</v>
      </c>
      <c r="F29" s="787">
        <v>0</v>
      </c>
      <c r="G29" s="787">
        <v>0</v>
      </c>
      <c r="H29" s="787">
        <v>0</v>
      </c>
      <c r="I29" s="787">
        <v>0</v>
      </c>
      <c r="J29" s="787">
        <v>0</v>
      </c>
      <c r="K29" s="787">
        <v>0</v>
      </c>
      <c r="L29" s="787">
        <v>0</v>
      </c>
      <c r="M29" s="787">
        <v>0</v>
      </c>
      <c r="N29" s="787">
        <v>0</v>
      </c>
      <c r="O29" s="787">
        <v>0</v>
      </c>
    </row>
    <row r="30" spans="1:15" ht="13.5" customHeight="1">
      <c r="A30" s="784" t="s">
        <v>1503</v>
      </c>
      <c r="B30" s="785">
        <v>13815453.699959999</v>
      </c>
      <c r="C30" s="785">
        <v>250827.24599</v>
      </c>
      <c r="D30" s="785">
        <v>97452.712269999989</v>
      </c>
      <c r="E30" s="785">
        <v>17744.070829999997</v>
      </c>
      <c r="F30" s="785">
        <v>84408.296850000013</v>
      </c>
      <c r="G30" s="785">
        <v>21516.04247</v>
      </c>
      <c r="H30" s="785">
        <v>37660.827010000001</v>
      </c>
      <c r="I30" s="785">
        <v>7880.8145700000005</v>
      </c>
      <c r="J30" s="785">
        <v>1373321.6585200003</v>
      </c>
      <c r="K30" s="785">
        <v>1077698.7634999999</v>
      </c>
      <c r="L30" s="785">
        <v>15408297.194609998</v>
      </c>
      <c r="M30" s="785">
        <v>1375666.9373699999</v>
      </c>
      <c r="N30" s="785">
        <v>520955.74770999997</v>
      </c>
      <c r="O30" s="785">
        <v>185582.01649000001</v>
      </c>
    </row>
    <row r="31" spans="1:15" ht="12.75" customHeight="1">
      <c r="A31" s="36" t="s">
        <v>248</v>
      </c>
      <c r="L31" s="293"/>
    </row>
    <row r="32" spans="1:15" ht="12.75" customHeight="1">
      <c r="B32" s="293"/>
      <c r="L32" s="293"/>
    </row>
    <row r="33" spans="1:15" ht="12.75" customHeight="1">
      <c r="A33" s="74"/>
    </row>
    <row r="34" spans="1:15" ht="12.75" customHeight="1">
      <c r="G34" s="53"/>
    </row>
    <row r="35" spans="1:15" ht="12.75" customHeight="1"/>
    <row r="36" spans="1:15" ht="12.75" customHeight="1"/>
    <row r="37" spans="1:15" ht="12.75" customHeight="1"/>
    <row r="38" spans="1:15" ht="12.75" customHeight="1"/>
    <row r="39" spans="1:15" ht="12.75" customHeight="1"/>
    <row r="46" spans="1:15">
      <c r="O46" s="788" t="s">
        <v>1504</v>
      </c>
    </row>
  </sheetData>
  <mergeCells count="7">
    <mergeCell ref="L4:M4"/>
    <mergeCell ref="N4:O4"/>
    <mergeCell ref="B4:C4"/>
    <mergeCell ref="D4:E4"/>
    <mergeCell ref="F4:G4"/>
    <mergeCell ref="H4:I4"/>
    <mergeCell ref="J4:K4"/>
  </mergeCells>
  <pageMargins left="0.7" right="0.7" top="0.75" bottom="0.75" header="0.3" footer="0.3"/>
  <pageSetup paperSize="9"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26" t="s">
        <v>1058</v>
      </c>
      <c r="B1" s="450"/>
      <c r="C1" s="450"/>
      <c r="D1" s="450"/>
      <c r="E1" s="451" t="s">
        <v>1417</v>
      </c>
    </row>
    <row r="2" spans="1:6" ht="15" customHeight="1">
      <c r="A2" s="452" t="s">
        <v>1059</v>
      </c>
      <c r="B2" s="450"/>
      <c r="C2" s="450"/>
      <c r="D2" s="450"/>
      <c r="E2" s="453" t="s">
        <v>1418</v>
      </c>
    </row>
    <row r="3" spans="1:6">
      <c r="A3" s="68" t="s">
        <v>659</v>
      </c>
    </row>
    <row r="4" spans="1:6" ht="27.75" customHeight="1">
      <c r="A4" s="936" t="s">
        <v>1061</v>
      </c>
      <c r="B4" s="936"/>
      <c r="C4" s="936"/>
      <c r="D4" s="936"/>
      <c r="E4" s="936"/>
    </row>
    <row r="5" spans="1:6">
      <c r="B5" s="705"/>
      <c r="C5" s="707"/>
      <c r="D5" s="708"/>
      <c r="E5" s="705" t="s">
        <v>1268</v>
      </c>
    </row>
    <row r="6" spans="1:6">
      <c r="B6" s="706"/>
      <c r="C6" s="707"/>
      <c r="D6" s="704"/>
      <c r="E6" s="710" t="s">
        <v>1269</v>
      </c>
    </row>
    <row r="7" spans="1:6">
      <c r="B7" s="706"/>
      <c r="C7" s="707"/>
      <c r="D7" s="704"/>
      <c r="E7" s="709"/>
    </row>
    <row r="8" spans="1:6">
      <c r="A8" s="685" t="s">
        <v>1512</v>
      </c>
    </row>
    <row r="9" spans="1:6">
      <c r="A9" s="686" t="s">
        <v>1513</v>
      </c>
    </row>
    <row r="10" spans="1:6" ht="12.75" customHeight="1">
      <c r="A10"/>
      <c r="B10"/>
      <c r="C10"/>
      <c r="D10"/>
      <c r="E10" s="107" t="s">
        <v>396</v>
      </c>
    </row>
    <row r="11" spans="1:6" ht="22.5" customHeight="1">
      <c r="A11" s="935" t="s">
        <v>272</v>
      </c>
      <c r="B11" s="687" t="s">
        <v>300</v>
      </c>
      <c r="C11" s="687" t="s">
        <v>300</v>
      </c>
      <c r="D11" s="935" t="s">
        <v>301</v>
      </c>
      <c r="E11" s="935" t="s">
        <v>302</v>
      </c>
    </row>
    <row r="12" spans="1:6" ht="22.5" customHeight="1">
      <c r="A12" s="865"/>
      <c r="B12" s="688" t="s">
        <v>1137</v>
      </c>
      <c r="C12" s="688" t="s">
        <v>1366</v>
      </c>
      <c r="D12" s="935"/>
      <c r="E12" s="935"/>
    </row>
    <row r="13" spans="1:6" ht="15">
      <c r="A13" s="689" t="s">
        <v>1240</v>
      </c>
      <c r="B13" s="273">
        <v>136835.37486000001</v>
      </c>
      <c r="C13" s="273">
        <v>102562.70983000001</v>
      </c>
      <c r="D13" s="274">
        <v>-0.25046640947244309</v>
      </c>
      <c r="E13" s="273">
        <v>-34272.665030000004</v>
      </c>
      <c r="F13" s="87"/>
    </row>
    <row r="14" spans="1:6">
      <c r="A14" s="689" t="s">
        <v>1241</v>
      </c>
      <c r="B14" s="273">
        <v>5666659.1484000003</v>
      </c>
      <c r="C14" s="273">
        <v>2857869.5036099995</v>
      </c>
      <c r="D14" s="274">
        <v>-0.49566941847615303</v>
      </c>
      <c r="E14" s="273">
        <v>-2808789.6447900007</v>
      </c>
    </row>
    <row r="15" spans="1:6" ht="22.5">
      <c r="A15" s="690" t="s">
        <v>1242</v>
      </c>
      <c r="B15" s="273">
        <v>10025.674319999998</v>
      </c>
      <c r="C15" s="273">
        <v>3532.4085800000003</v>
      </c>
      <c r="D15" s="274">
        <v>-0.64766374138512806</v>
      </c>
      <c r="E15" s="273">
        <v>-6493.265739999998</v>
      </c>
      <c r="F15" s="87"/>
    </row>
    <row r="16" spans="1:6">
      <c r="A16" s="811" t="s">
        <v>1243</v>
      </c>
      <c r="B16" s="812">
        <v>5813520.1975800013</v>
      </c>
      <c r="C16" s="812">
        <v>2963964.6220200001</v>
      </c>
      <c r="D16" s="813">
        <v>-0.4901600886750489</v>
      </c>
      <c r="E16" s="812">
        <v>-2849555.5755600012</v>
      </c>
    </row>
    <row r="17" spans="1:5">
      <c r="A17" s="689" t="s">
        <v>1244</v>
      </c>
      <c r="B17" s="691">
        <v>828161.24561999971</v>
      </c>
      <c r="C17" s="691">
        <v>149031.96041</v>
      </c>
      <c r="D17" s="692">
        <v>-0.82004475432990365</v>
      </c>
      <c r="E17" s="691">
        <v>-679129.28520999965</v>
      </c>
    </row>
    <row r="18" spans="1:5">
      <c r="A18" s="689" t="s">
        <v>1245</v>
      </c>
      <c r="B18" s="273">
        <v>0</v>
      </c>
      <c r="C18" s="273">
        <v>0</v>
      </c>
      <c r="D18" s="274" t="e">
        <v>#DIV/0!</v>
      </c>
      <c r="E18" s="273">
        <v>0</v>
      </c>
    </row>
    <row r="19" spans="1:5">
      <c r="A19" s="689" t="s">
        <v>1246</v>
      </c>
      <c r="B19" s="273">
        <v>413032.16115</v>
      </c>
      <c r="C19" s="273">
        <v>276720.57464999997</v>
      </c>
      <c r="D19" s="274">
        <v>-0.33002656771441108</v>
      </c>
      <c r="E19" s="273">
        <v>-136311.58650000003</v>
      </c>
    </row>
    <row r="20" spans="1:5">
      <c r="A20" s="689" t="s">
        <v>1247</v>
      </c>
      <c r="B20" s="273">
        <v>4559479.1425799988</v>
      </c>
      <c r="C20" s="273">
        <v>2532995.3764300002</v>
      </c>
      <c r="D20" s="274">
        <v>-0.44445510172973507</v>
      </c>
      <c r="E20" s="273">
        <v>-2026483.7661499986</v>
      </c>
    </row>
    <row r="21" spans="1:5" ht="22.5">
      <c r="A21" s="690" t="s">
        <v>1248</v>
      </c>
      <c r="B21" s="273">
        <v>12847.648230000001</v>
      </c>
      <c r="C21" s="273">
        <v>5216.7105300000003</v>
      </c>
      <c r="D21" s="274">
        <v>-0.59395599594494808</v>
      </c>
      <c r="E21" s="273">
        <v>-7630.9377000000004</v>
      </c>
    </row>
    <row r="22" spans="1:5">
      <c r="A22" s="811" t="s">
        <v>1249</v>
      </c>
      <c r="B22" s="798">
        <v>5813520.1975800013</v>
      </c>
      <c r="C22" s="798">
        <v>2963964.6220200001</v>
      </c>
      <c r="D22" s="799">
        <v>-0.4901600886750489</v>
      </c>
      <c r="E22" s="798">
        <v>-2849555.5755600012</v>
      </c>
    </row>
    <row r="23" spans="1:5">
      <c r="A23" s="36" t="s">
        <v>1250</v>
      </c>
    </row>
    <row r="25" spans="1:5">
      <c r="A25" s="693" t="s">
        <v>1514</v>
      </c>
    </row>
    <row r="26" spans="1:5">
      <c r="A26" s="694" t="s">
        <v>1515</v>
      </c>
    </row>
    <row r="27" spans="1:5">
      <c r="E27" s="107" t="s">
        <v>396</v>
      </c>
    </row>
    <row r="28" spans="1:5" ht="24" customHeight="1">
      <c r="A28" s="935" t="s">
        <v>272</v>
      </c>
      <c r="B28" s="687" t="s">
        <v>1251</v>
      </c>
      <c r="C28" s="687" t="s">
        <v>1251</v>
      </c>
      <c r="D28" s="935" t="s">
        <v>301</v>
      </c>
      <c r="E28" s="935" t="s">
        <v>302</v>
      </c>
    </row>
    <row r="29" spans="1:5" ht="22.5">
      <c r="A29" s="865"/>
      <c r="B29" s="688" t="s">
        <v>1506</v>
      </c>
      <c r="C29" s="688" t="s">
        <v>1507</v>
      </c>
      <c r="D29" s="935"/>
      <c r="E29" s="935"/>
    </row>
    <row r="30" spans="1:5">
      <c r="A30" s="690" t="s">
        <v>1252</v>
      </c>
      <c r="B30" s="290">
        <v>260537.22648999997</v>
      </c>
      <c r="C30" s="290">
        <v>127406.35712000002</v>
      </c>
      <c r="D30" s="274">
        <v>-0.51098597756474484</v>
      </c>
      <c r="E30" s="273">
        <v>-133130.86936999997</v>
      </c>
    </row>
    <row r="31" spans="1:5">
      <c r="A31" s="690" t="s">
        <v>1253</v>
      </c>
      <c r="B31" s="290">
        <v>108672.14547</v>
      </c>
      <c r="C31" s="290">
        <v>66321.96480999999</v>
      </c>
      <c r="D31" s="274">
        <v>-0.38970594053184671</v>
      </c>
      <c r="E31" s="273">
        <v>-42350.180660000013</v>
      </c>
    </row>
    <row r="32" spans="1:5">
      <c r="A32" s="690" t="s">
        <v>1254</v>
      </c>
      <c r="B32" s="290">
        <v>151865.08102000001</v>
      </c>
      <c r="C32" s="290">
        <v>61084.392310000003</v>
      </c>
      <c r="D32" s="274">
        <v>-0.59777197035864071</v>
      </c>
      <c r="E32" s="273">
        <v>-90780.688710000017</v>
      </c>
    </row>
    <row r="33" spans="1:5">
      <c r="A33" s="690" t="s">
        <v>1255</v>
      </c>
      <c r="B33" s="290">
        <v>18986.736090000002</v>
      </c>
      <c r="C33" s="290">
        <v>8794.6026500000007</v>
      </c>
      <c r="D33" s="274">
        <v>-0.53680281811933062</v>
      </c>
      <c r="E33" s="273">
        <v>-10192.133440000001</v>
      </c>
    </row>
    <row r="34" spans="1:5">
      <c r="A34" s="690" t="s">
        <v>1256</v>
      </c>
      <c r="B34" s="290">
        <v>16925.652570000002</v>
      </c>
      <c r="C34" s="290">
        <v>7801.7565200000017</v>
      </c>
      <c r="D34" s="274">
        <v>-0.53905726897477002</v>
      </c>
      <c r="E34" s="273">
        <v>-9123.8960499999994</v>
      </c>
    </row>
    <row r="35" spans="1:5" ht="22.5">
      <c r="A35" s="690" t="s">
        <v>1257</v>
      </c>
      <c r="B35" s="290">
        <v>2061.0835200000001</v>
      </c>
      <c r="C35" s="290">
        <v>992.84613000000002</v>
      </c>
      <c r="D35" s="695">
        <v>-0.51828922973485336</v>
      </c>
      <c r="E35" s="273">
        <v>-1068.2373900000002</v>
      </c>
    </row>
    <row r="36" spans="1:5">
      <c r="A36" s="690" t="s">
        <v>1258</v>
      </c>
      <c r="B36" s="290">
        <v>74906.601559999981</v>
      </c>
      <c r="C36" s="290">
        <v>39654.447009999996</v>
      </c>
      <c r="D36" s="274">
        <v>-0.47061478982947991</v>
      </c>
      <c r="E36" s="273">
        <v>-35252.154549999985</v>
      </c>
    </row>
    <row r="37" spans="1:5">
      <c r="A37" s="690" t="s">
        <v>1259</v>
      </c>
      <c r="B37" s="290">
        <v>40134.966350000002</v>
      </c>
      <c r="C37" s="290">
        <v>928959.40117000008</v>
      </c>
      <c r="D37" s="274">
        <v>22.145887131658203</v>
      </c>
      <c r="E37" s="273">
        <v>888824.43482000008</v>
      </c>
    </row>
    <row r="38" spans="1:5" ht="22.5">
      <c r="A38" s="690" t="s">
        <v>1260</v>
      </c>
      <c r="B38" s="290">
        <v>34771.63521</v>
      </c>
      <c r="C38" s="290">
        <v>-889304.95415999996</v>
      </c>
      <c r="D38" s="695">
        <v>-26.575586215290908</v>
      </c>
      <c r="E38" s="273">
        <v>-924076.58936999994</v>
      </c>
    </row>
    <row r="39" spans="1:5">
      <c r="A39" s="690" t="s">
        <v>1261</v>
      </c>
      <c r="B39" s="290">
        <v>354430.56413999997</v>
      </c>
      <c r="C39" s="290">
        <v>175855.40677999996</v>
      </c>
      <c r="D39" s="274">
        <v>-0.50383678900068807</v>
      </c>
      <c r="E39" s="273">
        <v>-178575.15736000001</v>
      </c>
    </row>
    <row r="40" spans="1:5">
      <c r="A40" s="690" t="s">
        <v>1262</v>
      </c>
      <c r="B40" s="290">
        <v>165732.76439000003</v>
      </c>
      <c r="C40" s="290">
        <v>1003083.1224999998</v>
      </c>
      <c r="D40" s="274">
        <v>5.0524129081655733</v>
      </c>
      <c r="E40" s="273">
        <v>837350.3581099998</v>
      </c>
    </row>
    <row r="41" spans="1:5" ht="22.5">
      <c r="A41" s="690" t="s">
        <v>1263</v>
      </c>
      <c r="B41" s="290">
        <v>188697.79974999998</v>
      </c>
      <c r="C41" s="290">
        <v>-827227.71571999986</v>
      </c>
      <c r="D41" s="695">
        <v>-5.3838757887795667</v>
      </c>
      <c r="E41" s="273">
        <v>-1015925.5154699999</v>
      </c>
    </row>
    <row r="42" spans="1:5">
      <c r="A42" s="690" t="s">
        <v>1264</v>
      </c>
      <c r="B42" s="290">
        <v>29834.068429999999</v>
      </c>
      <c r="C42" s="290">
        <v>-17559.58209</v>
      </c>
      <c r="D42" s="695">
        <v>-1.5885748412490317</v>
      </c>
      <c r="E42" s="273">
        <v>-47393.650519999996</v>
      </c>
    </row>
    <row r="43" spans="1:5" ht="21.75">
      <c r="A43" s="814" t="s">
        <v>1265</v>
      </c>
      <c r="B43" s="815">
        <v>158863.73131999996</v>
      </c>
      <c r="C43" s="815">
        <v>-809668.13362999994</v>
      </c>
      <c r="D43" s="819">
        <v>-6.096620398516774</v>
      </c>
      <c r="E43" s="812">
        <v>-968531.86494999984</v>
      </c>
    </row>
    <row r="44" spans="1:5">
      <c r="A44" s="36" t="s">
        <v>1250</v>
      </c>
    </row>
    <row r="46" spans="1:5">
      <c r="A46" s="693" t="s">
        <v>1516</v>
      </c>
    </row>
    <row r="47" spans="1:5">
      <c r="A47" s="694" t="s">
        <v>1517</v>
      </c>
    </row>
    <row r="48" spans="1:5">
      <c r="B48" s="107" t="s">
        <v>396</v>
      </c>
    </row>
    <row r="49" spans="1:5" ht="22.5">
      <c r="A49" s="935" t="s">
        <v>272</v>
      </c>
      <c r="B49" s="687" t="s">
        <v>1251</v>
      </c>
      <c r="C49" s="696"/>
      <c r="D49" s="937"/>
      <c r="E49" s="937"/>
    </row>
    <row r="50" spans="1:5" ht="22.5">
      <c r="A50" s="865"/>
      <c r="B50" s="688" t="s">
        <v>1507</v>
      </c>
      <c r="C50" s="697"/>
      <c r="D50" s="937"/>
      <c r="E50" s="937"/>
    </row>
    <row r="51" spans="1:5">
      <c r="A51" s="291" t="s">
        <v>660</v>
      </c>
      <c r="B51" s="292">
        <v>2072175.3174300001</v>
      </c>
      <c r="C51" s="698"/>
      <c r="D51" s="699"/>
      <c r="E51" s="700"/>
    </row>
    <row r="52" spans="1:5" ht="22.5">
      <c r="A52" s="690" t="s">
        <v>1266</v>
      </c>
      <c r="B52" s="292">
        <v>2751170.5661000004</v>
      </c>
      <c r="C52" s="698"/>
      <c r="D52" s="699"/>
      <c r="E52" s="700"/>
    </row>
    <row r="53" spans="1:5" ht="22.5">
      <c r="A53" s="690" t="s">
        <v>1267</v>
      </c>
      <c r="B53" s="292">
        <v>746230.66390000004</v>
      </c>
      <c r="C53" s="698"/>
      <c r="D53" s="699"/>
      <c r="E53" s="700"/>
    </row>
    <row r="54" spans="1:5">
      <c r="A54" s="816" t="s">
        <v>351</v>
      </c>
      <c r="B54" s="817">
        <v>5569576.5474300003</v>
      </c>
      <c r="C54" s="701"/>
      <c r="D54" s="702"/>
      <c r="E54" s="703"/>
    </row>
    <row r="55" spans="1:5">
      <c r="A55" s="36" t="s">
        <v>1250</v>
      </c>
    </row>
    <row r="56" spans="1:5">
      <c r="A56" s="36"/>
    </row>
    <row r="57" spans="1:5">
      <c r="A57" s="693" t="s">
        <v>1518</v>
      </c>
    </row>
    <row r="58" spans="1:5">
      <c r="A58" s="694" t="s">
        <v>1519</v>
      </c>
    </row>
    <row r="59" spans="1:5">
      <c r="A59" s="36"/>
      <c r="B59" s="107" t="s">
        <v>396</v>
      </c>
    </row>
    <row r="60" spans="1:5" ht="22.5">
      <c r="A60" s="935" t="s">
        <v>272</v>
      </c>
      <c r="B60" s="687" t="s">
        <v>300</v>
      </c>
    </row>
    <row r="61" spans="1:5">
      <c r="A61" s="865"/>
      <c r="B61" s="688" t="s">
        <v>1366</v>
      </c>
    </row>
    <row r="62" spans="1:5">
      <c r="A62" s="291" t="s">
        <v>660</v>
      </c>
      <c r="B62" s="292">
        <v>815194.49583000015</v>
      </c>
    </row>
    <row r="63" spans="1:5" ht="22.5">
      <c r="A63" s="690" t="s">
        <v>1266</v>
      </c>
      <c r="B63" s="292">
        <v>1557366.8531900002</v>
      </c>
    </row>
    <row r="64" spans="1:5" ht="22.5">
      <c r="A64" s="690" t="s">
        <v>1267</v>
      </c>
      <c r="B64" s="292">
        <v>414018.44073000003</v>
      </c>
    </row>
    <row r="65" spans="1:5">
      <c r="A65" s="816" t="s">
        <v>351</v>
      </c>
      <c r="B65" s="817">
        <v>2786579.7897500005</v>
      </c>
    </row>
    <row r="66" spans="1:5">
      <c r="A66" s="36" t="s">
        <v>1250</v>
      </c>
    </row>
    <row r="67" spans="1:5">
      <c r="A67" s="74" t="s">
        <v>279</v>
      </c>
      <c r="E67" s="53" t="s">
        <v>348</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69" t="s">
        <v>274</v>
      </c>
      <c r="S1" s="315" t="str">
        <f>Naslovnica!A20</f>
        <v>Listopad 2017.</v>
      </c>
    </row>
    <row r="2" spans="1:19" ht="12.75" customHeight="1">
      <c r="A2" s="7" t="s">
        <v>8</v>
      </c>
      <c r="S2" s="19" t="str">
        <f>Naslovnica!A24</f>
        <v>October 2017</v>
      </c>
    </row>
    <row r="3" spans="1:19" ht="12.75" customHeight="1"/>
    <row r="4" spans="1:19" ht="26.25" customHeight="1">
      <c r="A4" s="559"/>
      <c r="B4" s="840" t="s">
        <v>691</v>
      </c>
      <c r="C4" s="840"/>
      <c r="D4" s="840"/>
      <c r="E4" s="839" t="s">
        <v>692</v>
      </c>
      <c r="F4" s="839"/>
      <c r="G4" s="839"/>
      <c r="H4" s="839" t="s">
        <v>693</v>
      </c>
      <c r="I4" s="839"/>
      <c r="J4" s="839"/>
      <c r="K4" s="838" t="s">
        <v>863</v>
      </c>
      <c r="L4" s="838"/>
      <c r="M4" s="838"/>
      <c r="N4" s="838" t="s">
        <v>864</v>
      </c>
      <c r="O4" s="838"/>
      <c r="P4" s="838"/>
      <c r="Q4" s="839" t="s">
        <v>880</v>
      </c>
      <c r="R4" s="839"/>
      <c r="S4" s="839"/>
    </row>
    <row r="5" spans="1:19" ht="21" customHeight="1">
      <c r="A5" s="559" t="s">
        <v>694</v>
      </c>
      <c r="B5" s="840" t="s">
        <v>695</v>
      </c>
      <c r="C5" s="840"/>
      <c r="D5" s="840"/>
      <c r="E5" s="840" t="s">
        <v>695</v>
      </c>
      <c r="F5" s="840"/>
      <c r="G5" s="840"/>
      <c r="H5" s="840" t="s">
        <v>695</v>
      </c>
      <c r="I5" s="840"/>
      <c r="J5" s="840"/>
      <c r="K5" s="840" t="s">
        <v>696</v>
      </c>
      <c r="L5" s="840"/>
      <c r="M5" s="840"/>
      <c r="N5" s="840" t="s">
        <v>696</v>
      </c>
      <c r="O5" s="840"/>
      <c r="P5" s="840"/>
      <c r="Q5" s="840" t="s">
        <v>696</v>
      </c>
      <c r="R5" s="840"/>
      <c r="S5" s="840"/>
    </row>
    <row r="6" spans="1:19">
      <c r="A6" s="559"/>
      <c r="B6" s="612" t="s">
        <v>676</v>
      </c>
      <c r="C6" s="612" t="s">
        <v>677</v>
      </c>
      <c r="D6" s="612" t="s">
        <v>678</v>
      </c>
      <c r="E6" s="612" t="s">
        <v>676</v>
      </c>
      <c r="F6" s="612" t="s">
        <v>677</v>
      </c>
      <c r="G6" s="612" t="s">
        <v>678</v>
      </c>
      <c r="H6" s="612" t="s">
        <v>676</v>
      </c>
      <c r="I6" s="612" t="s">
        <v>677</v>
      </c>
      <c r="J6" s="612" t="s">
        <v>678</v>
      </c>
      <c r="K6" s="612" t="s">
        <v>676</v>
      </c>
      <c r="L6" s="612" t="s">
        <v>677</v>
      </c>
      <c r="M6" s="612" t="s">
        <v>678</v>
      </c>
      <c r="N6" s="612" t="s">
        <v>676</v>
      </c>
      <c r="O6" s="612" t="s">
        <v>677</v>
      </c>
      <c r="P6" s="612" t="s">
        <v>678</v>
      </c>
      <c r="Q6" s="607" t="s">
        <v>676</v>
      </c>
      <c r="R6" s="607" t="s">
        <v>677</v>
      </c>
      <c r="S6" s="607" t="s">
        <v>678</v>
      </c>
    </row>
    <row r="7" spans="1:19" ht="12.75" customHeight="1">
      <c r="A7" s="560" t="s">
        <v>30</v>
      </c>
      <c r="B7" s="608">
        <v>11</v>
      </c>
      <c r="C7" s="608">
        <v>1679</v>
      </c>
      <c r="D7" s="608">
        <v>9</v>
      </c>
      <c r="E7" s="608">
        <v>6</v>
      </c>
      <c r="F7" s="608">
        <v>1044</v>
      </c>
      <c r="G7" s="608">
        <v>6</v>
      </c>
      <c r="H7" s="608">
        <v>17</v>
      </c>
      <c r="I7" s="608">
        <v>2723</v>
      </c>
      <c r="J7" s="608">
        <v>15</v>
      </c>
      <c r="K7" s="608">
        <v>-3</v>
      </c>
      <c r="L7" s="608">
        <v>-55</v>
      </c>
      <c r="M7" s="608">
        <v>-1</v>
      </c>
      <c r="N7" s="608">
        <v>2</v>
      </c>
      <c r="O7" s="608">
        <v>-83</v>
      </c>
      <c r="P7" s="608">
        <v>2</v>
      </c>
      <c r="Q7" s="610">
        <v>-5.555555555555558E-2</v>
      </c>
      <c r="R7" s="610">
        <v>-4.8234882908074095E-2</v>
      </c>
      <c r="S7" s="610">
        <v>7.1428571428571397E-2</v>
      </c>
    </row>
    <row r="8" spans="1:19" ht="12.75" customHeight="1">
      <c r="A8" s="141" t="s">
        <v>31</v>
      </c>
      <c r="B8" s="608">
        <v>245</v>
      </c>
      <c r="C8" s="608">
        <v>89711</v>
      </c>
      <c r="D8" s="608">
        <v>101</v>
      </c>
      <c r="E8" s="608">
        <v>170</v>
      </c>
      <c r="F8" s="608">
        <v>73571</v>
      </c>
      <c r="G8" s="608">
        <v>90</v>
      </c>
      <c r="H8" s="608">
        <v>415</v>
      </c>
      <c r="I8" s="608">
        <v>163282</v>
      </c>
      <c r="J8" s="608">
        <v>191</v>
      </c>
      <c r="K8" s="608">
        <v>3</v>
      </c>
      <c r="L8" s="608">
        <v>76</v>
      </c>
      <c r="M8" s="608">
        <v>-1</v>
      </c>
      <c r="N8" s="608">
        <v>5</v>
      </c>
      <c r="O8" s="608">
        <v>-636</v>
      </c>
      <c r="P8" s="608">
        <v>1</v>
      </c>
      <c r="Q8" s="610">
        <v>1.9656019656019597E-2</v>
      </c>
      <c r="R8" s="610">
        <v>-3.4179270272579609E-3</v>
      </c>
      <c r="S8" s="610">
        <v>0</v>
      </c>
    </row>
    <row r="9" spans="1:19" ht="12.75" customHeight="1">
      <c r="A9" s="141" t="s">
        <v>32</v>
      </c>
      <c r="B9" s="608">
        <v>410</v>
      </c>
      <c r="C9" s="608">
        <v>120029</v>
      </c>
      <c r="D9" s="608">
        <v>58</v>
      </c>
      <c r="E9" s="608">
        <v>278</v>
      </c>
      <c r="F9" s="608">
        <v>113517</v>
      </c>
      <c r="G9" s="608">
        <v>84</v>
      </c>
      <c r="H9" s="608">
        <v>688</v>
      </c>
      <c r="I9" s="608">
        <v>233546</v>
      </c>
      <c r="J9" s="608">
        <v>142</v>
      </c>
      <c r="K9" s="608">
        <v>-1</v>
      </c>
      <c r="L9" s="608">
        <v>9</v>
      </c>
      <c r="M9" s="608">
        <v>4</v>
      </c>
      <c r="N9" s="608">
        <v>-2</v>
      </c>
      <c r="O9" s="608">
        <v>-141</v>
      </c>
      <c r="P9" s="608">
        <v>3</v>
      </c>
      <c r="Q9" s="610">
        <v>-4.34153400868309E-3</v>
      </c>
      <c r="R9" s="610">
        <v>-5.6487987743814028E-4</v>
      </c>
      <c r="S9" s="610">
        <v>5.1851851851851816E-2</v>
      </c>
    </row>
    <row r="10" spans="1:19" ht="12.75" customHeight="1">
      <c r="A10" s="141" t="s">
        <v>33</v>
      </c>
      <c r="B10" s="608">
        <v>801</v>
      </c>
      <c r="C10" s="608">
        <v>146301</v>
      </c>
      <c r="D10" s="608">
        <v>69</v>
      </c>
      <c r="E10" s="608">
        <v>418</v>
      </c>
      <c r="F10" s="608">
        <v>139165</v>
      </c>
      <c r="G10" s="608">
        <v>57</v>
      </c>
      <c r="H10" s="608">
        <v>1219</v>
      </c>
      <c r="I10" s="608">
        <v>285466</v>
      </c>
      <c r="J10" s="608">
        <v>126</v>
      </c>
      <c r="K10" s="608">
        <v>0</v>
      </c>
      <c r="L10" s="608">
        <v>-264</v>
      </c>
      <c r="M10" s="608">
        <v>0</v>
      </c>
      <c r="N10" s="608">
        <v>-1</v>
      </c>
      <c r="O10" s="608">
        <v>-210</v>
      </c>
      <c r="P10" s="608">
        <v>0</v>
      </c>
      <c r="Q10" s="610">
        <v>-8.1967213114753079E-4</v>
      </c>
      <c r="R10" s="610">
        <v>-1.6576904245645396E-3</v>
      </c>
      <c r="S10" s="610">
        <v>0</v>
      </c>
    </row>
    <row r="11" spans="1:19" ht="12.75" customHeight="1">
      <c r="A11" s="141" t="s">
        <v>34</v>
      </c>
      <c r="B11" s="608">
        <v>852</v>
      </c>
      <c r="C11" s="608">
        <v>154844</v>
      </c>
      <c r="D11" s="608">
        <v>69</v>
      </c>
      <c r="E11" s="608">
        <v>384</v>
      </c>
      <c r="F11" s="608">
        <v>146700</v>
      </c>
      <c r="G11" s="608">
        <v>80</v>
      </c>
      <c r="H11" s="608">
        <v>1236</v>
      </c>
      <c r="I11" s="608">
        <v>301544</v>
      </c>
      <c r="J11" s="608">
        <v>149</v>
      </c>
      <c r="K11" s="608">
        <v>3</v>
      </c>
      <c r="L11" s="608">
        <v>197</v>
      </c>
      <c r="M11" s="608">
        <v>-1</v>
      </c>
      <c r="N11" s="608">
        <v>1</v>
      </c>
      <c r="O11" s="608">
        <v>-84</v>
      </c>
      <c r="P11" s="608">
        <v>0</v>
      </c>
      <c r="Q11" s="610">
        <v>3.2467532467532756E-3</v>
      </c>
      <c r="R11" s="610">
        <v>3.7487849623962788E-4</v>
      </c>
      <c r="S11" s="610">
        <v>-6.6666666666667096E-3</v>
      </c>
    </row>
    <row r="12" spans="1:19" ht="12.75" customHeight="1">
      <c r="A12" s="141" t="s">
        <v>35</v>
      </c>
      <c r="B12" s="608">
        <v>677</v>
      </c>
      <c r="C12" s="608">
        <v>136874</v>
      </c>
      <c r="D12" s="608">
        <v>83</v>
      </c>
      <c r="E12" s="608">
        <v>365</v>
      </c>
      <c r="F12" s="608">
        <v>135799</v>
      </c>
      <c r="G12" s="608">
        <v>87</v>
      </c>
      <c r="H12" s="608">
        <v>1042</v>
      </c>
      <c r="I12" s="608">
        <v>272673</v>
      </c>
      <c r="J12" s="608">
        <v>170</v>
      </c>
      <c r="K12" s="608">
        <v>14</v>
      </c>
      <c r="L12" s="608">
        <v>512</v>
      </c>
      <c r="M12" s="608">
        <v>-2</v>
      </c>
      <c r="N12" s="608">
        <v>-2</v>
      </c>
      <c r="O12" s="608">
        <v>215</v>
      </c>
      <c r="P12" s="608">
        <v>0</v>
      </c>
      <c r="Q12" s="610">
        <v>1.1650485436893288E-2</v>
      </c>
      <c r="R12" s="610">
        <v>2.6733248512571528E-3</v>
      </c>
      <c r="S12" s="610">
        <v>-1.1627906976744207E-2</v>
      </c>
    </row>
    <row r="13" spans="1:19" ht="12.75" customHeight="1">
      <c r="A13" s="141" t="s">
        <v>36</v>
      </c>
      <c r="B13" s="608">
        <v>489</v>
      </c>
      <c r="C13" s="608">
        <v>115660</v>
      </c>
      <c r="D13" s="608">
        <v>102</v>
      </c>
      <c r="E13" s="608">
        <v>238</v>
      </c>
      <c r="F13" s="608">
        <v>122468</v>
      </c>
      <c r="G13" s="608">
        <v>103</v>
      </c>
      <c r="H13" s="608">
        <v>727</v>
      </c>
      <c r="I13" s="608">
        <v>238128</v>
      </c>
      <c r="J13" s="608">
        <v>205</v>
      </c>
      <c r="K13" s="608">
        <v>6</v>
      </c>
      <c r="L13" s="608">
        <v>163</v>
      </c>
      <c r="M13" s="608">
        <v>2</v>
      </c>
      <c r="N13" s="608">
        <v>7</v>
      </c>
      <c r="O13" s="608">
        <v>184</v>
      </c>
      <c r="P13" s="608">
        <v>-5</v>
      </c>
      <c r="Q13" s="610">
        <v>1.8207282913165201E-2</v>
      </c>
      <c r="R13" s="610">
        <v>1.4593260184792012E-3</v>
      </c>
      <c r="S13" s="610">
        <v>-1.4423076923076872E-2</v>
      </c>
    </row>
    <row r="14" spans="1:19" ht="12.75" customHeight="1">
      <c r="A14" s="141" t="s">
        <v>37</v>
      </c>
      <c r="B14" s="608">
        <v>283</v>
      </c>
      <c r="C14" s="608">
        <v>110180</v>
      </c>
      <c r="D14" s="608">
        <v>160</v>
      </c>
      <c r="E14" s="608">
        <v>138</v>
      </c>
      <c r="F14" s="608">
        <v>114194</v>
      </c>
      <c r="G14" s="608">
        <v>223</v>
      </c>
      <c r="H14" s="608">
        <v>421</v>
      </c>
      <c r="I14" s="608">
        <v>224374</v>
      </c>
      <c r="J14" s="608">
        <v>383</v>
      </c>
      <c r="K14" s="608">
        <v>3</v>
      </c>
      <c r="L14" s="608">
        <v>280</v>
      </c>
      <c r="M14" s="608">
        <v>0</v>
      </c>
      <c r="N14" s="608">
        <v>1</v>
      </c>
      <c r="O14" s="608">
        <v>372</v>
      </c>
      <c r="P14" s="608">
        <v>0</v>
      </c>
      <c r="Q14" s="610">
        <v>9.5923261390886694E-3</v>
      </c>
      <c r="R14" s="610">
        <v>2.9143311788737414E-3</v>
      </c>
      <c r="S14" s="610">
        <v>0</v>
      </c>
    </row>
    <row r="15" spans="1:19" ht="12.75" customHeight="1">
      <c r="A15" s="141" t="s">
        <v>38</v>
      </c>
      <c r="B15" s="608">
        <v>0</v>
      </c>
      <c r="C15" s="608">
        <v>45016</v>
      </c>
      <c r="D15" s="608">
        <v>254</v>
      </c>
      <c r="E15" s="608">
        <v>0</v>
      </c>
      <c r="F15" s="608">
        <v>32918</v>
      </c>
      <c r="G15" s="608">
        <v>8268</v>
      </c>
      <c r="H15" s="608">
        <v>0</v>
      </c>
      <c r="I15" s="608">
        <v>77934</v>
      </c>
      <c r="J15" s="608">
        <v>8522</v>
      </c>
      <c r="K15" s="608">
        <v>-6</v>
      </c>
      <c r="L15" s="608">
        <v>1324</v>
      </c>
      <c r="M15" s="608">
        <v>-2</v>
      </c>
      <c r="N15" s="608">
        <v>0</v>
      </c>
      <c r="O15" s="608">
        <v>816</v>
      </c>
      <c r="P15" s="608">
        <v>545</v>
      </c>
      <c r="Q15" s="610">
        <v>-1</v>
      </c>
      <c r="R15" s="610">
        <v>2.8234424888513576E-2</v>
      </c>
      <c r="S15" s="610">
        <v>6.8053640807118621E-2</v>
      </c>
    </row>
    <row r="16" spans="1:19" ht="12.75" customHeight="1">
      <c r="A16" s="141" t="s">
        <v>39</v>
      </c>
      <c r="B16" s="608">
        <v>0</v>
      </c>
      <c r="C16" s="608">
        <v>17</v>
      </c>
      <c r="D16" s="608">
        <v>10626</v>
      </c>
      <c r="E16" s="608">
        <v>0</v>
      </c>
      <c r="F16" s="608">
        <v>1</v>
      </c>
      <c r="G16" s="608">
        <v>6460</v>
      </c>
      <c r="H16" s="608">
        <v>0</v>
      </c>
      <c r="I16" s="608">
        <v>18</v>
      </c>
      <c r="J16" s="608">
        <v>17086</v>
      </c>
      <c r="K16" s="608">
        <v>0</v>
      </c>
      <c r="L16" s="608">
        <v>-357</v>
      </c>
      <c r="M16" s="608">
        <v>556</v>
      </c>
      <c r="N16" s="608">
        <v>0</v>
      </c>
      <c r="O16" s="608">
        <v>0</v>
      </c>
      <c r="P16" s="608">
        <v>169</v>
      </c>
      <c r="Q16" s="610" t="s">
        <v>1423</v>
      </c>
      <c r="R16" s="610">
        <v>-0.95199999999999996</v>
      </c>
      <c r="S16" s="610">
        <v>4.4312694823054777E-2</v>
      </c>
    </row>
    <row r="17" spans="1:19" ht="12.75" customHeight="1">
      <c r="A17" s="141" t="s">
        <v>40</v>
      </c>
      <c r="B17" s="608">
        <v>0</v>
      </c>
      <c r="C17" s="608">
        <v>0</v>
      </c>
      <c r="D17" s="608">
        <v>262</v>
      </c>
      <c r="E17" s="608">
        <v>0</v>
      </c>
      <c r="F17" s="608">
        <v>0</v>
      </c>
      <c r="G17" s="608">
        <v>118</v>
      </c>
      <c r="H17" s="608">
        <v>0</v>
      </c>
      <c r="I17" s="608">
        <v>0</v>
      </c>
      <c r="J17" s="608">
        <v>380</v>
      </c>
      <c r="K17" s="608">
        <v>0</v>
      </c>
      <c r="L17" s="608">
        <v>0</v>
      </c>
      <c r="M17" s="608">
        <v>14</v>
      </c>
      <c r="N17" s="608">
        <v>0</v>
      </c>
      <c r="O17" s="608">
        <v>0</v>
      </c>
      <c r="P17" s="608">
        <v>-8</v>
      </c>
      <c r="Q17" s="610" t="s">
        <v>1423</v>
      </c>
      <c r="R17" s="610" t="s">
        <v>1423</v>
      </c>
      <c r="S17" s="610">
        <v>1.6042780748663166E-2</v>
      </c>
    </row>
    <row r="18" spans="1:19" ht="24">
      <c r="A18" s="561" t="s">
        <v>697</v>
      </c>
      <c r="B18" s="609">
        <v>3768</v>
      </c>
      <c r="C18" s="609">
        <v>920311</v>
      </c>
      <c r="D18" s="609">
        <v>11793</v>
      </c>
      <c r="E18" s="609">
        <v>1997</v>
      </c>
      <c r="F18" s="609">
        <v>879377</v>
      </c>
      <c r="G18" s="609">
        <v>15576</v>
      </c>
      <c r="H18" s="609">
        <v>5765</v>
      </c>
      <c r="I18" s="609">
        <v>1799688</v>
      </c>
      <c r="J18" s="609">
        <v>27369</v>
      </c>
      <c r="K18" s="609">
        <v>19</v>
      </c>
      <c r="L18" s="609">
        <v>1885</v>
      </c>
      <c r="M18" s="609">
        <v>569</v>
      </c>
      <c r="N18" s="609">
        <v>11</v>
      </c>
      <c r="O18" s="609">
        <v>433</v>
      </c>
      <c r="P18" s="609">
        <v>707</v>
      </c>
      <c r="Q18" s="611">
        <v>5.2310374891020306E-3</v>
      </c>
      <c r="R18" s="611">
        <v>1.2896621174272038E-3</v>
      </c>
      <c r="S18" s="611">
        <v>4.8902004368987839E-2</v>
      </c>
    </row>
    <row r="19" spans="1:19" ht="24">
      <c r="A19" s="740" t="s">
        <v>1324</v>
      </c>
      <c r="B19" s="837">
        <v>935872</v>
      </c>
      <c r="C19" s="837"/>
      <c r="D19" s="837"/>
      <c r="E19" s="837">
        <v>896950</v>
      </c>
      <c r="F19" s="837"/>
      <c r="G19" s="837"/>
      <c r="H19" s="837">
        <v>1832822</v>
      </c>
      <c r="I19" s="837"/>
      <c r="J19" s="837"/>
      <c r="K19" s="837">
        <v>2473</v>
      </c>
      <c r="L19" s="837"/>
      <c r="M19" s="837"/>
      <c r="N19" s="837">
        <v>1151</v>
      </c>
      <c r="O19" s="837"/>
      <c r="P19" s="837"/>
      <c r="Q19" s="836">
        <v>1.9811961307634185E-3</v>
      </c>
      <c r="R19" s="836"/>
      <c r="S19" s="836"/>
    </row>
    <row r="20" spans="1:19" ht="12.75" customHeight="1">
      <c r="A20" s="23" t="s">
        <v>41</v>
      </c>
    </row>
    <row r="21" spans="1:19" ht="12.75" customHeight="1"/>
    <row r="22" spans="1:19" ht="12.75" customHeight="1">
      <c r="A22" s="469" t="s">
        <v>698</v>
      </c>
      <c r="N22" s="315" t="str">
        <f>Naslovnica!A20</f>
        <v>Listopad 2017.</v>
      </c>
    </row>
    <row r="23" spans="1:19" ht="12.75" customHeight="1">
      <c r="A23" s="22" t="s">
        <v>699</v>
      </c>
      <c r="K23" s="77"/>
      <c r="N23" s="19" t="str">
        <f>Naslovnica!A24</f>
        <v>October 2017</v>
      </c>
    </row>
    <row r="24" spans="1:19" ht="12.75" customHeight="1">
      <c r="A24" s="58"/>
      <c r="B24" s="58"/>
      <c r="C24" s="58"/>
      <c r="D24" s="58"/>
      <c r="E24" s="58"/>
      <c r="F24" s="58"/>
      <c r="G24" s="58"/>
      <c r="H24" s="58"/>
      <c r="I24" s="58"/>
      <c r="J24" s="58"/>
      <c r="K24" s="58"/>
      <c r="L24" s="58"/>
      <c r="M24" s="58"/>
      <c r="N24" s="58"/>
    </row>
    <row r="25" spans="1:19" ht="12.75" customHeight="1">
      <c r="A25" s="562"/>
      <c r="B25" s="562"/>
      <c r="C25" s="562"/>
      <c r="D25" s="562"/>
      <c r="E25" s="562"/>
      <c r="F25" s="562"/>
      <c r="G25" s="562"/>
      <c r="H25" s="562"/>
      <c r="I25" s="562"/>
      <c r="J25" s="562"/>
      <c r="K25" s="562"/>
      <c r="L25" s="562"/>
      <c r="M25" s="562"/>
      <c r="N25" s="562"/>
      <c r="O25" s="562"/>
    </row>
    <row r="26" spans="1:19" ht="12.75" customHeight="1">
      <c r="A26" s="562"/>
      <c r="B26" s="562"/>
      <c r="C26" s="562"/>
      <c r="D26" s="562"/>
      <c r="E26" s="562"/>
      <c r="F26" s="562"/>
      <c r="G26" s="562"/>
      <c r="H26" s="562"/>
      <c r="I26" s="562"/>
      <c r="J26" s="562"/>
      <c r="K26" s="563"/>
      <c r="L26" s="562"/>
      <c r="M26" s="562"/>
      <c r="N26" s="562"/>
      <c r="O26" s="562"/>
    </row>
    <row r="27" spans="1:19" ht="12.75" customHeight="1">
      <c r="A27" s="562"/>
      <c r="B27" s="562"/>
      <c r="C27" s="562"/>
      <c r="D27" s="562"/>
      <c r="E27" s="562"/>
      <c r="F27" s="562"/>
      <c r="G27" s="562"/>
      <c r="H27" s="562"/>
      <c r="I27" s="562"/>
      <c r="J27" s="562"/>
      <c r="K27" s="563"/>
      <c r="L27" s="562"/>
      <c r="M27" s="562"/>
      <c r="N27" s="562"/>
      <c r="O27" s="562"/>
    </row>
    <row r="28" spans="1:19" ht="12.75" customHeight="1">
      <c r="A28" s="562"/>
      <c r="B28" s="562"/>
      <c r="C28" s="562"/>
      <c r="D28" s="562"/>
      <c r="E28" s="562"/>
      <c r="F28" s="562"/>
      <c r="G28" s="562"/>
      <c r="H28" s="562"/>
      <c r="I28" s="562"/>
      <c r="J28" s="562"/>
      <c r="K28" s="563"/>
      <c r="L28" s="562"/>
      <c r="M28" s="562"/>
      <c r="N28" s="562"/>
      <c r="O28" s="562"/>
    </row>
    <row r="29" spans="1:19" ht="12.75" customHeight="1">
      <c r="A29" s="562"/>
      <c r="B29" s="562"/>
      <c r="C29" s="562"/>
      <c r="D29" s="562"/>
      <c r="E29" s="562"/>
      <c r="F29" s="562"/>
      <c r="G29" s="562"/>
      <c r="H29" s="562"/>
      <c r="I29" s="562"/>
      <c r="J29" s="562"/>
      <c r="K29" s="564"/>
      <c r="L29" s="562"/>
      <c r="M29" s="562"/>
      <c r="N29" s="562"/>
      <c r="O29" s="562"/>
    </row>
    <row r="30" spans="1:19" ht="12.75" customHeight="1">
      <c r="A30" s="562"/>
      <c r="B30" s="562"/>
      <c r="C30" s="562"/>
      <c r="D30" s="562"/>
      <c r="E30" s="562"/>
      <c r="F30" s="562"/>
      <c r="G30" s="562"/>
      <c r="H30" s="562"/>
      <c r="I30" s="562"/>
      <c r="J30" s="562"/>
      <c r="K30" s="564"/>
      <c r="L30" s="562"/>
      <c r="M30" s="562"/>
      <c r="N30" s="562"/>
      <c r="O30" s="562"/>
    </row>
    <row r="31" spans="1:19" ht="12.75" customHeight="1">
      <c r="A31" s="562"/>
      <c r="B31" s="562"/>
      <c r="C31" s="562"/>
      <c r="D31" s="562"/>
      <c r="E31" s="562"/>
      <c r="F31" s="562"/>
      <c r="G31" s="562"/>
      <c r="H31" s="562"/>
      <c r="I31" s="562"/>
      <c r="J31" s="562"/>
      <c r="K31" s="562"/>
      <c r="L31" s="562"/>
      <c r="M31" s="562"/>
      <c r="N31" s="562"/>
      <c r="O31" s="562"/>
    </row>
    <row r="32" spans="1:19" ht="12.75" customHeight="1">
      <c r="A32" s="562"/>
      <c r="B32" s="562"/>
      <c r="C32" s="562"/>
      <c r="D32" s="562"/>
      <c r="E32" s="562"/>
      <c r="F32" s="562"/>
      <c r="G32" s="562"/>
      <c r="H32" s="562"/>
      <c r="I32" s="562"/>
      <c r="J32" s="562"/>
      <c r="K32" s="562"/>
      <c r="L32" s="562"/>
      <c r="M32" s="562"/>
      <c r="N32" s="562"/>
      <c r="O32" s="562"/>
    </row>
    <row r="33" spans="1:15" ht="12.75" customHeight="1">
      <c r="A33" s="562"/>
      <c r="B33" s="562"/>
      <c r="C33" s="562"/>
      <c r="D33" s="562"/>
      <c r="E33" s="562"/>
      <c r="F33" s="562"/>
      <c r="G33" s="562"/>
      <c r="H33" s="562"/>
      <c r="I33" s="562"/>
      <c r="J33" s="562"/>
      <c r="K33" s="562"/>
      <c r="L33" s="562"/>
      <c r="M33" s="562"/>
      <c r="N33" s="562"/>
      <c r="O33" s="562"/>
    </row>
    <row r="34" spans="1:15" ht="12.75" customHeight="1">
      <c r="A34" s="562"/>
      <c r="B34" s="562"/>
      <c r="C34" s="562"/>
      <c r="D34" s="562"/>
      <c r="E34" s="562"/>
      <c r="F34" s="562"/>
      <c r="G34" s="562"/>
      <c r="H34" s="562"/>
      <c r="I34" s="562"/>
      <c r="J34" s="562"/>
      <c r="K34" s="562"/>
      <c r="L34" s="562"/>
      <c r="M34" s="562"/>
      <c r="N34" s="562"/>
      <c r="O34" s="562"/>
    </row>
    <row r="35" spans="1:15" ht="12.75" customHeight="1">
      <c r="A35" s="562"/>
      <c r="B35" s="562"/>
      <c r="C35" s="562"/>
      <c r="D35" s="562"/>
      <c r="E35" s="562"/>
      <c r="F35" s="562"/>
      <c r="G35" s="562"/>
      <c r="H35" s="562"/>
      <c r="I35" s="562"/>
      <c r="J35" s="562"/>
      <c r="K35" s="562"/>
      <c r="L35" s="562"/>
      <c r="M35" s="562"/>
      <c r="N35" s="562"/>
      <c r="O35" s="562"/>
    </row>
    <row r="36" spans="1:15" ht="12.75" customHeight="1">
      <c r="A36" s="562"/>
      <c r="B36" s="562"/>
      <c r="C36" s="562"/>
      <c r="D36" s="562"/>
      <c r="E36" s="562"/>
      <c r="F36" s="562"/>
      <c r="G36" s="562"/>
      <c r="H36" s="562"/>
      <c r="I36" s="562"/>
      <c r="J36" s="562"/>
      <c r="K36" s="562"/>
      <c r="L36" s="562"/>
      <c r="M36" s="562"/>
      <c r="N36" s="562"/>
      <c r="O36" s="562"/>
    </row>
    <row r="37" spans="1:15" ht="12.75" customHeight="1">
      <c r="A37" s="562"/>
      <c r="B37" s="562"/>
      <c r="C37" s="562"/>
      <c r="D37" s="562"/>
      <c r="E37" s="562"/>
      <c r="F37" s="562"/>
      <c r="G37" s="562"/>
      <c r="H37" s="562"/>
      <c r="I37" s="562"/>
      <c r="J37" s="562"/>
      <c r="K37" s="562"/>
      <c r="L37" s="562"/>
      <c r="M37" s="562"/>
      <c r="N37" s="562"/>
      <c r="O37" s="562"/>
    </row>
    <row r="38" spans="1:15" ht="12.75" customHeight="1">
      <c r="A38" s="562"/>
      <c r="B38" s="562"/>
      <c r="C38" s="562"/>
      <c r="D38" s="562"/>
      <c r="E38" s="562"/>
      <c r="F38" s="562"/>
      <c r="G38" s="562"/>
      <c r="H38" s="562"/>
      <c r="I38" s="562"/>
      <c r="J38" s="562"/>
      <c r="K38" s="562"/>
      <c r="L38" s="562"/>
      <c r="M38" s="562"/>
      <c r="N38" s="562"/>
      <c r="O38" s="562"/>
    </row>
    <row r="39" spans="1:15" ht="12.75" customHeight="1">
      <c r="A39" s="562"/>
      <c r="B39" s="562"/>
      <c r="C39" s="562"/>
      <c r="D39" s="562"/>
      <c r="E39" s="562"/>
      <c r="F39" s="562"/>
      <c r="G39" s="562"/>
      <c r="H39" s="562"/>
      <c r="I39" s="562"/>
      <c r="J39" s="562"/>
      <c r="K39" s="562"/>
      <c r="L39" s="562"/>
      <c r="M39" s="562"/>
      <c r="N39" s="562"/>
      <c r="O39" s="562"/>
    </row>
    <row r="40" spans="1:15" ht="12.75" customHeight="1">
      <c r="A40" s="562"/>
      <c r="B40" s="562"/>
      <c r="C40" s="562"/>
      <c r="D40" s="562"/>
      <c r="E40" s="562"/>
      <c r="F40" s="562"/>
      <c r="G40" s="562"/>
      <c r="H40" s="562"/>
      <c r="I40" s="562"/>
      <c r="J40" s="562"/>
      <c r="K40" s="562"/>
      <c r="L40" s="562"/>
      <c r="M40" s="562"/>
      <c r="N40" s="562"/>
      <c r="O40" s="562"/>
    </row>
    <row r="41" spans="1:15" ht="12.75" customHeight="1">
      <c r="A41" s="562"/>
      <c r="B41" s="562"/>
      <c r="C41" s="562"/>
      <c r="D41" s="562"/>
      <c r="E41" s="562"/>
      <c r="F41" s="562"/>
      <c r="G41" s="562"/>
      <c r="H41" s="562"/>
      <c r="I41" s="562"/>
      <c r="J41" s="562"/>
      <c r="K41" s="562"/>
      <c r="L41" s="562"/>
      <c r="M41" s="562"/>
      <c r="N41" s="562"/>
      <c r="O41" s="562"/>
    </row>
    <row r="42" spans="1:15" ht="12.75" customHeight="1">
      <c r="A42" s="562"/>
      <c r="B42" s="562"/>
      <c r="C42" s="562"/>
      <c r="D42" s="562"/>
      <c r="E42" s="562"/>
      <c r="F42" s="562"/>
      <c r="G42" s="562"/>
      <c r="H42" s="562"/>
      <c r="I42" s="562"/>
      <c r="J42" s="562"/>
      <c r="K42" s="562"/>
      <c r="L42" s="562"/>
      <c r="M42" s="562"/>
      <c r="N42" s="562"/>
      <c r="O42" s="562"/>
    </row>
    <row r="43" spans="1:15" ht="12.75" customHeight="1">
      <c r="A43" s="562"/>
      <c r="B43" s="562"/>
      <c r="C43" s="562"/>
      <c r="D43" s="562"/>
      <c r="E43" s="562"/>
      <c r="F43" s="562"/>
      <c r="G43" s="562"/>
      <c r="H43" s="562"/>
      <c r="I43" s="562"/>
      <c r="J43" s="562"/>
      <c r="K43" s="562"/>
      <c r="L43" s="562"/>
      <c r="M43" s="562"/>
      <c r="N43" s="562"/>
      <c r="O43" s="562"/>
    </row>
    <row r="44" spans="1:15" ht="12.75" customHeight="1">
      <c r="A44" s="562"/>
      <c r="B44" s="562"/>
      <c r="C44" s="562"/>
      <c r="D44" s="562"/>
      <c r="E44" s="562"/>
      <c r="F44" s="562"/>
      <c r="G44" s="562"/>
      <c r="H44" s="562"/>
      <c r="I44" s="562"/>
      <c r="J44" s="562"/>
      <c r="K44" s="562"/>
      <c r="L44" s="562"/>
      <c r="M44" s="562"/>
      <c r="N44" s="562"/>
      <c r="O44" s="562"/>
    </row>
    <row r="45" spans="1:15" ht="12.75" customHeight="1">
      <c r="A45" s="562"/>
      <c r="B45" s="562"/>
      <c r="C45" s="562"/>
      <c r="D45" s="562"/>
      <c r="E45" s="562"/>
      <c r="F45" s="562"/>
      <c r="G45" s="562"/>
      <c r="H45" s="562"/>
      <c r="I45" s="562"/>
      <c r="J45" s="562"/>
      <c r="K45" s="562"/>
      <c r="L45" s="562"/>
      <c r="M45" s="562"/>
      <c r="N45" s="562"/>
      <c r="O45" s="562"/>
    </row>
    <row r="46" spans="1:15" ht="12.75" customHeight="1">
      <c r="A46" s="562"/>
      <c r="B46" s="562"/>
      <c r="C46" s="562"/>
      <c r="D46" s="562"/>
      <c r="E46" s="562"/>
      <c r="F46" s="562"/>
      <c r="G46" s="562"/>
      <c r="H46" s="562"/>
      <c r="I46" s="562"/>
      <c r="J46" s="562"/>
      <c r="K46" s="562"/>
      <c r="L46" s="562"/>
      <c r="M46" s="562"/>
      <c r="N46" s="562"/>
      <c r="O46" s="562"/>
    </row>
    <row r="47" spans="1:15" ht="12.75" customHeight="1">
      <c r="A47" s="23" t="s">
        <v>41</v>
      </c>
      <c r="B47" s="58"/>
      <c r="C47" s="58"/>
      <c r="D47" s="58"/>
      <c r="E47" s="58"/>
      <c r="F47" s="58"/>
      <c r="G47" s="58"/>
      <c r="H47" s="58"/>
      <c r="I47" s="58"/>
      <c r="J47" s="58"/>
    </row>
    <row r="48" spans="1:15" ht="12.75" customHeight="1">
      <c r="A48" s="73" t="s">
        <v>279</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70" t="s">
        <v>567</v>
      </c>
      <c r="M1" s="315" t="str">
        <f>Naslovnica!A20</f>
        <v>Listopad 2017.</v>
      </c>
    </row>
    <row r="2" spans="1:15" ht="12.75" customHeight="1">
      <c r="A2" s="25" t="s">
        <v>1303</v>
      </c>
      <c r="M2" s="19" t="str">
        <f>Naslovnica!A24</f>
        <v>October 2017</v>
      </c>
    </row>
    <row r="3" spans="1:15" ht="12.75" customHeight="1"/>
    <row r="4" spans="1:15" ht="12.75" customHeight="1">
      <c r="J4" s="843" t="s">
        <v>57</v>
      </c>
      <c r="K4" s="843"/>
      <c r="L4" s="843"/>
      <c r="M4" s="843"/>
    </row>
    <row r="5" spans="1:15" ht="24.75" customHeight="1">
      <c r="A5" s="321"/>
      <c r="B5" s="321"/>
      <c r="C5" s="846" t="s">
        <v>43</v>
      </c>
      <c r="D5" s="846"/>
      <c r="E5" s="846"/>
      <c r="F5" s="845" t="s">
        <v>540</v>
      </c>
      <c r="G5" s="845" t="s">
        <v>44</v>
      </c>
      <c r="H5" s="846" t="s">
        <v>45</v>
      </c>
      <c r="I5" s="846"/>
      <c r="J5" s="846"/>
      <c r="K5" s="845" t="s">
        <v>46</v>
      </c>
      <c r="L5" s="845" t="s">
        <v>47</v>
      </c>
      <c r="M5" s="845" t="s">
        <v>48</v>
      </c>
    </row>
    <row r="6" spans="1:15" ht="81" customHeight="1">
      <c r="A6" s="845" t="s">
        <v>49</v>
      </c>
      <c r="B6" s="845"/>
      <c r="C6" s="322" t="s">
        <v>541</v>
      </c>
      <c r="D6" s="322" t="s">
        <v>50</v>
      </c>
      <c r="E6" s="322" t="s">
        <v>48</v>
      </c>
      <c r="F6" s="845"/>
      <c r="G6" s="845"/>
      <c r="H6" s="322" t="s">
        <v>51</v>
      </c>
      <c r="I6" s="322" t="s">
        <v>52</v>
      </c>
      <c r="J6" s="322" t="s">
        <v>48</v>
      </c>
      <c r="K6" s="845"/>
      <c r="L6" s="845"/>
      <c r="M6" s="845"/>
    </row>
    <row r="7" spans="1:15" ht="19.5" customHeight="1">
      <c r="A7" s="142" t="str">
        <f>Naslovnica!A20</f>
        <v>Listopad 2017.</v>
      </c>
      <c r="B7" s="143" t="str">
        <f>Naslovnica!A24</f>
        <v>October 2017</v>
      </c>
      <c r="C7" s="144">
        <v>483558.84390000004</v>
      </c>
      <c r="D7" s="144">
        <v>81.973609999999994</v>
      </c>
      <c r="E7" s="144">
        <v>483640.81751000002</v>
      </c>
      <c r="F7" s="144">
        <v>2854.97993</v>
      </c>
      <c r="G7" s="144">
        <v>25366.611929999999</v>
      </c>
      <c r="H7" s="144">
        <v>165184.97913999998</v>
      </c>
      <c r="I7" s="144">
        <v>1766.2661499999999</v>
      </c>
      <c r="J7" s="144">
        <v>166951.24528999999</v>
      </c>
      <c r="K7" s="145">
        <v>0</v>
      </c>
      <c r="L7" s="144">
        <v>1299.49811</v>
      </c>
      <c r="M7" s="144">
        <v>680113.15277000004</v>
      </c>
      <c r="N7" s="87"/>
    </row>
    <row r="8" spans="1:15" ht="19.5" customHeight="1">
      <c r="A8" s="146" t="s">
        <v>1360</v>
      </c>
      <c r="B8" s="147" t="s">
        <v>1361</v>
      </c>
      <c r="C8" s="144">
        <v>489031.59038999991</v>
      </c>
      <c r="D8" s="144">
        <v>75.816029999999998</v>
      </c>
      <c r="E8" s="144">
        <v>489107.4064199999</v>
      </c>
      <c r="F8" s="144">
        <v>1740.26838</v>
      </c>
      <c r="G8" s="144">
        <v>17998.929230000002</v>
      </c>
      <c r="H8" s="144">
        <v>151542.41725</v>
      </c>
      <c r="I8" s="144">
        <v>5916.0968499999999</v>
      </c>
      <c r="J8" s="144">
        <v>157458.5141</v>
      </c>
      <c r="K8" s="145">
        <v>0</v>
      </c>
      <c r="L8" s="144">
        <v>832.84841000000006</v>
      </c>
      <c r="M8" s="144">
        <v>667137.96653999982</v>
      </c>
      <c r="N8" s="87"/>
    </row>
    <row r="9" spans="1:15" ht="17.25" customHeight="1">
      <c r="A9" s="841" t="s">
        <v>53</v>
      </c>
      <c r="B9" s="841"/>
      <c r="C9" s="148">
        <v>-1.1190987653037689E-2</v>
      </c>
      <c r="D9" s="148">
        <v>8.1217388987526729E-2</v>
      </c>
      <c r="E9" s="148">
        <v>-1.1176663526754444E-2</v>
      </c>
      <c r="F9" s="148">
        <v>0.64054002406226562</v>
      </c>
      <c r="G9" s="148">
        <v>0.4093400560584346</v>
      </c>
      <c r="H9" s="148">
        <v>9.0024708181167562E-2</v>
      </c>
      <c r="I9" s="148">
        <v>-0.7014473909432366</v>
      </c>
      <c r="J9" s="148">
        <v>6.0287188941534606E-2</v>
      </c>
      <c r="K9" s="149" t="s">
        <v>1423</v>
      </c>
      <c r="L9" s="148">
        <v>0.56030568636133904</v>
      </c>
      <c r="M9" s="148">
        <v>1.9449029857038225E-2</v>
      </c>
      <c r="N9" s="77"/>
    </row>
    <row r="10" spans="1:15" ht="39" customHeight="1">
      <c r="A10" s="841" t="s">
        <v>54</v>
      </c>
      <c r="B10" s="841"/>
      <c r="C10" s="144">
        <v>452917.46233000001</v>
      </c>
      <c r="D10" s="144">
        <v>96.994679999999988</v>
      </c>
      <c r="E10" s="144">
        <v>453014.45701000001</v>
      </c>
      <c r="F10" s="144">
        <v>2779.57303</v>
      </c>
      <c r="G10" s="144">
        <v>19697.56666</v>
      </c>
      <c r="H10" s="144">
        <v>111013.02738</v>
      </c>
      <c r="I10" s="144">
        <v>2046.2465</v>
      </c>
      <c r="J10" s="144">
        <v>113059.27387999999</v>
      </c>
      <c r="K10" s="145">
        <v>0</v>
      </c>
      <c r="L10" s="144">
        <v>707.27179000000001</v>
      </c>
      <c r="M10" s="144">
        <v>589258.1423699999</v>
      </c>
    </row>
    <row r="11" spans="1:15" ht="29.25" customHeight="1">
      <c r="A11" s="841" t="s">
        <v>55</v>
      </c>
      <c r="B11" s="841"/>
      <c r="C11" s="148">
        <v>6.7653345517674962E-2</v>
      </c>
      <c r="D11" s="148">
        <v>-0.15486488537309465</v>
      </c>
      <c r="E11" s="148">
        <v>6.7605702259793343E-2</v>
      </c>
      <c r="F11" s="148">
        <v>2.7128950808678682E-2</v>
      </c>
      <c r="G11" s="148">
        <v>0.28780434496572477</v>
      </c>
      <c r="H11" s="148">
        <v>0.48797833045817424</v>
      </c>
      <c r="I11" s="148">
        <v>-0.1368263061170783</v>
      </c>
      <c r="J11" s="148">
        <v>0.47667006482989099</v>
      </c>
      <c r="K11" s="145" t="s">
        <v>1423</v>
      </c>
      <c r="L11" s="148">
        <v>0.83733909421157593</v>
      </c>
      <c r="M11" s="148">
        <v>0.15418541360256938</v>
      </c>
    </row>
    <row r="12" spans="1:15" ht="34.5" customHeight="1">
      <c r="A12" s="842" t="s">
        <v>56</v>
      </c>
      <c r="B12" s="842"/>
      <c r="C12" s="323">
        <v>4704007.9713199995</v>
      </c>
      <c r="D12" s="323">
        <v>1770.0205000001333</v>
      </c>
      <c r="E12" s="323">
        <v>4705777.991820001</v>
      </c>
      <c r="F12" s="323">
        <v>23224.968110000002</v>
      </c>
      <c r="G12" s="323">
        <v>206852.36789000005</v>
      </c>
      <c r="H12" s="323">
        <v>1364521.4012399998</v>
      </c>
      <c r="I12" s="323">
        <v>30904.255929999996</v>
      </c>
      <c r="J12" s="323">
        <v>1395425.65717</v>
      </c>
      <c r="K12" s="324">
        <v>0</v>
      </c>
      <c r="L12" s="323">
        <v>8566.4156200000016</v>
      </c>
      <c r="M12" s="323">
        <v>6339847.4006099999</v>
      </c>
      <c r="O12" s="78"/>
    </row>
    <row r="13" spans="1:15" ht="12.75" customHeight="1">
      <c r="A13" s="844" t="s">
        <v>58</v>
      </c>
      <c r="B13" s="844"/>
      <c r="C13" s="844"/>
    </row>
    <row r="14" spans="1:15" ht="12.75" customHeight="1">
      <c r="A14" s="847" t="s">
        <v>1304</v>
      </c>
      <c r="B14" s="847"/>
      <c r="C14" s="847"/>
    </row>
    <row r="15" spans="1:15" ht="12.75" customHeight="1"/>
    <row r="16" spans="1:15" ht="12.75" customHeight="1">
      <c r="A16" s="470" t="s">
        <v>275</v>
      </c>
      <c r="M16" s="14" t="str">
        <f>Naslovnica!A20</f>
        <v>Listopad 2017.</v>
      </c>
    </row>
    <row r="17" spans="1:14" ht="12.75" customHeight="1">
      <c r="A17" s="26" t="s">
        <v>12</v>
      </c>
      <c r="M17" s="19" t="str">
        <f>Naslovnica!A24</f>
        <v>October 2017</v>
      </c>
    </row>
    <row r="18" spans="1:14" ht="12.75" customHeight="1"/>
    <row r="19" spans="1:14" ht="12.75" customHeight="1">
      <c r="J19" s="843" t="s">
        <v>57</v>
      </c>
      <c r="K19" s="843"/>
      <c r="L19" s="843"/>
      <c r="M19" s="843"/>
    </row>
    <row r="20" spans="1:14" ht="21" customHeight="1">
      <c r="A20" s="845" t="s">
        <v>59</v>
      </c>
      <c r="B20" s="848"/>
      <c r="C20" s="846" t="s">
        <v>60</v>
      </c>
      <c r="D20" s="846"/>
      <c r="E20" s="846"/>
      <c r="F20" s="846" t="s">
        <v>61</v>
      </c>
      <c r="G20" s="846"/>
      <c r="H20" s="846"/>
      <c r="I20" s="845" t="s">
        <v>62</v>
      </c>
      <c r="J20" s="845" t="s">
        <v>63</v>
      </c>
      <c r="K20" s="845" t="s">
        <v>64</v>
      </c>
      <c r="L20" s="849" t="s">
        <v>65</v>
      </c>
      <c r="M20" s="845" t="s">
        <v>48</v>
      </c>
    </row>
    <row r="21" spans="1:14" ht="123.75" customHeight="1">
      <c r="A21" s="848"/>
      <c r="B21" s="848"/>
      <c r="C21" s="322" t="s">
        <v>66</v>
      </c>
      <c r="D21" s="322" t="s">
        <v>67</v>
      </c>
      <c r="E21" s="322" t="s">
        <v>48</v>
      </c>
      <c r="F21" s="322" t="s">
        <v>68</v>
      </c>
      <c r="G21" s="322" t="s">
        <v>51</v>
      </c>
      <c r="H21" s="322" t="s">
        <v>48</v>
      </c>
      <c r="I21" s="848"/>
      <c r="J21" s="848"/>
      <c r="K21" s="845"/>
      <c r="L21" s="848"/>
      <c r="M21" s="848"/>
    </row>
    <row r="22" spans="1:14" ht="18.75" customHeight="1">
      <c r="A22" s="150" t="str">
        <f>Naslovnica!A20</f>
        <v>Listopad 2017.</v>
      </c>
      <c r="B22" s="143" t="str">
        <f>Naslovnica!A24</f>
        <v>October 2017</v>
      </c>
      <c r="C22" s="151">
        <v>3381.6741000000002</v>
      </c>
      <c r="D22" s="152">
        <v>9.4150000000000011E-2</v>
      </c>
      <c r="E22" s="151">
        <v>3381.7682500000001</v>
      </c>
      <c r="F22" s="151">
        <v>485488.54123000003</v>
      </c>
      <c r="G22" s="151">
        <v>98665.459730000002</v>
      </c>
      <c r="H22" s="151">
        <v>584154.00096000009</v>
      </c>
      <c r="I22" s="151">
        <v>26141.265920000002</v>
      </c>
      <c r="J22" s="151">
        <v>55615.766259999997</v>
      </c>
      <c r="K22" s="151">
        <v>1299.49811</v>
      </c>
      <c r="L22" s="151">
        <v>1195.4947299999999</v>
      </c>
      <c r="M22" s="151">
        <v>671787.79423000012</v>
      </c>
      <c r="N22" s="87"/>
    </row>
    <row r="23" spans="1:14" ht="18.75" customHeight="1">
      <c r="A23" s="146" t="str">
        <f>A8</f>
        <v>Rujan 2017.</v>
      </c>
      <c r="B23" s="147" t="str">
        <f>B8</f>
        <v>September 2017</v>
      </c>
      <c r="C23" s="151">
        <v>3368.08662</v>
      </c>
      <c r="D23" s="152">
        <v>8.6800000000000002E-3</v>
      </c>
      <c r="E23" s="151">
        <v>3368.0953</v>
      </c>
      <c r="F23" s="151">
        <v>483424.50832999998</v>
      </c>
      <c r="G23" s="151">
        <v>97703.271159999989</v>
      </c>
      <c r="H23" s="151">
        <v>581127.77948999999</v>
      </c>
      <c r="I23" s="151">
        <v>21535.073840000001</v>
      </c>
      <c r="J23" s="151">
        <v>54038.400590000005</v>
      </c>
      <c r="K23" s="151">
        <v>832.84841000000006</v>
      </c>
      <c r="L23" s="151">
        <v>1301.51494</v>
      </c>
      <c r="M23" s="151">
        <v>662203.71256999997</v>
      </c>
      <c r="N23" s="87"/>
    </row>
    <row r="24" spans="1:14" ht="18.75" customHeight="1">
      <c r="A24" s="841" t="s">
        <v>69</v>
      </c>
      <c r="B24" s="841"/>
      <c r="C24" s="148">
        <v>4.0341836576638108E-3</v>
      </c>
      <c r="D24" s="148">
        <v>9.8467741935483897</v>
      </c>
      <c r="E24" s="148">
        <v>4.0595496214136601E-3</v>
      </c>
      <c r="F24" s="148">
        <v>4.2696074866586595E-3</v>
      </c>
      <c r="G24" s="148">
        <v>9.8480691442185391E-3</v>
      </c>
      <c r="H24" s="148">
        <v>5.2074975191444637E-3</v>
      </c>
      <c r="I24" s="148">
        <v>0.2138925603052402</v>
      </c>
      <c r="J24" s="148">
        <v>2.9189717918703333E-2</v>
      </c>
      <c r="K24" s="148">
        <v>0.56030568636133904</v>
      </c>
      <c r="L24" s="148">
        <v>-8.1459080293000807E-2</v>
      </c>
      <c r="M24" s="148">
        <v>1.4473011066042658E-2</v>
      </c>
      <c r="N24" s="87"/>
    </row>
    <row r="25" spans="1:14" ht="36.75" customHeight="1">
      <c r="A25" s="841" t="s">
        <v>70</v>
      </c>
      <c r="B25" s="841"/>
      <c r="C25" s="151">
        <v>3125.8947499999999</v>
      </c>
      <c r="D25" s="152">
        <v>8.8939999999999991E-2</v>
      </c>
      <c r="E25" s="151">
        <v>3125.98369</v>
      </c>
      <c r="F25" s="151">
        <v>449580.46587999997</v>
      </c>
      <c r="G25" s="151">
        <v>77049.56143999999</v>
      </c>
      <c r="H25" s="151">
        <v>526630.02731999999</v>
      </c>
      <c r="I25" s="151">
        <v>19519.394929999999</v>
      </c>
      <c r="J25" s="151">
        <v>34271.586670000004</v>
      </c>
      <c r="K25" s="151">
        <v>707.27179000000001</v>
      </c>
      <c r="L25" s="151">
        <v>767.90922</v>
      </c>
      <c r="M25" s="151">
        <v>585022.17362000002</v>
      </c>
      <c r="N25" s="77"/>
    </row>
    <row r="26" spans="1:14" ht="28.5" customHeight="1">
      <c r="A26" s="841" t="s">
        <v>55</v>
      </c>
      <c r="B26" s="841"/>
      <c r="C26" s="148">
        <v>8.1825963590104966E-2</v>
      </c>
      <c r="D26" s="148">
        <v>5.8578817180121666E-2</v>
      </c>
      <c r="E26" s="148">
        <v>8.1825302165923985E-2</v>
      </c>
      <c r="F26" s="148">
        <v>7.9870185818047709E-2</v>
      </c>
      <c r="G26" s="148">
        <v>0.28054537736509683</v>
      </c>
      <c r="H26" s="148">
        <v>0.10923033373683114</v>
      </c>
      <c r="I26" s="148">
        <v>0.33924570990787384</v>
      </c>
      <c r="J26" s="148">
        <v>0.622795197535568</v>
      </c>
      <c r="K26" s="148">
        <v>0.83733909421157593</v>
      </c>
      <c r="L26" s="148">
        <v>0.55681778374792779</v>
      </c>
      <c r="M26" s="148">
        <v>0.14831167863794259</v>
      </c>
    </row>
    <row r="27" spans="1:14" ht="30.75" customHeight="1">
      <c r="A27" s="842" t="s">
        <v>56</v>
      </c>
      <c r="B27" s="842"/>
      <c r="C27" s="325">
        <v>32620.211469999998</v>
      </c>
      <c r="D27" s="326">
        <v>1.6952999999999998</v>
      </c>
      <c r="E27" s="325">
        <v>32621.906770000001</v>
      </c>
      <c r="F27" s="325">
        <v>4689454.0480499994</v>
      </c>
      <c r="G27" s="325">
        <v>834242.39840000006</v>
      </c>
      <c r="H27" s="325">
        <v>5523696.4464499988</v>
      </c>
      <c r="I27" s="325">
        <v>236172.84000000003</v>
      </c>
      <c r="J27" s="325">
        <v>521212.22862999997</v>
      </c>
      <c r="K27" s="325">
        <v>8566.4156200000016</v>
      </c>
      <c r="L27" s="325">
        <v>10865.056730000002</v>
      </c>
      <c r="M27" s="325">
        <v>6333134.8942</v>
      </c>
    </row>
    <row r="28" spans="1:14" ht="12.75" customHeight="1">
      <c r="A28" s="20" t="s">
        <v>72</v>
      </c>
    </row>
    <row r="29" spans="1:14" ht="12.75" customHeight="1"/>
    <row r="30" spans="1:14" ht="12.75" customHeight="1"/>
    <row r="31" spans="1:14" ht="12.75" customHeight="1"/>
    <row r="32" spans="1:14" ht="12.75" customHeight="1">
      <c r="A32" s="73" t="s">
        <v>279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71</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70" t="s">
        <v>276</v>
      </c>
      <c r="K1" s="315" t="str">
        <f>Naslovnica!A20</f>
        <v>Listopad 2017.</v>
      </c>
    </row>
    <row r="2" spans="1:13" ht="12.75" customHeight="1">
      <c r="A2" s="25" t="s">
        <v>73</v>
      </c>
      <c r="K2" s="19" t="str">
        <f>Naslovnica!A24</f>
        <v>October 2017</v>
      </c>
    </row>
    <row r="3" spans="1:13" ht="12.75" customHeight="1">
      <c r="D3" s="843" t="s">
        <v>57</v>
      </c>
      <c r="E3" s="843"/>
      <c r="F3" s="843"/>
    </row>
    <row r="4" spans="1:13" ht="69.75" customHeight="1">
      <c r="A4" s="845" t="s">
        <v>74</v>
      </c>
      <c r="B4" s="845"/>
      <c r="C4" s="322" t="s">
        <v>75</v>
      </c>
      <c r="D4" s="322" t="s">
        <v>1305</v>
      </c>
      <c r="E4" s="322" t="s">
        <v>76</v>
      </c>
      <c r="F4" s="322" t="s">
        <v>77</v>
      </c>
    </row>
    <row r="5" spans="1:13" ht="17.25" customHeight="1">
      <c r="A5" s="153" t="str">
        <f>Naslovnica!A20</f>
        <v>Listopad 2017.</v>
      </c>
      <c r="B5" s="154" t="str">
        <f>Naslovnica!A24</f>
        <v>October 2017</v>
      </c>
      <c r="C5" s="155">
        <v>18934.983689997793</v>
      </c>
      <c r="D5" s="155">
        <v>680113.15277000004</v>
      </c>
      <c r="E5" s="155">
        <v>671787.79423</v>
      </c>
      <c r="F5" s="155">
        <v>27260.342229997856</v>
      </c>
      <c r="G5" s="87"/>
      <c r="H5" s="87"/>
    </row>
    <row r="6" spans="1:13" ht="17.25" customHeight="1">
      <c r="A6" s="156" t="str">
        <f>'5 Tablica 3,4'!A8</f>
        <v>Rujan 2017.</v>
      </c>
      <c r="B6" s="157" t="str">
        <f>'5 Tablica 3,4'!B8</f>
        <v>September 2017</v>
      </c>
      <c r="C6" s="155">
        <v>14000.729719998002</v>
      </c>
      <c r="D6" s="155">
        <v>667137.96653999982</v>
      </c>
      <c r="E6" s="155">
        <v>662203.71257000009</v>
      </c>
      <c r="F6" s="155">
        <v>18934.983689997694</v>
      </c>
      <c r="G6" s="87"/>
      <c r="H6" s="87"/>
      <c r="M6" s="77"/>
    </row>
    <row r="7" spans="1:13" ht="19.5" customHeight="1">
      <c r="A7" s="841" t="s">
        <v>69</v>
      </c>
      <c r="B7" s="841"/>
      <c r="C7" s="158">
        <v>0.35242834257073957</v>
      </c>
      <c r="D7" s="158">
        <v>1.9449029857038225E-2</v>
      </c>
      <c r="E7" s="158">
        <v>1.4473011066042304E-2</v>
      </c>
      <c r="F7" s="158">
        <v>0.43968131561676432</v>
      </c>
      <c r="G7" s="87"/>
      <c r="H7" s="77"/>
    </row>
    <row r="8" spans="1:13" ht="32.25" customHeight="1">
      <c r="A8" s="841" t="s">
        <v>54</v>
      </c>
      <c r="B8" s="841"/>
      <c r="C8" s="155">
        <v>18243.726599998594</v>
      </c>
      <c r="D8" s="155">
        <v>589258.1423699999</v>
      </c>
      <c r="E8" s="155">
        <v>585022.1736199999</v>
      </c>
      <c r="F8" s="155">
        <v>22479.695349998539</v>
      </c>
    </row>
    <row r="9" spans="1:13" ht="19.5" customHeight="1">
      <c r="A9" s="841" t="s">
        <v>55</v>
      </c>
      <c r="B9" s="841"/>
      <c r="C9" s="158">
        <v>3.7890125474652314E-2</v>
      </c>
      <c r="D9" s="158">
        <v>0.15418541360256938</v>
      </c>
      <c r="E9" s="158">
        <v>0.14831167863794262</v>
      </c>
      <c r="F9" s="158">
        <v>0.21266510980539721</v>
      </c>
    </row>
    <row r="10" spans="1:13" ht="21" customHeight="1">
      <c r="A10" s="850" t="s">
        <v>56</v>
      </c>
      <c r="B10" s="850"/>
      <c r="C10" s="327">
        <v>20547.835819998265</v>
      </c>
      <c r="D10" s="327">
        <v>6339847.4006099999</v>
      </c>
      <c r="E10" s="327">
        <v>6333134.8942</v>
      </c>
      <c r="F10" s="327">
        <v>27260.342229997739</v>
      </c>
      <c r="H10" s="293"/>
    </row>
    <row r="11" spans="1:13" ht="12.75" customHeight="1"/>
    <row r="12" spans="1:13" ht="12.75" customHeight="1">
      <c r="A12" s="470" t="s">
        <v>568</v>
      </c>
      <c r="K12" s="315" t="str">
        <f>Naslovnica!A20</f>
        <v>Listopad 2017.</v>
      </c>
    </row>
    <row r="13" spans="1:13" ht="12.75" customHeight="1">
      <c r="A13" s="25" t="s">
        <v>299</v>
      </c>
      <c r="K13" s="19" t="str">
        <f>Naslovnica!A24</f>
        <v>October 2017</v>
      </c>
    </row>
    <row r="14" spans="1:13" ht="12.75" customHeight="1">
      <c r="I14" s="843" t="s">
        <v>57</v>
      </c>
      <c r="J14" s="843"/>
      <c r="K14" s="843"/>
    </row>
    <row r="15" spans="1:13" ht="21" customHeight="1">
      <c r="A15" s="845" t="s">
        <v>78</v>
      </c>
      <c r="B15" s="851"/>
      <c r="C15" s="845" t="s">
        <v>79</v>
      </c>
      <c r="D15" s="846" t="s">
        <v>86</v>
      </c>
      <c r="E15" s="846"/>
      <c r="F15" s="846"/>
      <c r="G15" s="846"/>
      <c r="H15" s="846" t="s">
        <v>87</v>
      </c>
      <c r="I15" s="846"/>
      <c r="J15" s="846"/>
      <c r="K15" s="321"/>
    </row>
    <row r="16" spans="1:13" ht="126.75" customHeight="1">
      <c r="A16" s="845"/>
      <c r="B16" s="851"/>
      <c r="C16" s="845"/>
      <c r="D16" s="322" t="s">
        <v>80</v>
      </c>
      <c r="E16" s="322" t="s">
        <v>81</v>
      </c>
      <c r="F16" s="322" t="s">
        <v>82</v>
      </c>
      <c r="G16" s="322" t="s">
        <v>48</v>
      </c>
      <c r="H16" s="322" t="s">
        <v>83</v>
      </c>
      <c r="I16" s="322" t="s">
        <v>84</v>
      </c>
      <c r="J16" s="322" t="s">
        <v>48</v>
      </c>
      <c r="K16" s="322" t="s">
        <v>85</v>
      </c>
    </row>
    <row r="17" spans="1:13" ht="16.5" customHeight="1">
      <c r="A17" s="153" t="str">
        <f>Naslovnica!A20</f>
        <v>Listopad 2017.</v>
      </c>
      <c r="B17" s="154" t="str">
        <f>Naslovnica!A24</f>
        <v>October 2017</v>
      </c>
      <c r="C17" s="155">
        <v>311128.32090000005</v>
      </c>
      <c r="D17" s="155">
        <v>21426.81006</v>
      </c>
      <c r="E17" s="155">
        <v>4714.45586</v>
      </c>
      <c r="F17" s="155">
        <v>90.009280000000004</v>
      </c>
      <c r="G17" s="155">
        <v>26231.275199999996</v>
      </c>
      <c r="H17" s="155">
        <v>25276.602649999997</v>
      </c>
      <c r="I17" s="155">
        <v>90.009280000000004</v>
      </c>
      <c r="J17" s="155">
        <v>25366.611929999995</v>
      </c>
      <c r="K17" s="155">
        <v>311992.98417000001</v>
      </c>
      <c r="L17" s="87"/>
      <c r="M17" s="77"/>
    </row>
    <row r="18" spans="1:13" ht="16.5" customHeight="1">
      <c r="A18" s="156" t="str">
        <f>'5 Tablica 3,4'!A8</f>
        <v>Rujan 2017.</v>
      </c>
      <c r="B18" s="157" t="str">
        <f>'5 Tablica 3,4'!B8</f>
        <v>September 2017</v>
      </c>
      <c r="C18" s="155">
        <v>307530.34732000006</v>
      </c>
      <c r="D18" s="155">
        <v>16224.305779999997</v>
      </c>
      <c r="E18" s="155">
        <v>5310.7680599999994</v>
      </c>
      <c r="F18" s="155">
        <v>61.828969999999991</v>
      </c>
      <c r="G18" s="155">
        <v>21596.902809999996</v>
      </c>
      <c r="H18" s="155">
        <v>17937.100260000003</v>
      </c>
      <c r="I18" s="155">
        <v>61.828969999999991</v>
      </c>
      <c r="J18" s="155">
        <v>17998.929230000002</v>
      </c>
      <c r="K18" s="155">
        <v>311128.32090000005</v>
      </c>
      <c r="L18" s="87"/>
    </row>
    <row r="19" spans="1:13" ht="18.75" customHeight="1">
      <c r="A19" s="841" t="s">
        <v>69</v>
      </c>
      <c r="B19" s="841"/>
      <c r="C19" s="159">
        <v>1.1699572453108592E-2</v>
      </c>
      <c r="D19" s="159">
        <v>0.32066113339735169</v>
      </c>
      <c r="E19" s="159">
        <v>-0.11228360818303171</v>
      </c>
      <c r="F19" s="159">
        <v>0.4557784158461643</v>
      </c>
      <c r="G19" s="159">
        <v>0.21458504632683492</v>
      </c>
      <c r="H19" s="159">
        <v>0.4091799835878262</v>
      </c>
      <c r="I19" s="159">
        <v>0.4557784158461643</v>
      </c>
      <c r="J19" s="159">
        <v>0.40934005605843438</v>
      </c>
      <c r="K19" s="159">
        <v>2.7791210632923157E-3</v>
      </c>
      <c r="L19" s="87"/>
    </row>
    <row r="20" spans="1:13" ht="27.75" customHeight="1">
      <c r="A20" s="841" t="s">
        <v>54</v>
      </c>
      <c r="B20" s="841"/>
      <c r="C20" s="155">
        <v>279100.02793999994</v>
      </c>
      <c r="D20" s="155">
        <v>15024.24108</v>
      </c>
      <c r="E20" s="155">
        <v>4495.1538499999997</v>
      </c>
      <c r="F20" s="155">
        <v>109.69623</v>
      </c>
      <c r="G20" s="155">
        <v>19629.09116</v>
      </c>
      <c r="H20" s="155">
        <v>19587.870429999999</v>
      </c>
      <c r="I20" s="155">
        <v>109.69623</v>
      </c>
      <c r="J20" s="155">
        <v>19697.56666</v>
      </c>
      <c r="K20" s="155">
        <v>279031.55243999994</v>
      </c>
      <c r="L20" s="77"/>
    </row>
    <row r="21" spans="1:13" ht="20.25" customHeight="1">
      <c r="A21" s="841" t="s">
        <v>92</v>
      </c>
      <c r="B21" s="841"/>
      <c r="C21" s="159">
        <v>0.11475560642683078</v>
      </c>
      <c r="D21" s="159">
        <v>0.42614924413872624</v>
      </c>
      <c r="E21" s="159">
        <v>4.8786319071148221E-2</v>
      </c>
      <c r="F21" s="159">
        <v>-0.17946788143949885</v>
      </c>
      <c r="G21" s="159">
        <v>0.3363469040000116</v>
      </c>
      <c r="H21" s="159">
        <v>0.29042116856600009</v>
      </c>
      <c r="I21" s="159">
        <v>-0.17946788143949885</v>
      </c>
      <c r="J21" s="159">
        <v>0.28780434496572455</v>
      </c>
      <c r="K21" s="159">
        <v>0.11812797313338876</v>
      </c>
    </row>
    <row r="22" spans="1:13" ht="24" customHeight="1">
      <c r="A22" s="850" t="s">
        <v>88</v>
      </c>
      <c r="B22" s="850"/>
      <c r="C22" s="327">
        <v>281644.98287999991</v>
      </c>
      <c r="D22" s="327">
        <v>193697.39767999999</v>
      </c>
      <c r="E22" s="327">
        <v>42475.442320000002</v>
      </c>
      <c r="F22" s="327">
        <v>1027.52918</v>
      </c>
      <c r="G22" s="327">
        <v>237200.36918000001</v>
      </c>
      <c r="H22" s="327">
        <v>205824.83871000001</v>
      </c>
      <c r="I22" s="327">
        <v>1027.52918</v>
      </c>
      <c r="J22" s="327">
        <v>206852.36789000002</v>
      </c>
      <c r="K22" s="327">
        <v>311992.98416999995</v>
      </c>
    </row>
    <row r="23" spans="1:13" ht="35.25" customHeight="1">
      <c r="A23" s="852" t="s">
        <v>89</v>
      </c>
      <c r="B23" s="852"/>
      <c r="C23" s="852"/>
      <c r="D23" s="852"/>
      <c r="E23" s="852"/>
      <c r="F23" s="852"/>
      <c r="G23" s="852"/>
      <c r="H23" s="852"/>
      <c r="I23" s="852"/>
      <c r="J23" s="852"/>
      <c r="K23" s="852"/>
    </row>
    <row r="24" spans="1:13" ht="42.75" customHeight="1">
      <c r="A24" s="853" t="s">
        <v>1306</v>
      </c>
      <c r="B24" s="853"/>
      <c r="C24" s="853"/>
      <c r="D24" s="853"/>
      <c r="E24" s="853"/>
      <c r="F24" s="853"/>
      <c r="G24" s="853"/>
      <c r="H24" s="853"/>
      <c r="I24" s="853"/>
      <c r="J24" s="853"/>
      <c r="K24" s="853"/>
    </row>
    <row r="25" spans="1:13" ht="12.75" customHeight="1">
      <c r="B25" s="28"/>
      <c r="C25" s="29"/>
      <c r="D25" s="29"/>
      <c r="E25" s="29"/>
      <c r="F25" s="30"/>
      <c r="G25" s="30"/>
      <c r="H25" s="30"/>
      <c r="I25" s="30"/>
      <c r="J25" s="31"/>
    </row>
    <row r="26" spans="1:13" ht="12.75" customHeight="1">
      <c r="A26" s="27" t="s">
        <v>90</v>
      </c>
    </row>
    <row r="27" spans="1:13" ht="12.75" customHeight="1"/>
    <row r="28" spans="1:13" ht="12.75" customHeight="1">
      <c r="A28" s="73" t="s">
        <v>279</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91</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70" t="s">
        <v>569</v>
      </c>
      <c r="G1" s="315" t="str">
        <f>Naslovnica!A20</f>
        <v>Listopad 2017.</v>
      </c>
    </row>
    <row r="2" spans="1:8" ht="12.75" customHeight="1">
      <c r="A2" s="113" t="s">
        <v>555</v>
      </c>
      <c r="G2" s="112" t="str">
        <f>Naslovnica!A24</f>
        <v>October 2017</v>
      </c>
    </row>
    <row r="3" spans="1:8" ht="12.75" customHeight="1">
      <c r="E3" s="843" t="s">
        <v>394</v>
      </c>
      <c r="F3" s="843"/>
      <c r="G3" s="843"/>
    </row>
    <row r="4" spans="1:8" ht="21" customHeight="1">
      <c r="A4" s="328"/>
      <c r="B4" s="846" t="s">
        <v>392</v>
      </c>
      <c r="C4" s="846"/>
      <c r="D4" s="846"/>
      <c r="E4" s="846"/>
      <c r="F4" s="846"/>
      <c r="G4" s="316"/>
    </row>
    <row r="5" spans="1:8" ht="33.75" customHeight="1">
      <c r="A5" s="329" t="s">
        <v>93</v>
      </c>
      <c r="B5" s="328" t="str">
        <f>Naslovnica!A20</f>
        <v>Listopad 2017.</v>
      </c>
      <c r="C5" s="328" t="s">
        <v>94</v>
      </c>
      <c r="D5" s="328" t="s">
        <v>95</v>
      </c>
      <c r="E5" s="328" t="s">
        <v>96</v>
      </c>
      <c r="F5" s="328" t="s">
        <v>97</v>
      </c>
      <c r="G5" s="328" t="s">
        <v>98</v>
      </c>
    </row>
    <row r="6" spans="1:8" ht="33.75" customHeight="1">
      <c r="A6" s="331" t="s">
        <v>99</v>
      </c>
      <c r="B6" s="331" t="str">
        <f>Naslovnica!A24</f>
        <v>October 2017</v>
      </c>
      <c r="C6" s="331" t="s">
        <v>891</v>
      </c>
      <c r="D6" s="333" t="s">
        <v>100</v>
      </c>
      <c r="E6" s="333" t="s">
        <v>101</v>
      </c>
      <c r="F6" s="333" t="s">
        <v>102</v>
      </c>
      <c r="G6" s="333" t="s">
        <v>1307</v>
      </c>
    </row>
    <row r="7" spans="1:8" ht="12.75" customHeight="1">
      <c r="A7" s="542" t="s">
        <v>679</v>
      </c>
      <c r="B7" s="543">
        <v>1396.8268400000002</v>
      </c>
      <c r="C7" s="544">
        <v>4.1909846708453692E-2</v>
      </c>
      <c r="D7" s="543">
        <v>1250.38474</v>
      </c>
      <c r="E7" s="544">
        <v>0.11711763212977168</v>
      </c>
      <c r="F7" s="543">
        <v>13899.740149999998</v>
      </c>
      <c r="G7" s="543">
        <v>47977.846319999997</v>
      </c>
      <c r="H7" s="87"/>
    </row>
    <row r="8" spans="1:8" ht="12.75" customHeight="1">
      <c r="A8" s="542" t="s">
        <v>680</v>
      </c>
      <c r="B8" s="543">
        <v>174918.09784</v>
      </c>
      <c r="C8" s="544">
        <v>5.5922772611663686E-3</v>
      </c>
      <c r="D8" s="543">
        <v>164508.28938999999</v>
      </c>
      <c r="E8" s="544">
        <v>6.3278321649321068E-2</v>
      </c>
      <c r="F8" s="543">
        <v>1703670.15234</v>
      </c>
      <c r="G8" s="543">
        <v>25700335.795669992</v>
      </c>
      <c r="H8" s="87"/>
    </row>
    <row r="9" spans="1:8" ht="12.75" customHeight="1">
      <c r="A9" s="542" t="s">
        <v>681</v>
      </c>
      <c r="B9" s="543">
        <v>5303.20759</v>
      </c>
      <c r="C9" s="544">
        <v>-3.5736373003083838E-3</v>
      </c>
      <c r="D9" s="543">
        <v>4376.0568300000004</v>
      </c>
      <c r="E9" s="544">
        <v>0.21186899439786286</v>
      </c>
      <c r="F9" s="543">
        <v>50651.854400000004</v>
      </c>
      <c r="G9" s="543">
        <v>153541.54374000002</v>
      </c>
      <c r="H9" s="87"/>
    </row>
    <row r="10" spans="1:8" ht="12.75" customHeight="1">
      <c r="A10" s="580" t="s">
        <v>707</v>
      </c>
      <c r="B10" s="545">
        <v>181618.13227</v>
      </c>
      <c r="C10" s="546">
        <v>5.5917553263601649E-3</v>
      </c>
      <c r="D10" s="545">
        <v>170134.73095999999</v>
      </c>
      <c r="E10" s="546">
        <v>6.7495926582443966E-2</v>
      </c>
      <c r="F10" s="545">
        <v>1768221.7468900001</v>
      </c>
      <c r="G10" s="545">
        <v>25901855.185729992</v>
      </c>
      <c r="H10" s="87"/>
    </row>
    <row r="11" spans="1:8" ht="12.75" customHeight="1">
      <c r="A11" s="542" t="s">
        <v>682</v>
      </c>
      <c r="B11" s="543">
        <v>435.12203000000005</v>
      </c>
      <c r="C11" s="544">
        <v>6.3412362712251993E-2</v>
      </c>
      <c r="D11" s="543">
        <v>398.90368999999998</v>
      </c>
      <c r="E11" s="544">
        <v>9.0794697837967037E-2</v>
      </c>
      <c r="F11" s="543">
        <v>4260.2384100000008</v>
      </c>
      <c r="G11" s="543">
        <v>15087.65984</v>
      </c>
      <c r="H11" s="87"/>
    </row>
    <row r="12" spans="1:8" ht="12.75" customHeight="1">
      <c r="A12" s="542" t="s">
        <v>683</v>
      </c>
      <c r="B12" s="543">
        <v>69339.742480000001</v>
      </c>
      <c r="C12" s="544">
        <v>6.9022911776434734E-3</v>
      </c>
      <c r="D12" s="543">
        <v>62593.495579999995</v>
      </c>
      <c r="E12" s="544">
        <v>0.10777872105541235</v>
      </c>
      <c r="F12" s="543">
        <v>660073.7522000001</v>
      </c>
      <c r="G12" s="543">
        <v>8423298.0773199983</v>
      </c>
      <c r="H12" s="87"/>
    </row>
    <row r="13" spans="1:8" ht="12.75" customHeight="1">
      <c r="A13" s="542" t="s">
        <v>684</v>
      </c>
      <c r="B13" s="543">
        <v>1398.67047</v>
      </c>
      <c r="C13" s="544">
        <v>-7.9646497229027627E-4</v>
      </c>
      <c r="D13" s="543">
        <v>1130.85592</v>
      </c>
      <c r="E13" s="544">
        <v>0.23682464340815412</v>
      </c>
      <c r="F13" s="543">
        <v>13107.56047</v>
      </c>
      <c r="G13" s="543">
        <v>40468.367069999993</v>
      </c>
      <c r="H13" s="87"/>
    </row>
    <row r="14" spans="1:8" ht="12.75" customHeight="1">
      <c r="A14" s="581" t="s">
        <v>708</v>
      </c>
      <c r="B14" s="545">
        <v>71173.534979999997</v>
      </c>
      <c r="C14" s="546">
        <v>7.0769809547473897E-3</v>
      </c>
      <c r="D14" s="545">
        <v>64123.255189999996</v>
      </c>
      <c r="E14" s="546">
        <v>0.1099488753200335</v>
      </c>
      <c r="F14" s="545">
        <v>677441.55108000012</v>
      </c>
      <c r="G14" s="545">
        <v>8478854.1042299997</v>
      </c>
      <c r="H14" s="87"/>
    </row>
    <row r="15" spans="1:8" ht="12.75" customHeight="1">
      <c r="A15" s="542" t="s">
        <v>685</v>
      </c>
      <c r="B15" s="543">
        <v>489.86746999999997</v>
      </c>
      <c r="C15" s="544">
        <v>2.5535821001696959E-2</v>
      </c>
      <c r="D15" s="543">
        <v>407.49034</v>
      </c>
      <c r="E15" s="544">
        <v>0.20215725850090083</v>
      </c>
      <c r="F15" s="543">
        <v>4623.3933899999993</v>
      </c>
      <c r="G15" s="543">
        <v>15796.831660000002</v>
      </c>
      <c r="H15" s="87"/>
    </row>
    <row r="16" spans="1:8" ht="12.75" customHeight="1">
      <c r="A16" s="542" t="s">
        <v>686</v>
      </c>
      <c r="B16" s="543">
        <v>84235.264880000002</v>
      </c>
      <c r="C16" s="544">
        <v>-2.8318253599525236E-3</v>
      </c>
      <c r="D16" s="543">
        <v>77589.3554</v>
      </c>
      <c r="E16" s="544">
        <v>8.5654912916057063E-2</v>
      </c>
      <c r="F16" s="543">
        <v>809322.07524999999</v>
      </c>
      <c r="G16" s="543">
        <v>11454857.892039994</v>
      </c>
      <c r="H16" s="87"/>
    </row>
    <row r="17" spans="1:9" ht="12.75" customHeight="1">
      <c r="A17" s="542" t="s">
        <v>687</v>
      </c>
      <c r="B17" s="543">
        <v>2147.4109600000002</v>
      </c>
      <c r="C17" s="544">
        <v>-1.6585781863023664E-2</v>
      </c>
      <c r="D17" s="543">
        <v>1760.6518100000001</v>
      </c>
      <c r="E17" s="544">
        <v>0.21966816368990078</v>
      </c>
      <c r="F17" s="543">
        <v>20081.343120000001</v>
      </c>
      <c r="G17" s="543">
        <v>61599.449630000003</v>
      </c>
      <c r="H17" s="87"/>
    </row>
    <row r="18" spans="1:9" ht="12.75" customHeight="1">
      <c r="A18" s="580" t="s">
        <v>709</v>
      </c>
      <c r="B18" s="545">
        <v>86872.543309999994</v>
      </c>
      <c r="C18" s="546">
        <v>-3.0209917288239302E-3</v>
      </c>
      <c r="D18" s="545">
        <v>79757.49755</v>
      </c>
      <c r="E18" s="546">
        <v>8.9208487961142072E-2</v>
      </c>
      <c r="F18" s="545">
        <v>834026.81175999995</v>
      </c>
      <c r="G18" s="545">
        <v>11532254.173329994</v>
      </c>
      <c r="H18" s="87"/>
    </row>
    <row r="19" spans="1:9" ht="12.75" customHeight="1">
      <c r="A19" s="542" t="s">
        <v>688</v>
      </c>
      <c r="B19" s="543">
        <v>791.87006000000008</v>
      </c>
      <c r="C19" s="544">
        <v>3.0725743746399033E-2</v>
      </c>
      <c r="D19" s="543">
        <v>707.12734999999998</v>
      </c>
      <c r="E19" s="544">
        <v>0.11984080378166692</v>
      </c>
      <c r="F19" s="543">
        <v>7696.6619300000011</v>
      </c>
      <c r="G19" s="543">
        <v>27048.054899999999</v>
      </c>
      <c r="H19" s="87"/>
    </row>
    <row r="20" spans="1:9" ht="12.75" customHeight="1">
      <c r="A20" s="542" t="s">
        <v>689</v>
      </c>
      <c r="B20" s="543">
        <v>140463.92577</v>
      </c>
      <c r="C20" s="544">
        <v>5.9944821706341021E-3</v>
      </c>
      <c r="D20" s="543">
        <v>131034.57647</v>
      </c>
      <c r="E20" s="544">
        <v>7.1960772141380747E-2</v>
      </c>
      <c r="F20" s="543">
        <v>1359056.38946</v>
      </c>
      <c r="G20" s="543">
        <v>19964617.568580005</v>
      </c>
      <c r="H20" s="87"/>
    </row>
    <row r="21" spans="1:9" ht="12.75" customHeight="1">
      <c r="A21" s="542" t="s">
        <v>690</v>
      </c>
      <c r="B21" s="543">
        <v>4568.5348400000003</v>
      </c>
      <c r="C21" s="544">
        <v>-9.4100277591613584E-3</v>
      </c>
      <c r="D21" s="543">
        <v>3823.2783599999998</v>
      </c>
      <c r="E21" s="544">
        <v>0.19492603201405417</v>
      </c>
      <c r="F21" s="543">
        <v>43010.886929999993</v>
      </c>
      <c r="G21" s="543">
        <v>133166.79606000002</v>
      </c>
      <c r="H21" s="87"/>
    </row>
    <row r="22" spans="1:9" ht="12.75" customHeight="1">
      <c r="A22" s="580" t="s">
        <v>710</v>
      </c>
      <c r="B22" s="545">
        <v>145824.33067</v>
      </c>
      <c r="C22" s="546">
        <v>5.6355727912268906E-3</v>
      </c>
      <c r="D22" s="545">
        <v>135564.98217999999</v>
      </c>
      <c r="E22" s="546">
        <v>7.5678455638181569E-2</v>
      </c>
      <c r="F22" s="545">
        <v>1409763.93832</v>
      </c>
      <c r="G22" s="545">
        <v>20124832.419540007</v>
      </c>
      <c r="H22" s="87"/>
    </row>
    <row r="23" spans="1:9" ht="12.75" customHeight="1">
      <c r="A23" s="549" t="s">
        <v>728</v>
      </c>
      <c r="B23" s="550">
        <v>3113.6864000000005</v>
      </c>
      <c r="C23" s="551">
        <v>3.9367769221921173E-2</v>
      </c>
      <c r="D23" s="543">
        <v>2763.9061199999996</v>
      </c>
      <c r="E23" s="544">
        <v>0.12655288016801414</v>
      </c>
      <c r="F23" s="550">
        <v>30480.033880000003</v>
      </c>
      <c r="G23" s="550">
        <v>105910.39272</v>
      </c>
      <c r="H23" s="87"/>
      <c r="I23" s="293"/>
    </row>
    <row r="24" spans="1:9" ht="12.75" customHeight="1">
      <c r="A24" s="549" t="s">
        <v>729</v>
      </c>
      <c r="B24" s="550">
        <v>468957.03096999996</v>
      </c>
      <c r="C24" s="551">
        <v>4.3816621888456645E-3</v>
      </c>
      <c r="D24" s="550">
        <v>435725.71684000001</v>
      </c>
      <c r="E24" s="551">
        <v>7.6266588924340697E-2</v>
      </c>
      <c r="F24" s="550">
        <v>4532122.3692500005</v>
      </c>
      <c r="G24" s="550">
        <v>65543109.333609983</v>
      </c>
      <c r="H24" s="87"/>
      <c r="I24" s="293"/>
    </row>
    <row r="25" spans="1:9" ht="12.75" customHeight="1">
      <c r="A25" s="549" t="s">
        <v>730</v>
      </c>
      <c r="B25" s="550">
        <v>13417.82386</v>
      </c>
      <c r="C25" s="551">
        <v>-7.3792967311319332E-3</v>
      </c>
      <c r="D25" s="543">
        <v>11090.842920000001</v>
      </c>
      <c r="E25" s="544">
        <v>0.20981100866587687</v>
      </c>
      <c r="F25" s="550">
        <v>126851.64492000001</v>
      </c>
      <c r="G25" s="550">
        <v>388776.15650000004</v>
      </c>
      <c r="H25" s="87"/>
      <c r="I25" s="293"/>
    </row>
    <row r="26" spans="1:9" ht="22.5" customHeight="1">
      <c r="A26" s="582" t="s">
        <v>1308</v>
      </c>
      <c r="B26" s="547">
        <v>485488.54122999997</v>
      </c>
      <c r="C26" s="548">
        <v>4.2696074866585389E-3</v>
      </c>
      <c r="D26" s="547">
        <v>449580.46588000003</v>
      </c>
      <c r="E26" s="548">
        <v>7.9870185818047446E-2</v>
      </c>
      <c r="F26" s="547">
        <v>4689454.0480500003</v>
      </c>
      <c r="G26" s="547">
        <v>66037795.882829979</v>
      </c>
      <c r="I26" s="293"/>
    </row>
    <row r="27" spans="1:9" ht="21.75" customHeight="1">
      <c r="A27" s="855" t="s">
        <v>108</v>
      </c>
      <c r="B27" s="855"/>
      <c r="C27" s="855"/>
      <c r="D27" s="855"/>
      <c r="E27" s="855"/>
      <c r="F27" s="855"/>
      <c r="G27" s="855"/>
    </row>
    <row r="28" spans="1:9" ht="21" customHeight="1">
      <c r="A28" s="856" t="s">
        <v>109</v>
      </c>
      <c r="B28" s="856"/>
      <c r="C28" s="856"/>
      <c r="D28" s="856"/>
      <c r="E28" s="856"/>
      <c r="F28" s="856"/>
      <c r="G28" s="856"/>
    </row>
    <row r="29" spans="1:9" ht="12.75" customHeight="1"/>
    <row r="30" spans="1:9" ht="12.75" customHeight="1">
      <c r="A30" s="470" t="s">
        <v>661</v>
      </c>
      <c r="G30" s="315" t="str">
        <f>Naslovnica!A20</f>
        <v>Listopad 2017.</v>
      </c>
    </row>
    <row r="31" spans="1:9" ht="12.75" customHeight="1">
      <c r="A31" s="113" t="s">
        <v>393</v>
      </c>
      <c r="G31" s="112" t="str">
        <f>Naslovnica!A24</f>
        <v>October 2017</v>
      </c>
    </row>
    <row r="32" spans="1:9" ht="12.75" customHeight="1">
      <c r="D32" s="843" t="s">
        <v>394</v>
      </c>
      <c r="E32" s="843"/>
      <c r="F32" s="843"/>
    </row>
    <row r="33" spans="1:8" ht="25.5" customHeight="1">
      <c r="A33" s="328"/>
      <c r="B33" s="846" t="s">
        <v>110</v>
      </c>
      <c r="C33" s="846"/>
      <c r="D33" s="846"/>
      <c r="E33" s="846"/>
      <c r="F33" s="846"/>
    </row>
    <row r="34" spans="1:8" ht="33.75" customHeight="1">
      <c r="A34" s="328" t="s">
        <v>93</v>
      </c>
      <c r="B34" s="328" t="str">
        <f>Naslovnica!A20</f>
        <v>Listopad 2017.</v>
      </c>
      <c r="C34" s="328" t="s">
        <v>94</v>
      </c>
      <c r="D34" s="328" t="s">
        <v>95</v>
      </c>
      <c r="E34" s="328" t="s">
        <v>96</v>
      </c>
      <c r="F34" s="328" t="s">
        <v>97</v>
      </c>
    </row>
    <row r="35" spans="1:8" ht="33.75" customHeight="1">
      <c r="A35" s="331" t="s">
        <v>99</v>
      </c>
      <c r="B35" s="331" t="str">
        <f>Naslovnica!A24</f>
        <v>October 2017</v>
      </c>
      <c r="C35" s="331" t="s">
        <v>891</v>
      </c>
      <c r="D35" s="333" t="s">
        <v>100</v>
      </c>
      <c r="E35" s="333" t="s">
        <v>101</v>
      </c>
      <c r="F35" s="333" t="s">
        <v>102</v>
      </c>
    </row>
    <row r="36" spans="1:8" ht="12.75" customHeight="1">
      <c r="A36" s="542" t="s">
        <v>679</v>
      </c>
      <c r="B36" s="543">
        <v>7.34476</v>
      </c>
      <c r="C36" s="544">
        <v>3.8990653729666813E-2</v>
      </c>
      <c r="D36" s="543">
        <v>6.6471</v>
      </c>
      <c r="E36" s="544">
        <v>0.10495704893863489</v>
      </c>
      <c r="F36" s="543">
        <v>73.453409999999991</v>
      </c>
      <c r="G36" s="87"/>
      <c r="H36" s="87"/>
    </row>
    <row r="37" spans="1:8" ht="12.75" customHeight="1">
      <c r="A37" s="542" t="s">
        <v>680</v>
      </c>
      <c r="B37" s="543">
        <v>897.11265000000003</v>
      </c>
      <c r="C37" s="544">
        <v>5.4567478690523714E-3</v>
      </c>
      <c r="D37" s="543">
        <v>843.52184999999997</v>
      </c>
      <c r="E37" s="544">
        <v>6.3532201329461774E-2</v>
      </c>
      <c r="F37" s="543">
        <v>8734.2575300000008</v>
      </c>
      <c r="G37" s="87"/>
      <c r="H37" s="87"/>
    </row>
    <row r="38" spans="1:8" ht="12.75" customHeight="1">
      <c r="A38" s="542" t="s">
        <v>681</v>
      </c>
      <c r="B38" s="543">
        <v>26.707090000000001</v>
      </c>
      <c r="C38" s="544">
        <v>-3.6474728836487329E-3</v>
      </c>
      <c r="D38" s="543">
        <v>22.04421</v>
      </c>
      <c r="E38" s="544">
        <v>0.21152402376859961</v>
      </c>
      <c r="F38" s="543">
        <v>255.16274999999996</v>
      </c>
      <c r="G38" s="87"/>
      <c r="H38" s="87"/>
    </row>
    <row r="39" spans="1:8" ht="12.75" customHeight="1">
      <c r="A39" s="580" t="s">
        <v>707</v>
      </c>
      <c r="B39" s="545">
        <v>931.16449999999998</v>
      </c>
      <c r="C39" s="546">
        <v>5.4492090634379034E-3</v>
      </c>
      <c r="D39" s="545">
        <v>872.21316000000002</v>
      </c>
      <c r="E39" s="546">
        <v>6.7588225795630008E-2</v>
      </c>
      <c r="F39" s="545">
        <v>9062.8736900000004</v>
      </c>
      <c r="G39" s="87"/>
      <c r="H39" s="87"/>
    </row>
    <row r="40" spans="1:8" ht="12.75" customHeight="1">
      <c r="A40" s="542" t="s">
        <v>682</v>
      </c>
      <c r="B40" s="543">
        <v>3.5089699999999997</v>
      </c>
      <c r="C40" s="544">
        <v>6.3417694282224671E-2</v>
      </c>
      <c r="D40" s="543">
        <v>3.2168099999999997</v>
      </c>
      <c r="E40" s="544">
        <v>9.0822895974583512E-2</v>
      </c>
      <c r="F40" s="543">
        <v>34.355849999999997</v>
      </c>
      <c r="G40" s="87"/>
      <c r="H40" s="87"/>
    </row>
    <row r="41" spans="1:8" ht="12.75" customHeight="1">
      <c r="A41" s="542" t="s">
        <v>683</v>
      </c>
      <c r="B41" s="543">
        <v>559.17731000000003</v>
      </c>
      <c r="C41" s="544">
        <v>6.915205944123648E-3</v>
      </c>
      <c r="D41" s="543">
        <v>504.80955</v>
      </c>
      <c r="E41" s="544">
        <v>0.10769954728471368</v>
      </c>
      <c r="F41" s="543">
        <v>5323.0252399999999</v>
      </c>
      <c r="G41" s="87"/>
      <c r="H41" s="87"/>
    </row>
    <row r="42" spans="1:8" ht="12.75" customHeight="1">
      <c r="A42" s="542" t="s">
        <v>684</v>
      </c>
      <c r="B42" s="543">
        <v>11.27942</v>
      </c>
      <c r="C42" s="544">
        <v>-7.4593544912055637E-4</v>
      </c>
      <c r="D42" s="543">
        <v>9.1200299999999999</v>
      </c>
      <c r="E42" s="544">
        <v>0.23677444043495474</v>
      </c>
      <c r="F42" s="543">
        <v>105.70382999999998</v>
      </c>
      <c r="G42" s="87"/>
      <c r="H42" s="87"/>
    </row>
    <row r="43" spans="1:8" ht="12.75" customHeight="1">
      <c r="A43" s="581" t="s">
        <v>708</v>
      </c>
      <c r="B43" s="545">
        <v>573.96569999999997</v>
      </c>
      <c r="C43" s="546">
        <v>7.0906047412342809E-3</v>
      </c>
      <c r="D43" s="545">
        <v>517.14639</v>
      </c>
      <c r="E43" s="546">
        <v>0.10987084334089613</v>
      </c>
      <c r="F43" s="545">
        <v>5463.0849200000002</v>
      </c>
      <c r="G43" s="87"/>
      <c r="H43" s="87"/>
    </row>
    <row r="44" spans="1:8" ht="12.75" customHeight="1">
      <c r="A44" s="542" t="s">
        <v>685</v>
      </c>
      <c r="B44" s="543">
        <v>3.95052</v>
      </c>
      <c r="C44" s="544">
        <v>2.5549700163547143E-2</v>
      </c>
      <c r="D44" s="543">
        <v>3.2863200000000004</v>
      </c>
      <c r="E44" s="544">
        <v>0.20211056744321904</v>
      </c>
      <c r="F44" s="543">
        <v>37.284369999999996</v>
      </c>
      <c r="G44" s="87"/>
      <c r="H44" s="87"/>
    </row>
    <row r="45" spans="1:8" ht="12.75" customHeight="1">
      <c r="A45" s="542" t="s">
        <v>686</v>
      </c>
      <c r="B45" s="543">
        <v>679.30123000000003</v>
      </c>
      <c r="C45" s="544">
        <v>-2.8214684618529371E-3</v>
      </c>
      <c r="D45" s="543">
        <v>625.74603000000002</v>
      </c>
      <c r="E45" s="544">
        <v>8.5586160250988752E-2</v>
      </c>
      <c r="F45" s="543">
        <v>6526.6022200000007</v>
      </c>
      <c r="G45" s="87"/>
      <c r="H45" s="87"/>
    </row>
    <row r="46" spans="1:8" ht="12.75" customHeight="1">
      <c r="A46" s="542" t="s">
        <v>687</v>
      </c>
      <c r="B46" s="543">
        <v>17.317460000000001</v>
      </c>
      <c r="C46" s="544">
        <v>-1.6560215843312485E-2</v>
      </c>
      <c r="D46" s="543">
        <v>14.199440000000001</v>
      </c>
      <c r="E46" s="544">
        <v>0.21958753302947154</v>
      </c>
      <c r="F46" s="543">
        <v>161.94365999999999</v>
      </c>
      <c r="G46" s="87"/>
      <c r="H46" s="87"/>
    </row>
    <row r="47" spans="1:8" ht="12.75" customHeight="1">
      <c r="A47" s="580" t="s">
        <v>709</v>
      </c>
      <c r="B47" s="545">
        <v>696.61869000000002</v>
      </c>
      <c r="C47" s="546">
        <v>-8.6322673000661324E-3</v>
      </c>
      <c r="D47" s="545">
        <v>643.23179000000005</v>
      </c>
      <c r="E47" s="546">
        <v>8.2997918992778585E-2</v>
      </c>
      <c r="F47" s="545">
        <v>6725.8302500000009</v>
      </c>
      <c r="G47" s="87"/>
      <c r="H47" s="87"/>
    </row>
    <row r="48" spans="1:8" ht="12.75" customHeight="1">
      <c r="A48" s="542" t="s">
        <v>688</v>
      </c>
      <c r="B48" s="543">
        <v>6.3858600000000001</v>
      </c>
      <c r="C48" s="544">
        <v>3.0733844999152597E-2</v>
      </c>
      <c r="D48" s="543">
        <v>5.7026899999999996</v>
      </c>
      <c r="E48" s="544">
        <v>0.11979784978667972</v>
      </c>
      <c r="F48" s="543">
        <v>62.06794</v>
      </c>
      <c r="G48" s="87"/>
      <c r="H48" s="87"/>
    </row>
    <row r="49" spans="1:8" ht="12.75" customHeight="1">
      <c r="A49" s="542" t="s">
        <v>689</v>
      </c>
      <c r="B49" s="543">
        <v>1132.7463500000001</v>
      </c>
      <c r="C49" s="544">
        <v>6.0160799144272697E-3</v>
      </c>
      <c r="D49" s="543">
        <v>1056.76695</v>
      </c>
      <c r="E49" s="544">
        <v>7.1897971449618264E-2</v>
      </c>
      <c r="F49" s="543">
        <v>10959.498160000001</v>
      </c>
      <c r="G49" s="87"/>
      <c r="H49" s="87"/>
    </row>
    <row r="50" spans="1:8" ht="12.75" customHeight="1">
      <c r="A50" s="542" t="s">
        <v>690</v>
      </c>
      <c r="B50" s="543">
        <v>36.842480000000002</v>
      </c>
      <c r="C50" s="544">
        <v>-9.393191999425711E-3</v>
      </c>
      <c r="D50" s="543">
        <v>30.833770000000001</v>
      </c>
      <c r="E50" s="544">
        <v>0.19487432123934245</v>
      </c>
      <c r="F50" s="543">
        <v>346.85650999999996</v>
      </c>
      <c r="G50" s="87"/>
      <c r="H50" s="87"/>
    </row>
    <row r="51" spans="1:8" ht="12.75" customHeight="1">
      <c r="A51" s="580" t="s">
        <v>710</v>
      </c>
      <c r="B51" s="545">
        <v>1175.9746900000002</v>
      </c>
      <c r="C51" s="546">
        <v>5.6569420483448211E-3</v>
      </c>
      <c r="D51" s="545">
        <v>1093.30341</v>
      </c>
      <c r="E51" s="546">
        <v>7.5616045137918531E-2</v>
      </c>
      <c r="F51" s="545">
        <v>11368.422610000001</v>
      </c>
      <c r="G51" s="87"/>
      <c r="H51" s="87"/>
    </row>
    <row r="52" spans="1:8" ht="12.75" customHeight="1">
      <c r="A52" s="549" t="s">
        <v>728</v>
      </c>
      <c r="B52" s="550">
        <v>21.190110000000001</v>
      </c>
      <c r="C52" s="544">
        <v>3.7897003338984062E-2</v>
      </c>
      <c r="D52" s="543">
        <v>18.852920000000001</v>
      </c>
      <c r="E52" s="544">
        <v>0.12396965562894234</v>
      </c>
      <c r="F52" s="550">
        <v>207.16156999999998</v>
      </c>
      <c r="G52" s="87"/>
      <c r="H52" s="87"/>
    </row>
    <row r="53" spans="1:8" ht="12.75" customHeight="1">
      <c r="A53" s="549" t="s">
        <v>729</v>
      </c>
      <c r="B53" s="550">
        <v>3268.3375400000004</v>
      </c>
      <c r="C53" s="551">
        <v>4.1664641054033266E-3</v>
      </c>
      <c r="D53" s="550">
        <v>3030.84438</v>
      </c>
      <c r="E53" s="551">
        <v>7.8358744370768535E-2</v>
      </c>
      <c r="F53" s="550">
        <v>31543.383150000001</v>
      </c>
      <c r="G53" s="77"/>
      <c r="H53" s="77"/>
    </row>
    <row r="54" spans="1:8" ht="12.75" customHeight="1">
      <c r="A54" s="549" t="s">
        <v>730</v>
      </c>
      <c r="B54" s="550">
        <v>92.146450000000016</v>
      </c>
      <c r="C54" s="544">
        <v>-8.0430729350566294E-3</v>
      </c>
      <c r="D54" s="543">
        <v>76.197450000000003</v>
      </c>
      <c r="E54" s="544">
        <v>0.20931146645983575</v>
      </c>
      <c r="F54" s="550">
        <v>869.66674999999987</v>
      </c>
    </row>
    <row r="55" spans="1:8" ht="22.5" customHeight="1">
      <c r="A55" s="582" t="s">
        <v>1308</v>
      </c>
      <c r="B55" s="547">
        <v>3381.6741000000006</v>
      </c>
      <c r="C55" s="548">
        <v>4.0341836576640814E-3</v>
      </c>
      <c r="D55" s="547">
        <v>3125.8947499999999</v>
      </c>
      <c r="E55" s="548">
        <v>8.1825963590105105E-2</v>
      </c>
      <c r="F55" s="547">
        <v>32620.211470000002</v>
      </c>
    </row>
    <row r="56" spans="1:8" ht="24.75" customHeight="1">
      <c r="A56" s="854" t="s">
        <v>111</v>
      </c>
      <c r="B56" s="854"/>
      <c r="C56" s="854"/>
      <c r="D56" s="854"/>
      <c r="E56" s="854"/>
      <c r="F56" s="854"/>
    </row>
    <row r="57" spans="1:8">
      <c r="A57" s="538" t="s">
        <v>112</v>
      </c>
      <c r="B57" s="537"/>
      <c r="C57" s="537"/>
      <c r="D57" s="537"/>
      <c r="E57" s="537"/>
      <c r="F57" s="537"/>
    </row>
    <row r="58" spans="1:8" ht="12.75" customHeight="1">
      <c r="A58" s="27" t="s">
        <v>395</v>
      </c>
    </row>
    <row r="59" spans="1:8" ht="12.75" customHeight="1"/>
    <row r="60" spans="1:8" ht="12.75" customHeight="1">
      <c r="A60" s="73" t="s">
        <v>279</v>
      </c>
    </row>
    <row r="61" spans="1:8" ht="12.75" customHeight="1">
      <c r="G61" s="21" t="s">
        <v>113</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14" t="s">
        <v>277</v>
      </c>
      <c r="G1" s="315" t="str">
        <f>Naslovnica!A20</f>
        <v>Listopad 2017.</v>
      </c>
    </row>
    <row r="2" spans="1:8" ht="12.75" customHeight="1">
      <c r="A2" s="111" t="s">
        <v>114</v>
      </c>
      <c r="G2" s="112" t="str">
        <f>Naslovnica!A24</f>
        <v>October 2017</v>
      </c>
    </row>
    <row r="3" spans="1:8" ht="12.75" customHeight="1">
      <c r="E3" s="857" t="s">
        <v>396</v>
      </c>
      <c r="F3" s="857"/>
      <c r="G3" s="857"/>
    </row>
    <row r="4" spans="1:8" ht="16.5" customHeight="1">
      <c r="A4" s="858" t="s">
        <v>397</v>
      </c>
      <c r="B4" s="859" t="s">
        <v>398</v>
      </c>
      <c r="C4" s="859"/>
      <c r="D4" s="859"/>
      <c r="E4" s="859"/>
      <c r="F4" s="859"/>
      <c r="G4" s="859"/>
    </row>
    <row r="5" spans="1:8" ht="12.75" customHeight="1">
      <c r="A5" s="858"/>
      <c r="B5" s="863" t="str">
        <f>Naslovnica!A20</f>
        <v>Listopad 2017.</v>
      </c>
      <c r="C5" s="863"/>
      <c r="D5" s="864" t="str">
        <f>'5 Tablica 3,4'!A8</f>
        <v>Rujan 2017.</v>
      </c>
      <c r="E5" s="863"/>
      <c r="F5" s="865" t="s">
        <v>119</v>
      </c>
      <c r="G5" s="865"/>
    </row>
    <row r="6" spans="1:8" ht="12.75" customHeight="1">
      <c r="A6" s="858"/>
      <c r="B6" s="860" t="str">
        <f>Naslovnica!A24</f>
        <v>October 2017</v>
      </c>
      <c r="C6" s="860"/>
      <c r="D6" s="861" t="str">
        <f>'5 Tablica 3,4'!B8</f>
        <v>September 2017</v>
      </c>
      <c r="E6" s="860"/>
      <c r="F6" s="862" t="s">
        <v>120</v>
      </c>
      <c r="G6" s="862"/>
    </row>
    <row r="7" spans="1:8" ht="12.75" customHeight="1">
      <c r="A7" s="858"/>
      <c r="B7" s="334" t="s">
        <v>115</v>
      </c>
      <c r="C7" s="334" t="s">
        <v>116</v>
      </c>
      <c r="D7" s="334" t="s">
        <v>115</v>
      </c>
      <c r="E7" s="334" t="s">
        <v>116</v>
      </c>
      <c r="F7" s="591" t="s">
        <v>887</v>
      </c>
      <c r="G7" s="591" t="s">
        <v>883</v>
      </c>
    </row>
    <row r="8" spans="1:8" ht="12.75" customHeight="1">
      <c r="A8" s="858"/>
      <c r="B8" s="335" t="s">
        <v>117</v>
      </c>
      <c r="C8" s="335" t="s">
        <v>118</v>
      </c>
      <c r="D8" s="335" t="s">
        <v>117</v>
      </c>
      <c r="E8" s="335" t="s">
        <v>118</v>
      </c>
      <c r="F8" s="590" t="s">
        <v>117</v>
      </c>
      <c r="G8" s="590" t="s">
        <v>884</v>
      </c>
    </row>
    <row r="9" spans="1:8" ht="12.75" customHeight="1">
      <c r="A9" s="161" t="s">
        <v>679</v>
      </c>
      <c r="B9" s="539">
        <v>266888.66798999999</v>
      </c>
      <c r="C9" s="540">
        <v>2.9428815850492292E-3</v>
      </c>
      <c r="D9" s="539">
        <v>263356.80974</v>
      </c>
      <c r="E9" s="540">
        <v>2.937065217330738E-3</v>
      </c>
      <c r="F9" s="539">
        <v>3531.8582499999902</v>
      </c>
      <c r="G9" s="540">
        <v>1.3410924340581247E-2</v>
      </c>
      <c r="H9" s="87"/>
    </row>
    <row r="10" spans="1:8" ht="12.75" customHeight="1">
      <c r="A10" s="161" t="s">
        <v>680</v>
      </c>
      <c r="B10" s="539">
        <v>33289365.351950001</v>
      </c>
      <c r="C10" s="540">
        <v>0.36706938893299212</v>
      </c>
      <c r="D10" s="539">
        <v>33034082.627639998</v>
      </c>
      <c r="E10" s="540">
        <v>0.36840989670195962</v>
      </c>
      <c r="F10" s="539">
        <v>255282.72431000322</v>
      </c>
      <c r="G10" s="540">
        <v>7.7278587447863686E-3</v>
      </c>
      <c r="H10" s="87"/>
    </row>
    <row r="11" spans="1:8" ht="12.75" customHeight="1">
      <c r="A11" s="161" t="s">
        <v>681</v>
      </c>
      <c r="B11" s="539">
        <v>1501401.6245299999</v>
      </c>
      <c r="C11" s="540">
        <v>1.6555394524123777E-2</v>
      </c>
      <c r="D11" s="539">
        <v>1473706.0446500001</v>
      </c>
      <c r="E11" s="540">
        <v>1.6435385774093994E-2</v>
      </c>
      <c r="F11" s="539">
        <v>27695.579879999859</v>
      </c>
      <c r="G11" s="540">
        <v>1.8793150764728973E-2</v>
      </c>
      <c r="H11" s="87"/>
    </row>
    <row r="12" spans="1:8" ht="12.75" customHeight="1">
      <c r="A12" s="580" t="s">
        <v>707</v>
      </c>
      <c r="B12" s="555">
        <v>35057655.644470006</v>
      </c>
      <c r="C12" s="556">
        <v>0.38656766504216522</v>
      </c>
      <c r="D12" s="555">
        <v>34771145.482029997</v>
      </c>
      <c r="E12" s="556">
        <v>0.38778234769338432</v>
      </c>
      <c r="F12" s="555">
        <v>286510.16244000307</v>
      </c>
      <c r="G12" s="556">
        <v>8.2398827668211314E-3</v>
      </c>
      <c r="H12" s="87"/>
    </row>
    <row r="13" spans="1:8" ht="12.75" customHeight="1">
      <c r="A13" s="161" t="s">
        <v>682</v>
      </c>
      <c r="B13" s="539">
        <v>77710.420459999994</v>
      </c>
      <c r="C13" s="540">
        <v>8.5688376003561042E-4</v>
      </c>
      <c r="D13" s="539">
        <v>76321.480459999992</v>
      </c>
      <c r="E13" s="540">
        <v>8.5116905013983687E-4</v>
      </c>
      <c r="F13" s="539">
        <v>1388.9400000000023</v>
      </c>
      <c r="G13" s="540">
        <v>1.819854635456062E-2</v>
      </c>
      <c r="H13" s="87"/>
    </row>
    <row r="14" spans="1:8" ht="12.75" customHeight="1">
      <c r="A14" s="161" t="s">
        <v>683</v>
      </c>
      <c r="B14" s="539">
        <v>11913848.515010001</v>
      </c>
      <c r="C14" s="540">
        <v>0.13136955445108198</v>
      </c>
      <c r="D14" s="539">
        <v>11760133.740660001</v>
      </c>
      <c r="E14" s="540">
        <v>0.13115392685288879</v>
      </c>
      <c r="F14" s="539">
        <v>153714.77435000055</v>
      </c>
      <c r="G14" s="540">
        <v>1.3070835565291266E-2</v>
      </c>
      <c r="H14" s="87"/>
    </row>
    <row r="15" spans="1:8" ht="12.75" customHeight="1">
      <c r="A15" s="161" t="s">
        <v>684</v>
      </c>
      <c r="B15" s="539">
        <v>400698.62552</v>
      </c>
      <c r="C15" s="540">
        <v>4.4183539716325789E-3</v>
      </c>
      <c r="D15" s="539">
        <v>390719.35960000003</v>
      </c>
      <c r="E15" s="540">
        <v>4.3574656070288894E-3</v>
      </c>
      <c r="F15" s="539">
        <v>9979.2659199999762</v>
      </c>
      <c r="G15" s="540">
        <v>2.5540751116648726E-2</v>
      </c>
      <c r="H15" s="87"/>
    </row>
    <row r="16" spans="1:8" ht="12.75" customHeight="1">
      <c r="A16" s="576" t="s">
        <v>708</v>
      </c>
      <c r="B16" s="555">
        <v>12392257.560990002</v>
      </c>
      <c r="C16" s="556">
        <v>0.13664479218275016</v>
      </c>
      <c r="D16" s="555">
        <v>12227174.58072</v>
      </c>
      <c r="E16" s="556">
        <v>0.13636256151005752</v>
      </c>
      <c r="F16" s="555">
        <v>165082.98027000052</v>
      </c>
      <c r="G16" s="556">
        <v>1.3501318655440436E-2</v>
      </c>
      <c r="H16" s="87"/>
    </row>
    <row r="17" spans="1:8" ht="12.75" customHeight="1">
      <c r="A17" s="161" t="s">
        <v>685</v>
      </c>
      <c r="B17" s="539">
        <v>80711.922290000002</v>
      </c>
      <c r="C17" s="540">
        <v>8.8998019882232412E-4</v>
      </c>
      <c r="D17" s="539">
        <v>79522.07001000001</v>
      </c>
      <c r="E17" s="540">
        <v>8.8686336255020448E-4</v>
      </c>
      <c r="F17" s="539">
        <v>1189.8522799999919</v>
      </c>
      <c r="G17" s="540">
        <v>1.4962541591917393E-2</v>
      </c>
      <c r="H17" s="87"/>
    </row>
    <row r="18" spans="1:8" ht="12.75" customHeight="1">
      <c r="A18" s="161" t="s">
        <v>686</v>
      </c>
      <c r="B18" s="539">
        <v>14348604.96118</v>
      </c>
      <c r="C18" s="540">
        <v>0.15821670372675697</v>
      </c>
      <c r="D18" s="539">
        <v>14182615.637200002</v>
      </c>
      <c r="E18" s="540">
        <v>0.15817045748661471</v>
      </c>
      <c r="F18" s="539">
        <v>165989.32397999801</v>
      </c>
      <c r="G18" s="540">
        <v>1.1703717299129203E-2</v>
      </c>
      <c r="H18" s="87"/>
    </row>
    <row r="19" spans="1:8" ht="12.75" customHeight="1">
      <c r="A19" s="161" t="s">
        <v>687</v>
      </c>
      <c r="B19" s="539">
        <v>564709.86229999992</v>
      </c>
      <c r="C19" s="540">
        <v>6.2268445759586328E-3</v>
      </c>
      <c r="D19" s="539">
        <v>552185.24540000001</v>
      </c>
      <c r="E19" s="540">
        <v>6.1582006532836953E-3</v>
      </c>
      <c r="F19" s="539">
        <v>12524.616899999906</v>
      </c>
      <c r="G19" s="540">
        <v>2.2681911558370491E-2</v>
      </c>
      <c r="H19" s="87"/>
    </row>
    <row r="20" spans="1:8" ht="12.75" customHeight="1">
      <c r="A20" s="580" t="s">
        <v>709</v>
      </c>
      <c r="B20" s="555">
        <v>14994026.745769998</v>
      </c>
      <c r="C20" s="556">
        <v>0.1653335285015379</v>
      </c>
      <c r="D20" s="555">
        <v>14814322.952610003</v>
      </c>
      <c r="E20" s="556">
        <v>0.16521552150244861</v>
      </c>
      <c r="F20" s="555">
        <v>179703.79315999791</v>
      </c>
      <c r="G20" s="556">
        <v>1.2130408776348084E-2</v>
      </c>
      <c r="H20" s="87"/>
    </row>
    <row r="21" spans="1:8" ht="12.75" customHeight="1">
      <c r="A21" s="161" t="s">
        <v>688</v>
      </c>
      <c r="B21" s="539">
        <v>154663.14837000001</v>
      </c>
      <c r="C21" s="540">
        <v>1.7054127275305069E-3</v>
      </c>
      <c r="D21" s="539">
        <v>150488.35056999998</v>
      </c>
      <c r="E21" s="540">
        <v>1.6783089850950944E-3</v>
      </c>
      <c r="F21" s="539">
        <v>4174.7978000000294</v>
      </c>
      <c r="G21" s="540">
        <v>2.7741667605414501E-2</v>
      </c>
      <c r="H21" s="87"/>
    </row>
    <row r="22" spans="1:8" ht="12.75" customHeight="1">
      <c r="A22" s="161" t="s">
        <v>689</v>
      </c>
      <c r="B22" s="539">
        <v>26797776.428630002</v>
      </c>
      <c r="C22" s="540">
        <v>0.29548906428292576</v>
      </c>
      <c r="D22" s="539">
        <v>26439826.810709998</v>
      </c>
      <c r="E22" s="540">
        <v>0.29486799963384547</v>
      </c>
      <c r="F22" s="539">
        <v>357949.61792000383</v>
      </c>
      <c r="G22" s="540">
        <v>1.3538273926023182E-2</v>
      </c>
      <c r="H22" s="87"/>
    </row>
    <row r="23" spans="1:8" ht="12.75" customHeight="1">
      <c r="A23" s="161" t="s">
        <v>690</v>
      </c>
      <c r="B23" s="539">
        <v>1293191.3148099999</v>
      </c>
      <c r="C23" s="540">
        <v>1.4259537263090335E-2</v>
      </c>
      <c r="D23" s="539">
        <v>1263695.5244799999</v>
      </c>
      <c r="E23" s="540">
        <v>1.4093260675169098E-2</v>
      </c>
      <c r="F23" s="539">
        <v>29495.790329999989</v>
      </c>
      <c r="G23" s="540">
        <v>2.3340899574790581E-2</v>
      </c>
      <c r="H23" s="87"/>
    </row>
    <row r="24" spans="1:8" ht="12.75" customHeight="1">
      <c r="A24" s="580" t="s">
        <v>710</v>
      </c>
      <c r="B24" s="555">
        <v>28245630.891810004</v>
      </c>
      <c r="C24" s="556">
        <v>0.31145401427354663</v>
      </c>
      <c r="D24" s="555">
        <v>27854010.685759999</v>
      </c>
      <c r="E24" s="556">
        <v>0.31063956929410969</v>
      </c>
      <c r="F24" s="555">
        <v>391620.20605000388</v>
      </c>
      <c r="G24" s="556">
        <v>1.4059742076935999E-2</v>
      </c>
      <c r="H24" s="87"/>
    </row>
    <row r="25" spans="1:8" ht="12.75" customHeight="1">
      <c r="A25" s="549" t="s">
        <v>728</v>
      </c>
      <c r="B25" s="557">
        <v>579974.15911000001</v>
      </c>
      <c r="C25" s="558">
        <v>6.3951582714376707E-3</v>
      </c>
      <c r="D25" s="557">
        <v>569688.71077999996</v>
      </c>
      <c r="E25" s="558">
        <v>6.3534066151158738E-3</v>
      </c>
      <c r="F25" s="557">
        <v>10285.448330000014</v>
      </c>
      <c r="G25" s="558">
        <v>1.8054506145852054E-2</v>
      </c>
      <c r="H25" s="87"/>
    </row>
    <row r="26" spans="1:8" ht="12.75" customHeight="1">
      <c r="A26" s="549" t="s">
        <v>729</v>
      </c>
      <c r="B26" s="557">
        <v>86349595.256770015</v>
      </c>
      <c r="C26" s="558">
        <v>0.952144711393757</v>
      </c>
      <c r="D26" s="557">
        <v>85416658.816210002</v>
      </c>
      <c r="E26" s="558">
        <v>0.95260228067530861</v>
      </c>
      <c r="F26" s="557">
        <v>932936.44056000561</v>
      </c>
      <c r="G26" s="558">
        <v>1.0922183722585089E-2</v>
      </c>
      <c r="H26" s="87"/>
    </row>
    <row r="27" spans="1:8" ht="12.75" customHeight="1">
      <c r="A27" s="549" t="s">
        <v>730</v>
      </c>
      <c r="B27" s="557">
        <v>3760001.42716</v>
      </c>
      <c r="C27" s="558">
        <v>4.1460130334805327E-2</v>
      </c>
      <c r="D27" s="557">
        <v>3680306.1741300002</v>
      </c>
      <c r="E27" s="558">
        <v>4.1044312709575675E-2</v>
      </c>
      <c r="F27" s="557">
        <v>79695.253029999731</v>
      </c>
      <c r="G27" s="558">
        <v>2.1654517113332078E-2</v>
      </c>
      <c r="H27" s="87"/>
    </row>
    <row r="28" spans="1:8" ht="18.75" customHeight="1">
      <c r="A28" s="582" t="s">
        <v>1308</v>
      </c>
      <c r="B28" s="541">
        <v>90689570.843040019</v>
      </c>
      <c r="C28" s="484">
        <v>1</v>
      </c>
      <c r="D28" s="541">
        <v>89666653.701119989</v>
      </c>
      <c r="E28" s="484">
        <v>1</v>
      </c>
      <c r="F28" s="541">
        <v>1022917.1419200054</v>
      </c>
      <c r="G28" s="484">
        <v>1.1407999514843647E-2</v>
      </c>
    </row>
    <row r="29" spans="1:8" ht="12.75" customHeight="1">
      <c r="A29" s="32" t="s">
        <v>399</v>
      </c>
    </row>
    <row r="30" spans="1:8" ht="12.75" customHeight="1"/>
    <row r="31" spans="1:8" ht="12.75" customHeight="1">
      <c r="A31" s="574" t="s">
        <v>706</v>
      </c>
      <c r="G31" s="315" t="str">
        <f>Naslovnica!A20</f>
        <v>Listopad 2017.</v>
      </c>
    </row>
    <row r="32" spans="1:8" ht="12.75" customHeight="1">
      <c r="A32" s="575" t="s">
        <v>1309</v>
      </c>
      <c r="G32" s="112" t="str">
        <f>Naslovnica!A24</f>
        <v>October 2017</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399</v>
      </c>
      <c r="B49" s="28"/>
    </row>
    <row r="50" spans="1:10" ht="12.75" customHeight="1"/>
    <row r="51" spans="1:10" ht="12.75" customHeight="1">
      <c r="A51" s="574" t="s">
        <v>719</v>
      </c>
      <c r="G51" s="315" t="str">
        <f>Naslovnica!A20</f>
        <v>Listopad 2017.</v>
      </c>
    </row>
    <row r="52" spans="1:10" ht="12.75" customHeight="1">
      <c r="A52" s="575" t="s">
        <v>1310</v>
      </c>
      <c r="G52" s="112" t="str">
        <f>Naslovnica!A24</f>
        <v>October 2017</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399</v>
      </c>
    </row>
    <row r="70" spans="1:7" ht="12.75" customHeight="1"/>
    <row r="71" spans="1:7" ht="12.75" customHeight="1">
      <c r="A71" s="73" t="s">
        <v>279</v>
      </c>
    </row>
    <row r="72" spans="1:7" ht="12.75" customHeight="1">
      <c r="G72" s="21" t="s">
        <v>121</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471" t="s">
        <v>278</v>
      </c>
      <c r="F1" s="315" t="str">
        <f>Naslovnica!A20</f>
        <v>Listopad 2017.</v>
      </c>
    </row>
    <row r="2" spans="1:7" ht="12.75" customHeight="1">
      <c r="A2" s="114" t="s">
        <v>24</v>
      </c>
      <c r="F2" s="112" t="str">
        <f>Naslovnica!A24</f>
        <v>October 2017</v>
      </c>
    </row>
    <row r="3" spans="1:7" ht="12.75" customHeight="1"/>
    <row r="4" spans="1:7" ht="17.25" customHeight="1">
      <c r="A4" s="858" t="s">
        <v>400</v>
      </c>
      <c r="B4" s="336" t="str">
        <f>Naslovnica!A20</f>
        <v>Listopad 2017.</v>
      </c>
      <c r="C4" s="337" t="str">
        <f>'5 Tablica 3,4'!A8</f>
        <v>Rujan 2017.</v>
      </c>
      <c r="D4" s="338" t="s">
        <v>546</v>
      </c>
      <c r="E4" s="338" t="s">
        <v>548</v>
      </c>
      <c r="F4" s="338" t="s">
        <v>550</v>
      </c>
    </row>
    <row r="5" spans="1:7" ht="16.5" customHeight="1">
      <c r="A5" s="858"/>
      <c r="B5" s="339" t="str">
        <f>Naslovnica!A24</f>
        <v>October 2017</v>
      </c>
      <c r="C5" s="340" t="str">
        <f>'5 Tablica 3,4'!B8</f>
        <v>September 2017</v>
      </c>
      <c r="D5" s="341" t="s">
        <v>547</v>
      </c>
      <c r="E5" s="341" t="s">
        <v>549</v>
      </c>
      <c r="F5" s="341" t="s">
        <v>551</v>
      </c>
    </row>
    <row r="6" spans="1:7">
      <c r="A6" s="567" t="s">
        <v>679</v>
      </c>
      <c r="B6" s="163">
        <v>133.0814</v>
      </c>
      <c r="C6" s="163">
        <v>132.07140000000001</v>
      </c>
      <c r="D6" s="164">
        <v>132.07640000000001</v>
      </c>
      <c r="E6" s="163">
        <v>133.0814</v>
      </c>
      <c r="F6" s="165">
        <v>1.0049999999999955</v>
      </c>
      <c r="G6" s="87"/>
    </row>
    <row r="7" spans="1:7">
      <c r="A7" s="567" t="s">
        <v>682</v>
      </c>
      <c r="B7" s="163">
        <v>132.6378</v>
      </c>
      <c r="C7" s="163">
        <v>131.12970000000001</v>
      </c>
      <c r="D7" s="164">
        <v>131.13460000000001</v>
      </c>
      <c r="E7" s="163">
        <v>132.6378</v>
      </c>
      <c r="F7" s="165">
        <v>1.5031999999999925</v>
      </c>
      <c r="G7" s="87"/>
    </row>
    <row r="8" spans="1:7">
      <c r="A8" s="567" t="s">
        <v>685</v>
      </c>
      <c r="B8" s="163">
        <v>138.40379999999999</v>
      </c>
      <c r="C8" s="163">
        <v>137.78749999999999</v>
      </c>
      <c r="D8" s="164">
        <v>137.6695</v>
      </c>
      <c r="E8" s="163">
        <v>139.0034</v>
      </c>
      <c r="F8" s="165">
        <v>1.3338999999999999</v>
      </c>
      <c r="G8" s="87"/>
    </row>
    <row r="9" spans="1:7">
      <c r="A9" s="567" t="s">
        <v>688</v>
      </c>
      <c r="B9" s="163">
        <v>133.05549999999999</v>
      </c>
      <c r="C9" s="163">
        <v>130.55860000000001</v>
      </c>
      <c r="D9" s="164">
        <v>130.56489999999999</v>
      </c>
      <c r="E9" s="163">
        <v>133.05549999999999</v>
      </c>
      <c r="F9" s="165">
        <v>2.4906000000000006</v>
      </c>
      <c r="G9" s="87"/>
    </row>
    <row r="10" spans="1:7">
      <c r="A10" s="568" t="s">
        <v>700</v>
      </c>
      <c r="B10" s="569">
        <v>133.75574559108225</v>
      </c>
      <c r="C10" s="569">
        <v>132.34352297972418</v>
      </c>
      <c r="D10" s="570">
        <v>132.34875907808407</v>
      </c>
      <c r="E10" s="569">
        <v>133.75574559108225</v>
      </c>
      <c r="F10" s="571">
        <v>1.4069865129981736</v>
      </c>
      <c r="G10" s="87"/>
    </row>
    <row r="11" spans="1:7">
      <c r="A11" s="567" t="s">
        <v>680</v>
      </c>
      <c r="B11" s="163">
        <v>237.3982</v>
      </c>
      <c r="C11" s="163">
        <v>236.53530000000001</v>
      </c>
      <c r="D11" s="164">
        <v>236.5026</v>
      </c>
      <c r="E11" s="163">
        <v>237.54329999999999</v>
      </c>
      <c r="F11" s="165">
        <v>1.0406999999999869</v>
      </c>
      <c r="G11" s="87"/>
    </row>
    <row r="12" spans="1:7">
      <c r="A12" s="567" t="s">
        <v>683</v>
      </c>
      <c r="B12" s="163">
        <v>249.70699999999999</v>
      </c>
      <c r="C12" s="163">
        <v>247.7013</v>
      </c>
      <c r="D12" s="164">
        <v>247.52019999999999</v>
      </c>
      <c r="E12" s="163">
        <v>249.79570000000001</v>
      </c>
      <c r="F12" s="165">
        <v>2.2755000000000223</v>
      </c>
      <c r="G12" s="87"/>
    </row>
    <row r="13" spans="1:7">
      <c r="A13" s="567" t="s">
        <v>686</v>
      </c>
      <c r="B13" s="163">
        <v>223.422</v>
      </c>
      <c r="C13" s="163">
        <v>221.87780000000001</v>
      </c>
      <c r="D13" s="164">
        <v>221.80959999999999</v>
      </c>
      <c r="E13" s="163">
        <v>223.52930000000001</v>
      </c>
      <c r="F13" s="165">
        <v>1.7197000000000173</v>
      </c>
      <c r="G13" s="87"/>
    </row>
    <row r="14" spans="1:7">
      <c r="A14" s="567" t="s">
        <v>689</v>
      </c>
      <c r="B14" s="163">
        <v>247.1696</v>
      </c>
      <c r="C14" s="163">
        <v>244.79050000000001</v>
      </c>
      <c r="D14" s="164">
        <v>244.8115</v>
      </c>
      <c r="E14" s="163">
        <v>247.1696</v>
      </c>
      <c r="F14" s="165">
        <v>2.3581000000000074</v>
      </c>
      <c r="G14" s="87"/>
    </row>
    <row r="15" spans="1:7">
      <c r="A15" s="568" t="s">
        <v>701</v>
      </c>
      <c r="B15" s="569">
        <v>239.80652626857648</v>
      </c>
      <c r="C15" s="569">
        <v>238.19420383559273</v>
      </c>
      <c r="D15" s="570">
        <v>238.21197335400791</v>
      </c>
      <c r="E15" s="569">
        <v>239.81927143902902</v>
      </c>
      <c r="F15" s="571">
        <v>1.6072980850211138</v>
      </c>
      <c r="G15" s="87"/>
    </row>
    <row r="16" spans="1:7">
      <c r="A16" s="567" t="s">
        <v>681</v>
      </c>
      <c r="B16" s="163">
        <v>120.7637</v>
      </c>
      <c r="C16" s="163">
        <v>120.5089</v>
      </c>
      <c r="D16" s="164">
        <v>120.4725</v>
      </c>
      <c r="E16" s="163">
        <v>120.7637</v>
      </c>
      <c r="F16" s="165">
        <v>0.29120000000000346</v>
      </c>
      <c r="G16" s="87"/>
    </row>
    <row r="17" spans="1:7">
      <c r="A17" s="567" t="s">
        <v>684</v>
      </c>
      <c r="B17" s="163">
        <v>123.23090000000001</v>
      </c>
      <c r="C17" s="163">
        <v>122.5788</v>
      </c>
      <c r="D17" s="164">
        <v>122.58929999999999</v>
      </c>
      <c r="E17" s="163">
        <v>123.23090000000001</v>
      </c>
      <c r="F17" s="165">
        <v>0.64160000000001105</v>
      </c>
      <c r="G17" s="87"/>
    </row>
    <row r="18" spans="1:7">
      <c r="A18" s="567" t="s">
        <v>687</v>
      </c>
      <c r="B18" s="163">
        <v>122.8242</v>
      </c>
      <c r="C18" s="163">
        <v>122.5052</v>
      </c>
      <c r="D18" s="164">
        <v>122.483</v>
      </c>
      <c r="E18" s="163">
        <v>122.8242</v>
      </c>
      <c r="F18" s="165">
        <v>0.34120000000000061</v>
      </c>
      <c r="G18" s="87"/>
    </row>
    <row r="19" spans="1:7">
      <c r="A19" s="567" t="s">
        <v>690</v>
      </c>
      <c r="B19" s="163">
        <v>128.13239999999999</v>
      </c>
      <c r="C19" s="163">
        <v>127.3682</v>
      </c>
      <c r="D19" s="164">
        <v>127.3809</v>
      </c>
      <c r="E19" s="163">
        <v>128.1943</v>
      </c>
      <c r="F19" s="165">
        <v>0.81340000000000146</v>
      </c>
      <c r="G19" s="87"/>
    </row>
    <row r="20" spans="1:7">
      <c r="A20" s="568" t="s">
        <v>702</v>
      </c>
      <c r="B20" s="569">
        <v>123.87043476802791</v>
      </c>
      <c r="C20" s="569">
        <v>123.38342826432154</v>
      </c>
      <c r="D20" s="570">
        <v>123.3940803313703</v>
      </c>
      <c r="E20" s="569">
        <v>123.87043476802791</v>
      </c>
      <c r="F20" s="571">
        <v>0.47635443665760135</v>
      </c>
      <c r="G20" s="87"/>
    </row>
    <row r="21" spans="1:7" ht="12.75" customHeight="1">
      <c r="A21" s="37" t="s">
        <v>123</v>
      </c>
    </row>
    <row r="22" spans="1:7" ht="21" customHeight="1">
      <c r="A22" s="866" t="s">
        <v>703</v>
      </c>
      <c r="B22" s="866"/>
      <c r="C22" s="866"/>
      <c r="D22" s="866"/>
      <c r="E22" s="866"/>
      <c r="F22" s="866"/>
    </row>
    <row r="23" spans="1:7" ht="21" customHeight="1">
      <c r="A23" s="867" t="s">
        <v>1088</v>
      </c>
      <c r="B23" s="867"/>
      <c r="C23" s="867"/>
      <c r="D23" s="867"/>
      <c r="E23" s="867"/>
      <c r="F23" s="867"/>
    </row>
    <row r="24" spans="1:7" ht="12.75" customHeight="1"/>
    <row r="25" spans="1:7" ht="12.75" customHeight="1">
      <c r="A25" s="472" t="s">
        <v>734</v>
      </c>
      <c r="F25" s="315" t="str">
        <f>Naslovnica!A20</f>
        <v>Listopad 2017.</v>
      </c>
    </row>
    <row r="26" spans="1:7" ht="12.75" customHeight="1">
      <c r="A26" s="114" t="s">
        <v>735</v>
      </c>
      <c r="F26" s="112" t="str">
        <f>Naslovnica!A24</f>
        <v>October 2017</v>
      </c>
    </row>
    <row r="27" spans="1:7" ht="12.75" customHeight="1">
      <c r="A27" s="39"/>
      <c r="F27" s="19"/>
    </row>
    <row r="28" spans="1:7" ht="12.75" customHeight="1">
      <c r="A28" s="868" t="s">
        <v>544</v>
      </c>
      <c r="B28" s="870" t="s">
        <v>862</v>
      </c>
      <c r="C28" s="870"/>
      <c r="D28" s="858" t="s">
        <v>876</v>
      </c>
      <c r="E28" s="858" t="s">
        <v>545</v>
      </c>
      <c r="F28" s="865" t="s">
        <v>715</v>
      </c>
    </row>
    <row r="29" spans="1:7" ht="12.75" customHeight="1">
      <c r="A29" s="869"/>
      <c r="B29" s="490" t="str">
        <f>B4</f>
        <v>Listopad 2017.</v>
      </c>
      <c r="C29" s="490" t="str">
        <f>C4</f>
        <v>Rujan 2017.</v>
      </c>
      <c r="D29" s="858"/>
      <c r="E29" s="858"/>
      <c r="F29" s="865"/>
    </row>
    <row r="30" spans="1:7" ht="12.75" customHeight="1">
      <c r="A30" s="869"/>
      <c r="B30" s="333" t="str">
        <f>Naslovnica!A24</f>
        <v>October 2017</v>
      </c>
      <c r="C30" s="342" t="str">
        <f>C5</f>
        <v>September 2017</v>
      </c>
      <c r="D30" s="858"/>
      <c r="E30" s="858"/>
      <c r="F30" s="865"/>
    </row>
    <row r="31" spans="1:7" ht="16.5" customHeight="1">
      <c r="A31" s="869"/>
      <c r="B31" s="343"/>
      <c r="C31" s="344"/>
      <c r="D31" s="858"/>
      <c r="E31" s="858"/>
      <c r="F31" s="865"/>
      <c r="G31" s="77"/>
    </row>
    <row r="32" spans="1:7" ht="15" customHeight="1">
      <c r="A32" s="567" t="s">
        <v>679</v>
      </c>
      <c r="B32" s="294">
        <v>7.6473786149007239E-3</v>
      </c>
      <c r="C32" s="294">
        <v>5.1348321533188912E-3</v>
      </c>
      <c r="D32" s="294">
        <v>3.5587640000902532E-2</v>
      </c>
      <c r="E32" s="294">
        <v>5.800355208156116E-2</v>
      </c>
      <c r="F32" s="294">
        <v>9.3502830468382259E-2</v>
      </c>
      <c r="G32" s="87"/>
    </row>
    <row r="33" spans="1:7" ht="15" customHeight="1">
      <c r="A33" s="567" t="s">
        <v>682</v>
      </c>
      <c r="B33" s="294">
        <v>1.1500827043758877E-2</v>
      </c>
      <c r="C33" s="294">
        <v>-2.0320145026473391E-3</v>
      </c>
      <c r="D33" s="294">
        <v>3.3368444343335746E-2</v>
      </c>
      <c r="E33" s="294">
        <v>6.9558759375123458E-2</v>
      </c>
      <c r="F33" s="294">
        <v>9.2361492735463235E-2</v>
      </c>
      <c r="G33" s="87"/>
    </row>
    <row r="34" spans="1:7" ht="15" customHeight="1">
      <c r="A34" s="567" t="s">
        <v>685</v>
      </c>
      <c r="B34" s="294">
        <v>4.4728295382381322E-3</v>
      </c>
      <c r="C34" s="294">
        <v>4.8637446754751013E-2</v>
      </c>
      <c r="D34" s="294">
        <v>5.7990667922358963E-2</v>
      </c>
      <c r="E34" s="294">
        <v>9.0866529366282256E-2</v>
      </c>
      <c r="F34" s="294">
        <v>0.10699727330797226</v>
      </c>
      <c r="G34" s="87"/>
    </row>
    <row r="35" spans="1:7" ht="15" customHeight="1">
      <c r="A35" s="567" t="s">
        <v>688</v>
      </c>
      <c r="B35" s="294">
        <v>1.9124745516572395E-2</v>
      </c>
      <c r="C35" s="294">
        <v>-6.3783945867742498E-3</v>
      </c>
      <c r="D35" s="294">
        <v>7.4190777438162936E-2</v>
      </c>
      <c r="E35" s="294">
        <v>9.280087124783587E-2</v>
      </c>
      <c r="F35" s="294">
        <v>9.3436264329280982E-2</v>
      </c>
      <c r="G35" s="87"/>
    </row>
    <row r="36" spans="1:7" ht="15" customHeight="1">
      <c r="A36" s="572" t="s">
        <v>700</v>
      </c>
      <c r="B36" s="573">
        <v>1.0670885734048507E-2</v>
      </c>
      <c r="C36" s="573">
        <v>7.2058353042669943E-3</v>
      </c>
      <c r="D36" s="573">
        <v>4.8218347066878886E-2</v>
      </c>
      <c r="E36" s="573">
        <v>7.2942746251474011E-2</v>
      </c>
      <c r="F36" s="573">
        <v>9.52328555421873E-2</v>
      </c>
      <c r="G36" s="87"/>
    </row>
    <row r="37" spans="1:7" ht="15" customHeight="1">
      <c r="A37" s="567" t="s">
        <v>680</v>
      </c>
      <c r="B37" s="294">
        <v>3.6480812800456786E-3</v>
      </c>
      <c r="C37" s="294">
        <v>1.3093293894978819E-2</v>
      </c>
      <c r="D37" s="294">
        <v>9.2877282606107503E-3</v>
      </c>
      <c r="E37" s="294">
        <v>9.0955307015605502E-3</v>
      </c>
      <c r="F37" s="294">
        <v>5.7306306625619419E-2</v>
      </c>
      <c r="G37" s="87"/>
    </row>
    <row r="38" spans="1:7" ht="15" customHeight="1">
      <c r="A38" s="567" t="s">
        <v>683</v>
      </c>
      <c r="B38" s="294">
        <v>8.0972526183753502E-3</v>
      </c>
      <c r="C38" s="294">
        <v>1.0350222993769753E-2</v>
      </c>
      <c r="D38" s="294">
        <v>3.0581876547428832E-2</v>
      </c>
      <c r="E38" s="294">
        <v>4.8817582679748117E-2</v>
      </c>
      <c r="F38" s="294">
        <v>6.0756712692987547E-2</v>
      </c>
      <c r="G38" s="87"/>
    </row>
    <row r="39" spans="1:7" ht="15" customHeight="1">
      <c r="A39" s="567" t="s">
        <v>686</v>
      </c>
      <c r="B39" s="294">
        <v>6.9596868186001526E-3</v>
      </c>
      <c r="C39" s="294">
        <v>1.1939250205235785E-2</v>
      </c>
      <c r="D39" s="294">
        <v>2.4302085262688955E-2</v>
      </c>
      <c r="E39" s="294">
        <v>5.9914370767460978E-2</v>
      </c>
      <c r="F39" s="294">
        <v>5.3179453726894588E-2</v>
      </c>
      <c r="G39" s="87"/>
    </row>
    <row r="40" spans="1:7" ht="15" customHeight="1">
      <c r="A40" s="567" t="s">
        <v>689</v>
      </c>
      <c r="B40" s="294">
        <v>9.7189229157177426E-3</v>
      </c>
      <c r="C40" s="294">
        <v>1.9989316363963727E-2</v>
      </c>
      <c r="D40" s="294">
        <v>4.6960159367612553E-2</v>
      </c>
      <c r="E40" s="294">
        <v>5.9946670234563459E-2</v>
      </c>
      <c r="F40" s="294">
        <v>6.0058651790334316E-2</v>
      </c>
      <c r="G40" s="87"/>
    </row>
    <row r="41" spans="1:7" ht="15" customHeight="1">
      <c r="A41" s="572" t="s">
        <v>701</v>
      </c>
      <c r="B41" s="573">
        <v>6.7689406669886321E-3</v>
      </c>
      <c r="C41" s="573">
        <v>1.4742553235352895E-2</v>
      </c>
      <c r="D41" s="573">
        <v>2.6514871119999617E-2</v>
      </c>
      <c r="E41" s="573">
        <v>3.7895316152144698E-2</v>
      </c>
      <c r="F41" s="573">
        <v>5.7994376701399286E-2</v>
      </c>
      <c r="G41" s="87"/>
    </row>
    <row r="42" spans="1:7" ht="15" customHeight="1">
      <c r="A42" s="567" t="s">
        <v>681</v>
      </c>
      <c r="B42" s="294">
        <v>2.1143666567364772E-3</v>
      </c>
      <c r="C42" s="294">
        <v>1.2878151772574009E-2</v>
      </c>
      <c r="D42" s="294">
        <v>4.9399151364846183E-2</v>
      </c>
      <c r="E42" s="294">
        <v>5.4422089448505906E-2</v>
      </c>
      <c r="F42" s="294">
        <v>6.0784265592496389E-2</v>
      </c>
      <c r="G42" s="87"/>
    </row>
    <row r="43" spans="1:7" ht="15" customHeight="1">
      <c r="A43" s="567" t="s">
        <v>684</v>
      </c>
      <c r="B43" s="294">
        <v>5.3198432355350267E-3</v>
      </c>
      <c r="C43" s="294">
        <v>3.0275675825602866E-2</v>
      </c>
      <c r="D43" s="294">
        <v>4.0364813080995487E-2</v>
      </c>
      <c r="E43" s="294">
        <v>4.7879129560043587E-2</v>
      </c>
      <c r="F43" s="294">
        <v>6.7515462479528221E-2</v>
      </c>
      <c r="G43" s="87"/>
    </row>
    <row r="44" spans="1:7" ht="15" customHeight="1">
      <c r="A44" s="567" t="s">
        <v>687</v>
      </c>
      <c r="B44" s="294">
        <v>2.6039710967371565E-3</v>
      </c>
      <c r="C44" s="294">
        <v>2.9657067308136886E-2</v>
      </c>
      <c r="D44" s="294">
        <v>4.0858352513669205E-2</v>
      </c>
      <c r="E44" s="294">
        <v>5.641685495794535E-2</v>
      </c>
      <c r="F44" s="294">
        <v>6.6412288834635014E-2</v>
      </c>
      <c r="G44" s="87"/>
    </row>
    <row r="45" spans="1:7" ht="15" customHeight="1">
      <c r="A45" s="567" t="s">
        <v>690</v>
      </c>
      <c r="B45" s="294">
        <v>5.9999277684696928E-3</v>
      </c>
      <c r="C45" s="294">
        <v>7.0530616498860832E-2</v>
      </c>
      <c r="D45" s="294">
        <v>5.471005277155605E-2</v>
      </c>
      <c r="E45" s="294">
        <v>5.6665327957605482E-2</v>
      </c>
      <c r="F45" s="294">
        <v>8.0618141526900056E-2</v>
      </c>
      <c r="G45" s="77"/>
    </row>
    <row r="46" spans="1:7" ht="15" customHeight="1">
      <c r="A46" s="572" t="s">
        <v>702</v>
      </c>
      <c r="B46" s="573">
        <v>3.9470981683460415E-3</v>
      </c>
      <c r="C46" s="573">
        <v>3.7038582044396362E-2</v>
      </c>
      <c r="D46" s="573">
        <v>4.8904098748421054E-2</v>
      </c>
      <c r="E46" s="573">
        <v>5.4620864342958875E-2</v>
      </c>
      <c r="F46" s="573">
        <v>6.9245150674375422E-2</v>
      </c>
    </row>
    <row r="47" spans="1:7" ht="12.75" customHeight="1">
      <c r="A47" s="37" t="s">
        <v>123</v>
      </c>
      <c r="G47" s="91"/>
    </row>
    <row r="48" spans="1:7" ht="12.75" customHeight="1">
      <c r="A48" s="578" t="s">
        <v>714</v>
      </c>
      <c r="B48" s="578"/>
      <c r="C48" s="578"/>
      <c r="D48" s="578"/>
      <c r="E48" s="578"/>
      <c r="F48" s="578"/>
    </row>
    <row r="49" spans="1:6" ht="12.75" customHeight="1">
      <c r="A49" s="583" t="s">
        <v>1065</v>
      </c>
      <c r="B49" s="579"/>
      <c r="C49" s="579"/>
      <c r="D49" s="579"/>
      <c r="E49" s="579"/>
      <c r="F49" s="579"/>
    </row>
    <row r="50" spans="1:6" ht="12.75" customHeight="1">
      <c r="A50" s="578"/>
    </row>
    <row r="51" spans="1:6" ht="12.75" customHeight="1">
      <c r="A51" s="583"/>
    </row>
    <row r="52" spans="1:6" ht="12.75" customHeight="1"/>
    <row r="53" spans="1:6" ht="12.75" customHeight="1">
      <c r="A53" s="73" t="s">
        <v>279</v>
      </c>
    </row>
    <row r="54" spans="1:6" ht="12.75" customHeight="1"/>
    <row r="55" spans="1:6" ht="12.75" customHeight="1"/>
    <row r="56" spans="1:6" ht="12.75" customHeight="1"/>
    <row r="57" spans="1:6" ht="12.75" customHeight="1">
      <c r="F57" s="115" t="s">
        <v>404</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B9E6CA37-92A7-496D-87D3-223B9F621B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42</vt:i4>
      </vt:variant>
    </vt:vector>
  </HeadingPairs>
  <TitlesOfParts>
    <vt:vector size="80"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vt:lpstr>
      <vt:lpstr>38 Tablica 53,54,55,56</vt:lpstr>
      <vt:lpstr>datum</vt:lpstr>
      <vt:lpstr>datum_p</vt:lpstr>
      <vt:lpstr>datump</vt:lpstr>
      <vt:lpstr>mjesec</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52'!Print_Area</vt:lpstr>
      <vt:lpstr>'38 Tablica 53,54,55,56'!Print_Area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