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a 3.1" sheetId="37" r:id="rId15"/>
    <sheet name="16 Tablica 3.2" sheetId="38" r:id="rId16"/>
    <sheet name="17 Tablica 4.1" sheetId="44" r:id="rId17"/>
    <sheet name="18 Tablice 4.2 - 4.6" sheetId="45" r:id="rId18"/>
    <sheet name="19 Tablice 5.1 - 5.4"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n" localSheetId="4">'5 Tablice 1.5 - 1.7'!$B$35</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Tablica 3.1'!$A$1:$P$48</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5.1 - 5.4'!$A$1:$J$76</definedName>
    <definedName name="_xlnm.Print_Area" localSheetId="1">'2 Sadržaj'!$A$1:$A$161</definedName>
    <definedName name="_xlnm.Print_Area" localSheetId="19">'20 Tablica 6.1'!$A$1:$L$145</definedName>
    <definedName name="_xlnm.Print_Area" localSheetId="20">'21 Tablice 6.2, 6.3'!$A$1:$O$56</definedName>
    <definedName name="_xlnm.Print_Area" localSheetId="21">'22 Tablice 6.4 - 6.8'!$A$1:$G$86</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7.5'!$A$1:$E$60</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F40" i="65" l="1"/>
  <c r="H16" i="45" l="1"/>
  <c r="B34" i="45"/>
  <c r="B16" i="45"/>
  <c r="S31" i="3" l="1"/>
  <c r="S32" i="3"/>
  <c r="I33" i="8" l="1"/>
  <c r="I32" i="8"/>
  <c r="B27" i="31"/>
  <c r="B26" i="31"/>
  <c r="G23" i="31"/>
  <c r="G22" i="31"/>
  <c r="C33" i="5" l="1"/>
  <c r="B8" i="44" l="1"/>
  <c r="B7" i="44"/>
  <c r="E8" i="44" l="1"/>
  <c r="B31" i="44"/>
  <c r="B19" i="44"/>
  <c r="B49" i="44"/>
  <c r="B35" i="44"/>
  <c r="E7" i="44"/>
  <c r="B48" i="44"/>
  <c r="B34" i="44"/>
  <c r="B30" i="44"/>
  <c r="B18" i="44"/>
  <c r="E49" i="44" l="1"/>
  <c r="E31" i="44"/>
  <c r="E19" i="44"/>
  <c r="E30" i="44"/>
  <c r="E48" i="44"/>
  <c r="E18" i="44"/>
  <c r="E16" i="68"/>
  <c r="F64" i="45" l="1"/>
  <c r="E64" i="45"/>
  <c r="F2" i="68" l="1"/>
  <c r="F1" i="68"/>
  <c r="H42" i="67" l="1"/>
  <c r="H41" i="67"/>
  <c r="F72" i="45" l="1"/>
  <c r="E72" i="45"/>
  <c r="F77" i="65" l="1"/>
  <c r="F17" i="65" l="1"/>
  <c r="E32" i="68" l="1"/>
  <c r="E31"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<sst xmlns="http://schemas.openxmlformats.org/spreadsheetml/2006/main" count="3078" uniqueCount="1486">
  <si>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</si>
  <si>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</si>
  <si>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</si>
  <si>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</si>
  <si>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</si>
  <si>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</si>
  <si>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</si>
  <si>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</si>
  <si>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</si>
  <si>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</si>
  <si>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</si>
  <si>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</si>
  <si>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</si>
  <si>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</si>
  <si>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</si>
  <si>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</si>
  <si>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</si>
  <si>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</si>
  <si>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</si>
  <si>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</si>
  <si>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</si>
  <si>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</si>
  <si>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</si>
  <si>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</si>
  <si>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</si>
  <si>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</si>
  <si>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</si>
  <si>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</si>
  <si>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</si>
  <si>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</si>
  <si>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</si>
  <si>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</si>
  <si>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</si>
  <si>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</si>
  <si>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</si>
  <si>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</si>
  <si>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</si>
  <si>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</si>
  <si>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</si>
  <si>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</si>
  <si>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</si>
  <si>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</si>
  <si>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</si>
  <si>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</si>
  <si>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</si>
  <si>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</si>
  <si>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</si>
  <si>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</si>
  <si>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</si>
  <si>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</si>
  <si>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</si>
  <si>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</si>
  <si>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</si>
  <si>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</si>
  <si>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</si>
  <si>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</si>
  <si>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</si>
  <si>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</si>
  <si>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</si>
  <si>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</si>
  <si>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</si>
  <si>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</si>
  <si>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</si>
  <si>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</si>
  <si>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</si>
  <si>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</si>
  <si>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</si>
  <si>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</si>
  <si>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</si>
  <si>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</si>
  <si>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</si>
  <si>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</si>
  <si>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</si>
  <si>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</si>
  <si>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</si>
  <si>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</si>
  <si>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</si>
  <si>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</si>
  <si>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</si>
  <si>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</si>
  <si>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</si>
  <si>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</si>
  <si>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</si>
  <si>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</si>
  <si>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</si>
  <si>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</si>
  <si>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</si>
  <si>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</si>
  <si>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</si>
  <si>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</si>
  <si>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</si>
  <si>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</si>
  <si>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</si>
  <si>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</si>
  <si>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</si>
  <si>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</si>
  <si>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</si>
  <si>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</si>
  <si>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</si>
  <si>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</si>
  <si>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</si>
  <si>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</si>
  <si>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</si>
  <si>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</si>
  <si>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</si>
  <si>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</si>
  <si>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</si>
  <si>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</si>
  <si>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</si>
  <si>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</si>
  <si>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</si>
  <si>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</si>
  <si>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</si>
  <si>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</si>
  <si>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</si>
  <si>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</si>
  <si>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</si>
  <si>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</si>
  <si>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</si>
  <si>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</si>
  <si>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</si>
  <si>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</si>
  <si>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</si>
  <si>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</si>
  <si>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</si>
  <si>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</si>
  <si>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</si>
  <si>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</si>
  <si>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</si>
  <si>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</si>
  <si>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</si>
  <si>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</si>
  <si>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</si>
  <si>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</si>
  <si>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</si>
  <si>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</si>
  <si>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</si>
  <si>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</si>
  <si>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</si>
  <si>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</si>
  <si>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</si>
  <si>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</si>
  <si>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</si>
  <si>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</si>
  <si>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</si>
  <si>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</si>
  <si>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</si>
  <si>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</si>
  <si>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</si>
  <si>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</si>
  <si>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</si>
  <si>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</si>
  <si>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</si>
  <si>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</si>
  <si>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</si>
  <si>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</si>
  <si>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</si>
  <si>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</si>
  <si>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</si>
  <si>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</si>
  <si>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</si>
  <si>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</si>
  <si>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</si>
  <si>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</si>
  <si>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</si>
  <si>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</si>
  <si>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</si>
  <si>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</si>
  <si>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</si>
  <si>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</si>
  <si>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</si>
  <si>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</si>
  <si>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</si>
  <si>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</si>
  <si>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</si>
  <si>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</si>
  <si>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</si>
  <si>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</si>
  <si>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</si>
  <si>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</si>
  <si>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</si>
  <si>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</si>
  <si>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</si>
  <si>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</si>
  <si>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</si>
  <si>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</si>
  <si>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</si>
  <si>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</si>
  <si>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</si>
  <si>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</si>
  <si>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</si>
  <si>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</si>
  <si>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</si>
  <si>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</si>
  <si>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</si>
  <si>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</si>
  <si>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</si>
  <si>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</si>
  <si>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</si>
  <si>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</si>
  <si>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</si>
  <si>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</si>
  <si>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</si>
  <si>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</si>
  <si>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</si>
  <si>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</si>
  <si>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</si>
  <si>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</si>
  <si>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</si>
  <si>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</si>
  <si>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</si>
  <si>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</si>
  <si>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</si>
  <si>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</si>
  <si>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</si>
  <si>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</si>
  <si>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</si>
  <si>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</si>
  <si>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</si>
  <si>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</si>
  <si>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</si>
  <si>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</si>
  <si>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</si>
  <si>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</si>
  <si>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</si>
  <si>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</si>
  <si>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</si>
  <si>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</si>
  <si>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</si>
  <si>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</si>
  <si>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</si>
  <si>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</si>
  <si>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</si>
  <si>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</si>
  <si>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</si>
  <si>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</si>
  <si>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</si>
  <si>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</si>
  <si>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</si>
  <si>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</si>
  <si>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</si>
  <si>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</si>
  <si>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</si>
  <si>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</si>
  <si>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</si>
  <si>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</si>
  <si>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</si>
  <si>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</si>
  <si>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</si>
  <si>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</si>
  <si>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</si>
  <si>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</si>
  <si>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</si>
  <si>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</si>
  <si>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</si>
  <si>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</si>
  <si>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</si>
  <si>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</si>
  <si>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</si>
  <si>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</si>
  <si>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</si>
  <si>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</si>
  <si>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</si>
  <si>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</si>
  <si>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</si>
  <si>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</si>
  <si>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</si>
  <si>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</si>
  <si>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</si>
  <si>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</si>
  <si>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</si>
  <si>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</si>
  <si>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</si>
  <si>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</si>
  <si>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</si>
  <si>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</si>
  <si>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</si>
  <si>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</si>
  <si>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</si>
  <si>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</si>
  <si>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</si>
  <si>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</si>
  <si>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</si>
  <si>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</si>
  <si>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</si>
  <si>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</si>
  <si>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</si>
  <si>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</si>
  <si>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</si>
  <si>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</si>
  <si>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</si>
  <si>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</si>
  <si>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</si>
  <si>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</si>
  <si>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</si>
  <si>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</si>
  <si>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</si>
  <si>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</si>
  <si>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</si>
  <si>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</si>
  <si>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</si>
  <si>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</si>
  <si>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</si>
  <si>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</si>
  <si>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</si>
  <si>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</si>
  <si>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</si>
  <si>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</si>
  <si>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</si>
  <si>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</si>
  <si>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</si>
  <si>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</si>
  <si>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</si>
  <si>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</si>
  <si>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</si>
  <si>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</si>
  <si>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</si>
  <si>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</si>
  <si>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</si>
  <si>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</si>
  <si>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</si>
  <si>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</si>
  <si>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</si>
  <si>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</si>
  <si>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</si>
  <si>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</si>
  <si>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</si>
  <si>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</si>
  <si>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</si>
  <si>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</si>
  <si>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</si>
  <si>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</si>
  <si>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</si>
  <si>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</si>
  <si>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</si>
  <si>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</si>
  <si>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</si>
  <si>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</si>
  <si>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</si>
  <si>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</si>
  <si>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</si>
  <si>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</si>
  <si>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</si>
  <si>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</si>
  <si>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</si>
  <si>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</si>
  <si>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</si>
  <si>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</si>
  <si>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</si>
  <si>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</si>
  <si>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</si>
  <si>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</si>
  <si>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</si>
  <si>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</si>
  <si>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</si>
  <si>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</si>
  <si>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</si>
  <si>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</si>
  <si>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</si>
  <si>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</si>
  <si>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</si>
  <si>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</si>
  <si>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</si>
  <si>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</si>
  <si>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</si>
  <si>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</si>
  <si>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</si>
  <si>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</si>
  <si>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</si>
  <si>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</si>
  <si>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</si>
  <si>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</si>
  <si>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</si>
  <si>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</si>
  <si>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</si>
  <si>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</si>
  <si>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</si>
  <si>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</si>
  <si>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</si>
  <si>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</si>
  <si>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</si>
  <si>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</si>
  <si>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</si>
  <si>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</si>
  <si>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</si>
  <si>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</si>
  <si>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</si>
  <si>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</si>
  <si>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</si>
  <si>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</si>
  <si>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</si>
  <si>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</si>
  <si>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</si>
  <si>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</si>
  <si>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</si>
  <si>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</si>
  <si>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</si>
  <si>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</si>
  <si>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</si>
  <si>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</si>
  <si>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</si>
  <si>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</si>
  <si>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</si>
  <si>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</si>
  <si>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</si>
  <si>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</si>
  <si>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</si>
  <si>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</si>
  <si>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</si>
  <si>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</si>
  <si>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</si>
  <si>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</si>
  <si>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</si>
  <si>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</si>
  <si>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</si>
  <si>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</si>
  <si>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</si>
  <si>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</si>
  <si>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</si>
  <si>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</si>
  <si>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</si>
  <si>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</si>
  <si>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</si>
  <si>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</si>
  <si>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</si>
  <si>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</si>
  <si>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</si>
  <si>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</si>
  <si>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</si>
  <si>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</si>
  <si>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</si>
  <si>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</si>
  <si>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</si>
  <si>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</si>
  <si>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</si>
  <si>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</si>
  <si>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</si>
  <si>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</si>
  <si>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</si>
  <si>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</si>
  <si>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</si>
  <si>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</si>
  <si>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</si>
  <si>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</si>
  <si>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</si>
  <si>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</si>
  <si>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</si>
  <si>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</si>
  <si>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</si>
  <si>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</si>
  <si>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</si>
  <si>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</si>
  <si>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</si>
  <si>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</si>
  <si>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</si>
  <si>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</si>
  <si>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</si>
  <si>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</si>
  <si>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</si>
  <si>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</si>
  <si>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</si>
  <si>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</si>
  <si>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</si>
  <si>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</si>
  <si>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</si>
  <si>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</si>
  <si>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</si>
  <si>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</si>
  <si>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</si>
  <si>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</si>
  <si>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</si>
  <si>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</si>
  <si>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</si>
  <si>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</si>
  <si>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</si>
  <si>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</si>
  <si>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</si>
  <si>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</si>
  <si>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</si>
  <si>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</si>
  <si>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</si>
  <si>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</si>
  <si>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</si>
  <si>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</si>
  <si>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</si>
  <si>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</si>
  <si>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</si>
  <si>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</si>
  <si>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</si>
  <si>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</si>
  <si>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</si>
  <si>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</si>
  <si>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</si>
  <si>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</si>
  <si>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</si>
  <si>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</si>
  <si>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</si>
  <si>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</si>
  <si>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</si>
  <si>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</si>
  <si>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</si>
  <si>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</si>
  <si>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</si>
  <si>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</si>
  <si>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</si>
  <si>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</si>
  <si>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</si>
  <si>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</si>
  <si>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</si>
  <si>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</si>
  <si>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</si>
  <si>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</si>
  <si>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</si>
  <si>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</si>
  <si>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</si>
  <si>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</si>
  <si>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</si>
  <si>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</si>
  <si>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</si>
  <si>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</si>
  <si>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</si>
  <si>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</si>
  <si>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</si>
  <si>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</si>
  <si>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</si>
  <si>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</si>
  <si>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</si>
  <si>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</si>
  <si>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</si>
  <si>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</si>
  <si>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</si>
  <si>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</si>
  <si>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</si>
  <si>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</si>
  <si>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</si>
  <si>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</si>
  <si>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</si>
  <si>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</si>
  <si>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</si>
  <si>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</si>
  <si>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</si>
  <si>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</si>
  <si>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</si>
  <si>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</si>
  <si>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</si>
  <si>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</si>
  <si>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</si>
  <si>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</si>
  <si>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</si>
  <si>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</si>
  <si>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</si>
  <si>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</si>
  <si>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</si>
  <si>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</si>
  <si>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</si>
  <si>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</si>
  <si>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</si>
  <si>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</si>
  <si>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</si>
  <si>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</si>
  <si>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</si>
  <si>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</si>
  <si>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</si>
  <si>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</si>
  <si>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</si>
  <si>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</si>
  <si>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</si>
  <si>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</si>
  <si>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</si>
  <si>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</si>
  <si>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</si>
  <si>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</si>
  <si>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</si>
  <si>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</si>
  <si>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</si>
  <si>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</si>
  <si>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</si>
  <si>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</si>
  <si>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</si>
  <si>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</si>
  <si>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</si>
  <si>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</si>
  <si>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</si>
  <si>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</si>
  <si>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</si>
  <si>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</si>
  <si>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</si>
  <si>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</si>
  <si>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</si>
  <si>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</si>
  <si>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</si>
  <si>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</si>
  <si>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</si>
  <si>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</si>
  <si>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</si>
  <si>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</si>
  <si>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</si>
  <si>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</si>
  <si>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</si>
  <si>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</si>
  <si>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</si>
  <si>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</si>
  <si>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</si>
  <si>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</si>
  <si>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</si>
  <si>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</si>
  <si>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</si>
  <si>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</si>
  <si>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</si>
  <si>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</si>
  <si>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</si>
  <si>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</si>
  <si>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</si>
  <si>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</si>
  <si>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</si>
  <si>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</si>
  <si>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</si>
  <si>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</si>
  <si>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</si>
  <si>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</si>
  <si>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</si>
  <si>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</si>
  <si>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</si>
  <si>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</si>
  <si>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</si>
  <si>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</si>
  <si>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</si>
  <si>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</si>
  <si>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</si>
  <si>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</si>
  <si>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</si>
  <si>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</si>
  <si>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</si>
  <si>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</si>
  <si>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</si>
  <si>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</si>
  <si>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</si>
  <si>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</si>
  <si>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</si>
  <si>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</si>
  <si>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</si>
  <si>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</si>
  <si>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</si>
  <si>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</si>
  <si>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Ukupno članova ZDMF-ova 
</t>
    </r>
    <r>
      <rPr>
        <i/>
        <sz val="9"/>
        <color theme="1" tint="0.34998626667073579"/>
        <rFont val="Arial"/>
        <family val="2"/>
        <charset val="238"/>
      </rPr>
      <t>Total membership ZDMFs</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</si>
  <si>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</si>
  <si>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</si>
  <si>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</si>
  <si>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</si>
  <si>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</si>
  <si>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</si>
  <si>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</si>
  <si>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</si>
  <si>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</si>
  <si>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</si>
  <si>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</si>
  <si>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</si>
  <si>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</si>
  <si>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</si>
  <si>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</si>
  <si>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</si>
  <si>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</si>
  <si>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</si>
  <si>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</si>
  <si>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</si>
  <si>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</si>
  <si>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</si>
  <si>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</si>
  <si>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</si>
  <si>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</si>
  <si>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</si>
  <si>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</si>
  <si>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</si>
  <si>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</si>
  <si>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</si>
  <si>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</si>
  <si>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</si>
  <si>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</si>
  <si>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</si>
  <si>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</si>
  <si>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</si>
  <si>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</si>
  <si>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</si>
  <si>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</si>
  <si>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</si>
  <si>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</si>
  <si>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</si>
  <si>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</si>
  <si>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</si>
  <si>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</si>
  <si>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</si>
  <si>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</si>
  <si>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</si>
  <si>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</si>
  <si>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</si>
  <si>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</si>
  <si>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</si>
  <si>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</si>
  <si>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</si>
  <si>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</si>
  <si>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</si>
  <si>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</si>
  <si>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</si>
  <si>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</si>
  <si>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</si>
  <si>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</si>
  <si>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</si>
  <si>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</si>
  <si>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</si>
  <si>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</si>
  <si>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</si>
  <si>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</si>
  <si>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</si>
  <si>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</si>
  <si>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</si>
  <si>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</si>
  <si>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</si>
  <si>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</si>
  <si>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</si>
  <si>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</si>
  <si>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</si>
  <si>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</si>
  <si>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</si>
  <si>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</si>
  <si>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</si>
  <si>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</si>
  <si>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</si>
  <si>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</si>
  <si>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</si>
  <si>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</si>
  <si>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</si>
  <si>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</si>
  <si>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</si>
  <si>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</si>
  <si>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</si>
  <si>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</si>
  <si>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</si>
  <si>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</si>
  <si>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</si>
  <si>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</si>
  <si>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</si>
  <si>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</si>
  <si>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</si>
  <si>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</si>
  <si>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</si>
  <si>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</si>
  <si>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</si>
  <si>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2017 Q 4</t>
  </si>
  <si>
    <t>2018 Q 1</t>
  </si>
  <si>
    <t>2018 Q 2</t>
  </si>
  <si>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</si>
  <si>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</si>
  <si>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</si>
  <si>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</si>
  <si>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</si>
  <si>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</si>
  <si>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</si>
  <si>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</si>
  <si>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</si>
  <si>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</si>
  <si>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</si>
  <si>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</si>
  <si>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</si>
  <si>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</si>
  <si>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</si>
  <si>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</si>
  <si>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</si>
  <si>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</si>
  <si>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</si>
  <si>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</si>
  <si>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</si>
  <si>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</si>
  <si>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i4next leasing Croatia d.o.o. </t>
  </si>
  <si>
    <t xml:space="preserve">IMPULS-LEASING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</si>
  <si>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</si>
  <si>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</si>
  <si>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</si>
  <si>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</si>
  <si>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</si>
  <si>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</si>
  <si>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</si>
  <si>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</si>
  <si>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</si>
  <si>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</si>
  <si>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</si>
  <si>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</si>
  <si>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</si>
  <si>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</si>
  <si>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</si>
  <si>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</si>
  <si>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</si>
  <si>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</si>
  <si>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</si>
  <si>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</si>
  <si>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</si>
  <si>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</si>
  <si>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</si>
  <si>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</si>
  <si>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</si>
  <si>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</si>
  <si>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</si>
  <si>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</si>
  <si>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</si>
  <si>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</si>
  <si>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</si>
  <si>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</si>
  <si>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</si>
  <si>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</si>
  <si>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</si>
  <si>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</si>
  <si>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</si>
  <si>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</si>
  <si>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</si>
  <si>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</si>
  <si>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</si>
  <si>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</si>
  <si>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</si>
  <si>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</si>
  <si>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</si>
  <si>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</si>
  <si>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</si>
  <si>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</si>
  <si>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</si>
  <si>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</si>
  <si>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</si>
  <si>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</si>
  <si>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</si>
  <si>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</si>
  <si>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</si>
  <si>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</si>
  <si>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</si>
  <si>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</si>
  <si>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</si>
  <si>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</si>
  <si>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</si>
  <si>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</si>
  <si>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</si>
  <si>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</si>
  <si>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</si>
  <si>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</si>
  <si>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</si>
  <si>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</si>
  <si>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</si>
  <si>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</si>
  <si>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</si>
  <si>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</si>
  <si>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</si>
  <si>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</si>
  <si>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</si>
  <si>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</si>
  <si>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</si>
  <si>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</si>
  <si>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</si>
  <si>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</si>
  <si>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</si>
  <si>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</si>
  <si>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</si>
  <si>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</si>
  <si>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</si>
  <si>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</si>
  <si>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</si>
  <si>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</si>
  <si>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</si>
  <si>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</si>
  <si>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</si>
  <si>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</si>
  <si>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</si>
  <si>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</si>
  <si>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</si>
  <si>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</si>
  <si>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</si>
  <si>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</si>
  <si>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</si>
  <si>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</si>
  <si>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</si>
  <si>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</si>
  <si>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</si>
  <si>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</si>
  <si>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</si>
  <si>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</si>
  <si>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</si>
  <si>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</si>
  <si>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</si>
  <si>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</si>
  <si>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</si>
  <si>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</si>
  <si>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</si>
  <si>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</si>
  <si>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</si>
  <si>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</si>
  <si>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</si>
  <si>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</si>
  <si>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</si>
  <si>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</si>
  <si>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</si>
  <si>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</si>
  <si>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</si>
  <si>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</si>
  <si>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</si>
  <si>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</si>
  <si>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</si>
  <si>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</si>
  <si>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</si>
  <si>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</si>
  <si>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</si>
  <si>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</si>
  <si>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</si>
  <si>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</si>
  <si>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</si>
  <si>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</si>
  <si>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</si>
  <si>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</si>
  <si>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</si>
  <si>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</si>
  <si>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</si>
  <si>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</si>
  <si>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</si>
  <si>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</si>
  <si>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</si>
  <si>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</si>
  <si>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</si>
  <si>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</si>
  <si>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</si>
  <si>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</si>
  <si>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</si>
  <si>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</si>
  <si>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</si>
  <si>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</si>
  <si>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</si>
  <si>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</si>
  <si>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</si>
  <si>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</si>
  <si>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</si>
  <si>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</si>
  <si>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</si>
  <si>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</si>
  <si>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</si>
  <si>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</si>
  <si>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</si>
  <si>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</si>
  <si>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</si>
  <si>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</si>
  <si>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</si>
  <si>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</si>
  <si>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</si>
  <si>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</si>
  <si>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</si>
  <si>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</si>
  <si>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</si>
  <si>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</si>
  <si>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</si>
  <si>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</si>
  <si>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</si>
  <si>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</si>
  <si>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</si>
  <si>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</si>
  <si>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</si>
  <si>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</si>
  <si>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</si>
  <si>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</si>
  <si>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</si>
  <si>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</si>
  <si>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</si>
  <si>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</si>
  <si>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</si>
  <si>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</si>
  <si>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</si>
  <si>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</si>
  <si>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</si>
  <si>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</si>
  <si>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</si>
  <si>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</si>
  <si>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</si>
  <si>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</si>
  <si>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</si>
  <si>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</si>
  <si>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</si>
  <si>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</si>
  <si>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</si>
  <si>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</si>
  <si>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</si>
  <si>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</si>
  <si>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</si>
  <si>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</si>
  <si>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</si>
  <si>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</si>
  <si>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</si>
  <si>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</si>
  <si>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</si>
  <si>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</si>
  <si>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</si>
  <si>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</si>
  <si>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</si>
  <si>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</si>
  <si>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</si>
  <si>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</si>
  <si>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</si>
  <si>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</si>
  <si>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</si>
  <si>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</si>
  <si>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</si>
  <si>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</si>
  <si>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</si>
  <si>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</si>
  <si>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</si>
  <si>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</si>
  <si>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</si>
  <si>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</si>
  <si>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</si>
  <si>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</si>
  <si>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</si>
  <si>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</si>
  <si>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</si>
  <si>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</si>
  <si>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</si>
  <si>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</si>
  <si>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</si>
  <si>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</si>
  <si>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</si>
  <si>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</si>
  <si>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</si>
  <si>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</si>
  <si>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</si>
  <si>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</si>
  <si>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</si>
  <si>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</si>
  <si>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</si>
  <si>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</si>
  <si>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</si>
  <si>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</si>
  <si>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</si>
  <si>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</si>
  <si>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</si>
  <si>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</si>
  <si>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</si>
  <si>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</si>
  <si>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</si>
  <si>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</si>
  <si>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</si>
  <si>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</si>
  <si>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</si>
  <si>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</si>
  <si>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</si>
  <si>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</si>
  <si>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</si>
  <si>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</si>
  <si>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</si>
  <si>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</si>
  <si>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</si>
  <si>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</si>
  <si>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</si>
  <si>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</si>
  <si>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</si>
  <si>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</si>
  <si>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Lipanj 2019.</t>
  </si>
  <si>
    <t>June 2019</t>
  </si>
  <si>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</si>
  <si>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</si>
  <si>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</si>
  <si>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r>
      <t xml:space="preserve">Promet u kunama, tržišna kapitalizacija u miljunima kuna.
</t>
    </r>
    <r>
      <rPr>
        <i/>
        <sz val="8"/>
        <color theme="1" tint="0.249977111117893"/>
        <rFont val="Arial"/>
        <family val="2"/>
        <charset val="238"/>
      </rPr>
      <t>Turnover in HRK, market capitalization in millions of HRK</t>
    </r>
  </si>
  <si>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</si>
  <si>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</si>
  <si>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</si>
  <si>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 xml:space="preserve">Mercedes-Benz Leasing Hrvatska d.o.o. </t>
  </si>
  <si>
    <t xml:space="preserve">OTP Leasing d.d. </t>
  </si>
  <si>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</si>
  <si>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</si>
  <si>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</si>
  <si>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</si>
  <si>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Allianz Equity</t>
  </si>
  <si>
    <t>HRAZINUAEQU5</t>
  </si>
  <si>
    <t>Allianz Invest d.o.o.</t>
  </si>
  <si>
    <t>D</t>
  </si>
  <si>
    <t>EUR</t>
  </si>
  <si>
    <t xml:space="preserve">Allianz Portfolio </t>
  </si>
  <si>
    <t>HRAZINUALPO5</t>
  </si>
  <si>
    <t>M</t>
  </si>
  <si>
    <t>HRK</t>
  </si>
  <si>
    <t>Allianz Short Term Bond</t>
  </si>
  <si>
    <t>HRAZINUALCA2</t>
  </si>
  <si>
    <t>O</t>
  </si>
  <si>
    <t>HRNFDAUEMBA7</t>
  </si>
  <si>
    <t>HRNFDAUMLCS2</t>
  </si>
  <si>
    <t>N</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</si>
  <si>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</si>
  <si>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</si>
  <si>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</si>
  <si>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</si>
  <si>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</si>
  <si>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</si>
  <si>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</si>
  <si>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</si>
  <si>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</si>
  <si>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</si>
  <si>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</si>
  <si>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</si>
  <si>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</si>
  <si>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</si>
  <si>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</si>
  <si>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</si>
  <si>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</si>
  <si>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</si>
  <si>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</si>
  <si>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</si>
  <si>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</si>
  <si>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</si>
  <si>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</si>
  <si>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</si>
  <si>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</si>
  <si>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</si>
  <si>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</si>
  <si>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</si>
  <si>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</si>
  <si>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</si>
  <si>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HPB Bond Plus fond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</si>
  <si>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</si>
  <si>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</si>
  <si>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</si>
  <si>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</si>
  <si>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</si>
  <si>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</si>
  <si>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</si>
  <si>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</si>
  <si>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</si>
  <si>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</si>
  <si>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</si>
  <si>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</si>
  <si>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</si>
  <si>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</si>
  <si>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</si>
  <si>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</si>
  <si>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</si>
  <si>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</si>
  <si>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</si>
  <si>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</si>
  <si>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</si>
  <si>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</si>
  <si>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</si>
  <si>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</si>
  <si>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</si>
  <si>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</si>
  <si>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</si>
  <si>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</si>
  <si>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</si>
  <si>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</si>
  <si>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</si>
  <si>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</si>
  <si>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</si>
  <si>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</si>
  <si>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</si>
  <si>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</si>
  <si>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</si>
  <si>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</si>
  <si>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</si>
  <si>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</si>
  <si>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</si>
  <si>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</si>
  <si>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</si>
  <si>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HREUINUICFE2</t>
  </si>
  <si>
    <t>HRILINUBRIC3</t>
  </si>
  <si>
    <t>HRFOINUENRG8</t>
  </si>
  <si>
    <t>HRILINUEUJI6</t>
  </si>
  <si>
    <t>HRFOINUNOEU6</t>
  </si>
  <si>
    <t>HREUINUICFM5</t>
  </si>
  <si>
    <t>HRFOINUORBF4</t>
  </si>
  <si>
    <t>01914309442</t>
  </si>
  <si>
    <t>HRFOINUVICF6</t>
  </si>
  <si>
    <t xml:space="preserve">OTP ABSOLUTE </t>
  </si>
  <si>
    <t>73113166994</t>
  </si>
  <si>
    <t>HROTPIUABSL5</t>
  </si>
  <si>
    <t>OTP e-start fond</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</si>
  <si>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</si>
  <si>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</si>
  <si>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</si>
  <si>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</si>
  <si>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</si>
  <si>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</si>
  <si>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</si>
  <si>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</si>
  <si>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</si>
  <si>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</si>
  <si>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</si>
  <si>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</si>
  <si>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</si>
  <si>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</si>
  <si>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</si>
  <si>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</si>
  <si>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 fond</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</si>
  <si>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</si>
  <si>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</si>
  <si>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</si>
  <si>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</si>
  <si>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</si>
  <si>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</si>
  <si>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</si>
  <si>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</si>
  <si>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</si>
  <si>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</si>
  <si>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</si>
  <si>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</si>
  <si>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</si>
  <si>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</si>
  <si>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</si>
  <si>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 fond</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</si>
  <si>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</si>
  <si>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</si>
  <si>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</si>
  <si>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</si>
  <si>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</si>
  <si>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</si>
  <si>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</si>
  <si>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</si>
  <si>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</si>
  <si>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</si>
  <si>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 xml:space="preserve">PBZ International Multi Asset fond </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</si>
  <si>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</si>
  <si>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</si>
  <si>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</si>
  <si>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</si>
  <si>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</si>
  <si>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</si>
  <si>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</si>
  <si>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</si>
  <si>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</si>
  <si>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</si>
  <si>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</si>
  <si>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</si>
  <si>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</si>
  <si>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</si>
  <si>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</si>
  <si>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</si>
  <si>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</si>
  <si>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</si>
  <si>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</si>
  <si>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</si>
  <si>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</si>
  <si>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</si>
  <si>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</si>
  <si>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</si>
  <si>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 xml:space="preserve">Raiffeisen Flexi Euro kratkoročni obveznički </t>
  </si>
  <si>
    <t>HRRBAIUREUC1</t>
  </si>
  <si>
    <t>Raiffeisen Flexi Kuna kratkoročni obveznički</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</si>
  <si>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</si>
  <si>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</si>
  <si>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</si>
  <si>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</si>
  <si>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</si>
  <si>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</si>
  <si>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</si>
  <si>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</si>
  <si>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</si>
  <si>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</si>
  <si>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</si>
  <si>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</si>
  <si>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</si>
  <si>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</si>
  <si>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</si>
  <si>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</si>
  <si>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</si>
  <si>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</si>
  <si>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</si>
  <si>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</si>
  <si>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</si>
  <si>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</si>
  <si>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</si>
  <si>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</si>
  <si>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</si>
  <si>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</si>
  <si>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</si>
  <si>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</si>
  <si>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</si>
  <si>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</si>
  <si>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</si>
  <si>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</si>
  <si>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</si>
  <si>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</si>
  <si>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</si>
  <si>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</si>
  <si>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</si>
  <si>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</si>
  <si>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</si>
  <si>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</si>
  <si>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</si>
  <si>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</si>
  <si>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</si>
  <si>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</si>
  <si>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</si>
  <si>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</si>
  <si>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</si>
  <si>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</si>
  <si>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</si>
  <si>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</si>
  <si>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</si>
  <si>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</si>
  <si>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</si>
  <si>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</si>
  <si>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</si>
  <si>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</si>
  <si>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</si>
  <si>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</si>
  <si>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</si>
  <si>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</si>
  <si>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</si>
  <si>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</si>
  <si>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</si>
  <si>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</si>
  <si>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</si>
  <si>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</si>
  <si>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AZ A1 ZDMF</t>
  </si>
  <si>
    <t>30.9.2019.</t>
  </si>
  <si>
    <t>Generali Investments d.o.o.</t>
  </si>
  <si>
    <t xml:space="preserve">BKS - leasing Croatia d.o.o. </t>
  </si>
  <si>
    <t>Erste &amp; Steiermärkische S-Leasing d.o.o.</t>
  </si>
  <si>
    <t>HETA Asset Resolution Hrvatska d.o.o.</t>
  </si>
  <si>
    <t>PBZ-LEASING d.o.o.</t>
  </si>
  <si>
    <t xml:space="preserve">PORSCHE LEASING d.o.o. </t>
  </si>
  <si>
    <t xml:space="preserve">SCANIA CREDIT HRVATSKA d.o.o. </t>
  </si>
  <si>
    <t xml:space="preserve">UniCredit Leasing Croatia d.o.o. </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</si>
  <si>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</si>
  <si>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</si>
  <si>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</si>
  <si>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</si>
  <si>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</si>
  <si>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</si>
  <si>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</si>
  <si>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</si>
  <si>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</si>
  <si>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</si>
  <si>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</si>
  <si>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</si>
  <si>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</si>
  <si>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</si>
  <si>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</si>
  <si>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HRERSIUMASS6</t>
  </si>
  <si>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</si>
  <si>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</si>
  <si>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</si>
  <si>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</si>
  <si>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</si>
  <si>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</si>
  <si>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</si>
  <si>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</si>
  <si>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</si>
  <si>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</si>
  <si>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</si>
  <si>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Table 1.21: ZDMFs' investment structure </t>
  </si>
  <si>
    <t>Generali Balanced</t>
  </si>
  <si>
    <t>Generali BRIC</t>
  </si>
  <si>
    <t>Generali Energija</t>
  </si>
  <si>
    <t>Generali Europa</t>
  </si>
  <si>
    <t>Generali Nova Europa</t>
  </si>
  <si>
    <t>Generali Plus</t>
  </si>
  <si>
    <t>Generali Prvi izbor</t>
  </si>
  <si>
    <t>Generali Victoria</t>
  </si>
  <si>
    <t xml:space="preserve">Tablica 1.19: Cijene udjela i prinosi zatvorenih dobrovoljnih mirovinskih fondova (ZDMF) </t>
  </si>
  <si>
    <t xml:space="preserve">Table 1.19: Unit prices and rates of return of closed voluntary pension funds (ZDMFs) </t>
  </si>
  <si>
    <t xml:space="preserve">Tablica 1.20: Struktura članova ZDMF- ova prema dobi i spolu </t>
  </si>
  <si>
    <t xml:space="preserve">Table 1.20: Closed voluntary pension funds members age and gender structure </t>
  </si>
  <si>
    <t>HRRIVPRA0000</t>
  </si>
  <si>
    <t>HRADRSPA0009</t>
  </si>
  <si>
    <t>HRHT00RA0005</t>
  </si>
  <si>
    <t>HRPODRRA0004</t>
  </si>
  <si>
    <t>HROPTERA0001</t>
  </si>
  <si>
    <t>HRERNTRA0000</t>
  </si>
  <si>
    <t>HRZABARA0009</t>
  </si>
  <si>
    <t>HRATGRRA0003</t>
  </si>
  <si>
    <t>HRRHMFO34BA1</t>
  </si>
  <si>
    <t>HRRHMFO297A0</t>
  </si>
  <si>
    <t>HRRHMFO26CA5</t>
  </si>
  <si>
    <t>HRRHMFO247E7</t>
  </si>
  <si>
    <t>HRRHMFO327A5</t>
  </si>
  <si>
    <t>HRLNGUO31AE3</t>
  </si>
  <si>
    <t>HRRHMFO222E0</t>
  </si>
  <si>
    <t>HRRHMFO203E0</t>
  </si>
  <si>
    <t>HRRHMFO227E9</t>
  </si>
  <si>
    <t>HRRHMFO23BA4</t>
  </si>
  <si>
    <t>HRTSHCRA0009</t>
  </si>
  <si>
    <t>HRLULGRA0003</t>
  </si>
  <si>
    <t>HRKOTRPA0003</t>
  </si>
  <si>
    <t>HRBCINRA0003</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</si>
  <si>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</si>
  <si>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</si>
  <si>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</si>
  <si>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</si>
  <si>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</si>
  <si>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 xml:space="preserve"> </t>
    </r>
    <r>
      <rPr>
        <b/>
        <vertAlign val="superscript"/>
        <sz val="8"/>
        <color rgb="FFFF0000"/>
        <rFont val="Arial"/>
        <family val="2"/>
        <charset val="238"/>
      </rPr>
      <t>3</t>
    </r>
    <r>
      <rPr>
        <sz val="8"/>
        <rFont val="Arial"/>
        <family val="2"/>
      </rPr>
      <t xml:space="preserve">  Društvo Alta Skladi d.d. pripojeno društvu Triglav Skladi d.d. (19.12. 2019.). </t>
    </r>
    <r>
      <rPr>
        <sz val="8"/>
        <color theme="1" tint="0.499984740745262"/>
        <rFont val="Arial"/>
        <family val="2"/>
        <charset val="238"/>
      </rPr>
      <t>/</t>
    </r>
    <r>
      <rPr>
        <i/>
        <sz val="8"/>
        <color theme="1" tint="0.499984740745262"/>
        <rFont val="Arial"/>
        <family val="2"/>
        <charset val="238"/>
      </rPr>
      <t xml:space="preserve"> The Alta Skladi d.d. fund management company merged to Trigav Skladi d.d. (19 December 2019).</t>
    </r>
  </si>
  <si>
    <r>
      <t xml:space="preserve"> </t>
    </r>
    <r>
      <rPr>
        <b/>
        <vertAlign val="superscript"/>
        <sz val="8"/>
        <color rgb="FFFF0000"/>
        <rFont val="Arial"/>
        <family val="2"/>
        <charset val="238"/>
      </rPr>
      <t>4</t>
    </r>
    <r>
      <rPr>
        <sz val="8"/>
        <rFont val="Arial"/>
        <family val="2"/>
      </rPr>
      <t xml:space="preserve">  Promjena naziva fondova: ALTA EMERGING BOND u Triglav Emerging Bond; ALTA MULTICASH u Triglav Multicash; ALTA SPECIAL OPPORTUNITY u Triglav Special Opportunity (19.12. 2019.).</t>
    </r>
  </si>
  <si>
    <r>
      <t xml:space="preserve">    </t>
    </r>
    <r>
      <rPr>
        <i/>
        <sz val="8"/>
        <color theme="1" tint="0.499984740745262"/>
        <rFont val="Arial"/>
        <family val="2"/>
        <charset val="238"/>
      </rPr>
      <t>Change of the funds´ name: ALTA EMERGING BOND in Triglav Emerging Bond; ALTA MULTICASH in Triglav Multicash; ALTA SPECIAL OPPORTUNITY in Triglav Special Opportunity (19 December 2019).</t>
    </r>
  </si>
  <si>
    <t>Siječanj 2020.</t>
  </si>
  <si>
    <t>January 2020</t>
  </si>
  <si>
    <t>HRADRSRA0007</t>
  </si>
  <si>
    <t>HRHPB0RA0002</t>
  </si>
  <si>
    <t>HROPTEO142A5</t>
  </si>
  <si>
    <t>HRJDGLO24XA2</t>
  </si>
  <si>
    <t>HRRHMFO257A4</t>
  </si>
  <si>
    <t>HRRHMFO217A8</t>
  </si>
  <si>
    <t>HRZGHOO237A3</t>
  </si>
  <si>
    <t>HRNEXERA0009</t>
  </si>
  <si>
    <t>Year
on year</t>
  </si>
  <si>
    <t>Zadnjih
12 mjeseci</t>
  </si>
  <si>
    <t>PROSINAC 2019.</t>
  </si>
  <si>
    <t>DECEMBER 2019</t>
  </si>
  <si>
    <t>Prosinac 2019.</t>
  </si>
  <si>
    <t>December 2019</t>
  </si>
  <si>
    <t>N/A</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</si>
  <si>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</si>
  <si>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</si>
  <si>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</si>
  <si>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</si>
  <si>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</si>
  <si>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 xml:space="preserve">Isplate ZDMF-ova (u tis. kn)
</t>
    </r>
    <r>
      <rPr>
        <i/>
        <sz val="9"/>
        <color theme="1" tint="0.34998626667073579"/>
        <rFont val="Arial"/>
        <family val="2"/>
        <charset val="238"/>
      </rPr>
      <t>ZDMF˝s payouts (in thousand HRK)</t>
    </r>
  </si>
  <si>
    <t>Tablica 3.1: Zaračunata bruto premija osiguranja za period od 1. do 31. siječnja 2020.</t>
  </si>
  <si>
    <t>Table 3.1: Written premium for the period 1 - 31  January 2020</t>
  </si>
  <si>
    <t>Tablica 3.2: Podaci o osiguranju za period od 1.  do 31. siječnja 2020.</t>
  </si>
  <si>
    <t>Table 3.2: Insurance data for the period 1  - 31 January 2020</t>
  </si>
  <si>
    <r>
      <t xml:space="preserve">Promjene </t>
    </r>
    <r>
      <rPr>
        <b/>
        <sz val="10"/>
        <color theme="1" tint="0.499984740745262"/>
        <rFont val="Calibri"/>
        <family val="2"/>
        <charset val="238"/>
        <scheme val="minor"/>
      </rPr>
      <t>/</t>
    </r>
    <r>
      <rPr>
        <b/>
        <sz val="10"/>
        <color theme="1"/>
        <rFont val="Calibri"/>
        <family val="2"/>
        <charset val="238"/>
        <scheme val="minor"/>
      </rPr>
      <t xml:space="preserve"> </t>
    </r>
    <r>
      <rPr>
        <b/>
        <i/>
        <sz val="10"/>
        <color theme="1" tint="0.34998626667073579"/>
        <rFont val="Calibri"/>
        <family val="2"/>
        <charset val="238"/>
        <scheme val="minor"/>
      </rPr>
      <t>Changes</t>
    </r>
  </si>
  <si>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</si>
  <si>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</si>
  <si>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</si>
  <si>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Bruto doprinosi u ZDMF-ove (u tis. kuna)
</t>
    </r>
    <r>
      <rPr>
        <i/>
        <sz val="9"/>
        <color theme="1" tint="0.34998626667073579"/>
        <rFont val="Arial"/>
        <family val="2"/>
        <charset val="238"/>
      </rPr>
      <t>ZDMFs' gross contributions (in thousand HRK)</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</si>
  <si>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</si>
  <si>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</si>
  <si>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</si>
  <si>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</si>
  <si>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</si>
  <si>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</si>
  <si>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</si>
  <si>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</si>
  <si>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</si>
  <si>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</si>
  <si>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</si>
  <si>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</si>
  <si>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</si>
  <si>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</si>
  <si>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</si>
  <si>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</si>
  <si>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</si>
  <si>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</si>
  <si>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</si>
  <si>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</si>
  <si>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</si>
  <si>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</si>
  <si>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</si>
  <si>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 Društvo Croatia osiguranje kredita d.d.  je od 2. srpnja 2018. pripojeno društvu Croatia osiguranje d.d. koje je preuzelo sva prava i obveze pripojenog društva.</t>
  </si>
  <si>
    <t>- Društvo Jadransko osiguranje d.d. je 31.12.2018. promijenilo naziv tvrtke u Adriatic osiguranje d.d.</t>
  </si>
  <si>
    <t>-Društvo Allianz Zagreb d.d. je 16.12.2019 promijenilo naziv tvrtke u Allianz Hrvatska d.d.</t>
  </si>
  <si>
    <t>- As of 2 July 2018 Croatia osiguranje kredita d.d. has been merged to the company Croatia osiguranje d.d. which has taken over all of its claims and liabilities</t>
  </si>
  <si>
    <t>- On 31 December Jadransko osiguranje d.d. changed the company name into Adriatic osiguranje d.d.</t>
  </si>
  <si>
    <t>-On 16 December Allianz Zagreb d.d. changed the company name into Allianz Hrvatska d.d.</t>
  </si>
  <si>
    <t>I.2019</t>
  </si>
  <si>
    <t>I.2020</t>
  </si>
  <si>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</si>
  <si>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</si>
  <si>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1.1. - 31.12.2019</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</si>
  <si>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31.12.2019</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</si>
  <si>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</si>
  <si>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</si>
  <si>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</si>
  <si>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</si>
  <si>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</si>
  <si>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</si>
  <si>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</si>
  <si>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</si>
  <si>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</si>
  <si>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</si>
  <si>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</si>
  <si>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</si>
  <si>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</si>
  <si>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</si>
  <si>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</si>
  <si>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</si>
  <si>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</si>
  <si>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</si>
  <si>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</si>
  <si>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</si>
  <si>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</si>
  <si>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05800153252</t>
  </si>
  <si>
    <t>HRALTIU20420</t>
  </si>
  <si>
    <r>
      <t>TURIZAM 2042</t>
    </r>
    <r>
      <rPr>
        <b/>
        <sz val="8"/>
        <color rgb="FFC00000"/>
        <rFont val="Arial"/>
        <family val="2"/>
        <charset val="238"/>
      </rPr>
      <t xml:space="preserve"> </t>
    </r>
    <r>
      <rPr>
        <b/>
        <sz val="9"/>
        <color rgb="FFC00000"/>
        <rFont val="Arial"/>
        <family val="2"/>
        <charset val="238"/>
      </rPr>
      <t>*</t>
    </r>
  </si>
  <si>
    <r>
      <rPr>
        <b/>
        <i/>
        <sz val="9"/>
        <color rgb="FFC00000"/>
        <rFont val="Arial"/>
        <family val="2"/>
        <charset val="238"/>
      </rPr>
      <t>*</t>
    </r>
    <r>
      <rPr>
        <i/>
        <sz val="8"/>
        <rFont val="Arial"/>
        <family val="2"/>
        <charset val="238"/>
      </rPr>
      <t xml:space="preserve"> Fond TURIZAM 2042 brisan iz evidencije 9.1. 2020. /  </t>
    </r>
    <r>
      <rPr>
        <i/>
        <sz val="8"/>
        <color theme="1" tint="0.499984740745262"/>
        <rFont val="Arial"/>
        <family val="2"/>
        <charset val="238"/>
      </rPr>
      <t>TheTURIZAM 2042 fund removed from registry on 9 January 2020.</t>
    </r>
  </si>
  <si>
    <t>Triglav Emerging Bond</t>
  </si>
  <si>
    <t>Triglav Skladi d.o.o.</t>
  </si>
  <si>
    <t>Triglav Multicash</t>
  </si>
  <si>
    <t>Triglav Special Opportunity</t>
  </si>
  <si>
    <t>ZB Invest Funds – ZB Bridge</t>
  </si>
  <si>
    <r>
      <t xml:space="preserve">Broj / </t>
    </r>
    <r>
      <rPr>
        <i/>
        <sz val="10"/>
        <color theme="1" tint="0.34998626667073579"/>
        <rFont val="Arial"/>
        <family val="2"/>
        <charset val="238"/>
      </rPr>
      <t>Number</t>
    </r>
    <r>
      <rPr>
        <sz val="10"/>
        <color theme="1"/>
        <rFont val="Arial"/>
        <family val="2"/>
      </rPr>
      <t xml:space="preserve"> 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21.2.2020.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</si>
</sst>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mmmm\ yyyy/"/>
    <numFmt numFmtId="181" formatCode="dd/mm/yy/;@"/>
    <numFmt numFmtId="182" formatCode="[$-41A]mmm\-yy;@"/>
  </numFmts>
  <fonts count="234">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theme="1"/>
      <name val="Calibri"/>
      <family val="2"/>
      <charset val="238"/>
      <scheme val="minor"/>
    </font>
    <font>
      <b/>
      <sz val="10"/>
      <color theme="1" tint="0.499984740745262"/>
      <name val="Calibri"/>
      <family val="2"/>
      <charset val="238"/>
      <scheme val="minor"/>
    </font>
    <font>
      <b/>
      <i/>
      <sz val="10"/>
      <color theme="1" tint="0.34998626667073579"/>
      <name val="Calibri"/>
      <family val="2"/>
      <charset val="238"/>
      <scheme val="minor"/>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8"/>
      <color rgb="FFC00000"/>
      <name val="Arial"/>
      <family val="2"/>
      <charset val="238"/>
    </font>
    <font>
      <b/>
      <sz val="9"/>
      <color rgb="FFC00000"/>
      <name val="Arial"/>
      <family val="2"/>
      <charset val="238"/>
    </font>
    <font>
      <b/>
      <i/>
      <sz val="9"/>
      <color rgb="FFC00000"/>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0"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101">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8"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0"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0" fillId="0" borderId="0" xfId="3" applyFont="1" applyFill="1" applyAlignment="1">
      <alignment horizontal="left" vertical="center"/>
    </xf>
    <xf numFmtId="0" fontId="120" fillId="0" borderId="0" xfId="0" applyFont="1" applyAlignment="1">
      <alignment horizontal="right" vertical="center"/>
    </xf>
    <xf numFmtId="0" fontId="70"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0" fillId="0" borderId="0" xfId="0" applyFont="1" applyAlignment="1">
      <alignment horizontal="left" vertical="center"/>
    </xf>
    <xf numFmtId="0" fontId="119"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4"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2"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4"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6" fillId="0" borderId="0" xfId="0" applyFont="1"/>
    <xf numFmtId="0" fontId="112"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4"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18"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7"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0" fillId="0" borderId="0" xfId="0" applyFont="1"/>
    <xf numFmtId="0" fontId="93" fillId="0" borderId="0" xfId="0" applyFont="1" applyAlignment="1">
      <alignment horizontal="left" vertical="center" indent="1"/>
    </xf>
    <xf numFmtId="0" fontId="116"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6"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2" fillId="0" borderId="0" xfId="0" applyNumberFormat="1" applyFont="1"/>
    <xf numFmtId="170" fontId="86" fillId="0" borderId="0" xfId="0" applyNumberFormat="1" applyFont="1"/>
    <xf numFmtId="3" fontId="143" fillId="0" borderId="0" xfId="0" applyNumberFormat="1" applyFont="1"/>
    <xf numFmtId="0" fontId="110"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7" fillId="3" borderId="0" xfId="3" applyNumberFormat="1" applyFont="1" applyFill="1" applyAlignment="1">
      <alignment horizontal="right" vertical="center"/>
    </xf>
    <xf numFmtId="3" fontId="137"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7"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7"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7"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0" fontId="126" fillId="0" borderId="0" xfId="0" applyFont="1" applyFill="1" applyBorder="1" applyAlignment="1">
      <alignment vertical="top"/>
    </xf>
    <xf numFmtId="0" fontId="126"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0" fillId="0" borderId="0" xfId="0" applyFont="1" applyAlignment="1">
      <alignment horizontal="right" vertical="center" indent="1"/>
    </xf>
    <xf numFmtId="0" fontId="149"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5" fontId="149" fillId="0" borderId="0" xfId="0" applyNumberFormat="1" applyFont="1"/>
    <xf numFmtId="175" fontId="143" fillId="0" borderId="0" xfId="0" applyNumberFormat="1" applyFont="1"/>
    <xf numFmtId="0" fontId="143" fillId="0" borderId="0" xfId="0"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6"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5" fillId="0" borderId="0" xfId="0"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3"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28"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3"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7" fillId="17" borderId="6" xfId="3" applyNumberFormat="1" applyFont="1" applyFill="1" applyBorder="1" applyAlignment="1">
      <alignment horizontal="right" vertical="center"/>
    </xf>
    <xf numFmtId="3" fontId="137"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7"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32" fillId="16" borderId="0" xfId="3" applyFont="1" applyFill="1" applyAlignment="1">
      <alignment horizontal="left" vertical="center" wrapText="1"/>
    </xf>
    <xf numFmtId="0" fontId="119" fillId="16" borderId="4" xfId="3" applyFont="1" applyFill="1" applyBorder="1" applyAlignment="1">
      <alignment horizontal="center" vertical="center"/>
    </xf>
    <xf numFmtId="0" fontId="14" fillId="3" borderId="0" xfId="3" applyFont="1" applyFill="1" applyAlignment="1">
      <alignment vertical="center"/>
    </xf>
    <xf numFmtId="3" fontId="137"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0"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6"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5"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1"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4" fillId="0" borderId="0" xfId="0" applyFont="1"/>
    <xf numFmtId="0" fontId="155" fillId="0" borderId="0" xfId="3" applyFont="1" applyFill="1" applyBorder="1" applyAlignment="1"/>
    <xf numFmtId="0" fontId="156" fillId="0" borderId="0" xfId="3" applyFont="1" applyFill="1" applyBorder="1" applyAlignment="1">
      <alignment horizontal="right" vertical="center"/>
    </xf>
    <xf numFmtId="0" fontId="156" fillId="0" borderId="0" xfId="3" applyFont="1" applyFill="1" applyBorder="1" applyAlignment="1">
      <alignment horizontal="left" vertical="center"/>
    </xf>
    <xf numFmtId="0" fontId="156" fillId="0" borderId="0" xfId="28" applyFont="1" applyFill="1" applyBorder="1" applyAlignment="1">
      <alignment horizontal="left" vertical="center"/>
    </xf>
    <xf numFmtId="0" fontId="160" fillId="0" borderId="0" xfId="28" applyFont="1" applyFill="1" applyBorder="1" applyAlignment="1">
      <alignment horizontal="left" vertical="center"/>
    </xf>
    <xf numFmtId="0" fontId="158" fillId="0" borderId="0" xfId="3" applyFont="1" applyFill="1" applyBorder="1" applyAlignment="1">
      <alignment horizontal="left" vertical="center"/>
    </xf>
    <xf numFmtId="0" fontId="158" fillId="0" borderId="0" xfId="3" applyFont="1" applyFill="1" applyAlignment="1">
      <alignment horizontal="left" vertical="center"/>
    </xf>
    <xf numFmtId="0" fontId="156" fillId="8" borderId="0" xfId="3" applyFont="1" applyFill="1" applyBorder="1" applyAlignment="1">
      <alignment horizontal="left" vertical="center"/>
    </xf>
    <xf numFmtId="0" fontId="158" fillId="0" borderId="0" xfId="0" applyFont="1" applyAlignment="1">
      <alignment horizontal="left" vertical="center"/>
    </xf>
    <xf numFmtId="14" fontId="158" fillId="0" borderId="0" xfId="0" applyNumberFormat="1" applyFont="1" applyAlignment="1">
      <alignment horizontal="right" vertical="center"/>
    </xf>
    <xf numFmtId="0" fontId="158" fillId="0" borderId="0" xfId="0" applyFont="1" applyAlignment="1">
      <alignment horizontal="right" vertical="center"/>
    </xf>
    <xf numFmtId="0" fontId="170" fillId="0" borderId="0" xfId="3" applyFont="1" applyAlignment="1">
      <alignment horizontal="left" vertical="center"/>
    </xf>
    <xf numFmtId="0" fontId="158" fillId="0" borderId="0" xfId="3" applyFont="1" applyAlignment="1">
      <alignment horizontal="left" vertical="center"/>
    </xf>
    <xf numFmtId="0" fontId="156" fillId="0" borderId="0" xfId="0" applyFont="1" applyAlignment="1">
      <alignment horizontal="right" vertical="center" indent="1"/>
    </xf>
    <xf numFmtId="14" fontId="171" fillId="0" borderId="0" xfId="0" applyNumberFormat="1" applyFont="1" applyAlignment="1">
      <alignment horizontal="right" vertical="center"/>
    </xf>
    <xf numFmtId="0" fontId="171" fillId="0" borderId="0" xfId="3" applyFont="1" applyFill="1">
      <alignment vertical="top"/>
    </xf>
    <xf numFmtId="0" fontId="158" fillId="0" borderId="0" xfId="0" applyFont="1" applyAlignment="1">
      <alignment horizontal="left"/>
    </xf>
    <xf numFmtId="0" fontId="157"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0" fillId="0" borderId="0" xfId="3" applyFont="1" applyFill="1" applyAlignment="1">
      <alignment horizontal="left" vertical="center"/>
    </xf>
    <xf numFmtId="0" fontId="25" fillId="0" borderId="0" xfId="3" applyFont="1" applyFill="1" applyAlignment="1">
      <alignment horizontal="center"/>
    </xf>
    <xf numFmtId="0" fontId="158" fillId="0" borderId="0" xfId="0" applyFont="1" applyFill="1" applyAlignment="1">
      <alignment horizontal="right" vertical="center"/>
    </xf>
    <xf numFmtId="0" fontId="156" fillId="0" borderId="0" xfId="3" applyFont="1" applyAlignment="1">
      <alignment horizontal="left" vertical="center"/>
    </xf>
    <xf numFmtId="0" fontId="156" fillId="16" borderId="0" xfId="3" applyFont="1" applyFill="1" applyAlignment="1">
      <alignment horizontal="center"/>
    </xf>
    <xf numFmtId="0" fontId="156" fillId="0" borderId="0" xfId="3" applyFont="1" applyFill="1" applyAlignment="1">
      <alignment horizontal="left" vertical="center"/>
    </xf>
    <xf numFmtId="0" fontId="171" fillId="0" borderId="0" xfId="3" applyFont="1" applyFill="1" applyBorder="1" applyAlignment="1">
      <alignment horizontal="left" vertical="center"/>
    </xf>
    <xf numFmtId="0" fontId="22" fillId="0" borderId="0" xfId="15" applyFont="1" applyFill="1" applyAlignment="1"/>
    <xf numFmtId="0" fontId="160" fillId="0" borderId="0" xfId="15" applyFont="1" applyFill="1" applyAlignment="1">
      <alignment horizontal="left" vertical="center"/>
    </xf>
    <xf numFmtId="0" fontId="157" fillId="0" borderId="0" xfId="24" applyFont="1"/>
    <xf numFmtId="0" fontId="157" fillId="0" borderId="0" xfId="24" quotePrefix="1" applyFont="1"/>
    <xf numFmtId="0" fontId="171" fillId="0" borderId="0" xfId="24" applyFont="1" applyAlignment="1">
      <alignment vertical="center"/>
    </xf>
    <xf numFmtId="0" fontId="88" fillId="0" borderId="0" xfId="24" applyFont="1" applyFill="1" applyAlignment="1">
      <alignment vertical="center"/>
    </xf>
    <xf numFmtId="0" fontId="177" fillId="0" borderId="0" xfId="24" applyFont="1" applyAlignment="1">
      <alignment vertical="center"/>
    </xf>
    <xf numFmtId="0" fontId="158" fillId="0" borderId="0" xfId="0" applyFont="1" applyFill="1" applyAlignment="1">
      <alignment horizontal="left" vertical="center"/>
    </xf>
    <xf numFmtId="0" fontId="171" fillId="0" borderId="0" xfId="0" applyFont="1" applyFill="1" applyAlignment="1">
      <alignment horizontal="left" vertical="center"/>
    </xf>
    <xf numFmtId="0" fontId="165" fillId="0" borderId="0" xfId="0" applyFont="1" applyFill="1" applyBorder="1" applyAlignment="1">
      <alignment vertical="center"/>
    </xf>
    <xf numFmtId="0" fontId="158" fillId="0" borderId="0" xfId="0" applyFont="1" applyFill="1" applyAlignment="1">
      <alignment horizontal="left"/>
    </xf>
    <xf numFmtId="0" fontId="171" fillId="0" borderId="0" xfId="0" applyFont="1" applyAlignment="1">
      <alignment horizontal="left" vertical="center"/>
    </xf>
    <xf numFmtId="0" fontId="170" fillId="0" borderId="0" xfId="0" applyFont="1" applyFill="1" applyBorder="1" applyAlignment="1">
      <alignment vertical="center"/>
    </xf>
    <xf numFmtId="0" fontId="157" fillId="0" borderId="0" xfId="0" applyFont="1" applyAlignment="1">
      <alignment vertical="center"/>
    </xf>
    <xf numFmtId="0" fontId="158" fillId="0" borderId="0" xfId="27" applyFont="1" applyFill="1" applyAlignment="1" applyProtection="1">
      <alignment horizontal="left"/>
      <protection locked="0"/>
    </xf>
    <xf numFmtId="0" fontId="158" fillId="0" borderId="0" xfId="0" applyFont="1" applyFill="1" applyBorder="1" applyAlignment="1">
      <alignment horizontal="left" vertical="center"/>
    </xf>
    <xf numFmtId="0" fontId="22" fillId="0" borderId="0" xfId="0" applyFont="1" applyFill="1" applyAlignment="1">
      <alignment horizontal="center"/>
    </xf>
    <xf numFmtId="0" fontId="185"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59" fillId="11" borderId="0" xfId="3" applyFont="1" applyFill="1" applyBorder="1" applyAlignment="1">
      <alignment horizontal="left" vertical="center"/>
    </xf>
    <xf numFmtId="0" fontId="159" fillId="11" borderId="0" xfId="3" applyFont="1" applyFill="1" applyBorder="1" applyAlignment="1">
      <alignment horizontal="center" vertical="center"/>
    </xf>
    <xf numFmtId="0" fontId="159" fillId="11" borderId="0" xfId="3" applyFont="1" applyFill="1" applyBorder="1" applyAlignment="1">
      <alignment horizontal="left" vertical="center" indent="1"/>
    </xf>
    <xf numFmtId="0" fontId="159"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57"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9" fillId="7" borderId="0" xfId="24" applyFont="1" applyFill="1" applyAlignment="1">
      <alignment vertical="center"/>
    </xf>
    <xf numFmtId="0" fontId="160" fillId="7" borderId="0" xfId="24" applyFont="1" applyFill="1" applyAlignment="1">
      <alignment vertical="center"/>
    </xf>
    <xf numFmtId="0" fontId="99" fillId="12" borderId="0" xfId="15" applyFont="1" applyFill="1" applyAlignment="1">
      <alignment horizontal="left" vertical="center"/>
    </xf>
    <xf numFmtId="0" fontId="160" fillId="12" borderId="0" xfId="15" applyFont="1" applyFill="1" applyAlignment="1">
      <alignment horizontal="left" vertical="center"/>
    </xf>
    <xf numFmtId="0" fontId="23" fillId="16" borderId="0" xfId="3" applyFont="1" applyFill="1" applyAlignment="1">
      <alignment horizontal="left" vertical="center"/>
    </xf>
    <xf numFmtId="0" fontId="156" fillId="16" borderId="0" xfId="3" applyFont="1" applyFill="1" applyAlignment="1">
      <alignment horizontal="left" vertical="center"/>
    </xf>
    <xf numFmtId="0" fontId="18" fillId="11" borderId="0" xfId="3" applyFont="1" applyFill="1" applyAlignment="1">
      <alignment horizontal="left" vertical="center"/>
    </xf>
    <xf numFmtId="0" fontId="160"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99" fillId="19" borderId="0" xfId="3" applyFont="1" applyFill="1" applyBorder="1" applyAlignment="1">
      <alignment horizontal="left" vertical="center"/>
    </xf>
    <xf numFmtId="0" fontId="26" fillId="19" borderId="0" xfId="3" applyFont="1" applyFill="1" applyBorder="1" applyAlignment="1"/>
    <xf numFmtId="0" fontId="156"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3" fillId="11" borderId="0" xfId="0" applyFont="1" applyFill="1" applyAlignment="1">
      <alignment vertical="center"/>
    </xf>
    <xf numFmtId="0" fontId="186" fillId="0" borderId="0" xfId="2" applyFont="1" applyAlignment="1" applyProtection="1"/>
    <xf numFmtId="0" fontId="186"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19" fillId="0" borderId="0" xfId="0" applyFont="1"/>
    <xf numFmtId="0" fontId="119" fillId="0" borderId="0" xfId="0" applyFont="1" applyAlignment="1">
      <alignment vertical="center"/>
    </xf>
    <xf numFmtId="0" fontId="187"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1"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1"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6"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2" fillId="0" borderId="0" xfId="2" applyFont="1" applyFill="1" applyAlignment="1" applyProtection="1">
      <alignment horizontal="left" vertical="center"/>
    </xf>
    <xf numFmtId="0" fontId="34" fillId="0" borderId="0" xfId="0" applyFont="1" applyFill="1" applyBorder="1" applyAlignment="1">
      <alignment horizontal="left"/>
    </xf>
    <xf numFmtId="0" fontId="177"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xf>
    <xf numFmtId="0" fontId="174"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88" fillId="0" borderId="0" xfId="0" applyFont="1"/>
    <xf numFmtId="0" fontId="189" fillId="0" borderId="0" xfId="0" applyFont="1"/>
    <xf numFmtId="0" fontId="190" fillId="0" borderId="0" xfId="3" applyFont="1" applyFill="1" applyBorder="1" applyAlignment="1"/>
    <xf numFmtId="0" fontId="14" fillId="19" borderId="0" xfId="0" applyFont="1" applyFill="1" applyBorder="1" applyAlignment="1">
      <alignment horizontal="center" vertical="center"/>
    </xf>
    <xf numFmtId="0" fontId="191"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6"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32"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2" fillId="32" borderId="0" xfId="0" applyFont="1" applyFill="1" applyBorder="1" applyAlignment="1">
      <alignment vertical="center"/>
    </xf>
    <xf numFmtId="180" fontId="116" fillId="32" borderId="0" xfId="0" applyNumberFormat="1" applyFont="1" applyFill="1" applyBorder="1" applyAlignment="1">
      <alignment horizontal="center" vertical="center"/>
    </xf>
    <xf numFmtId="180" fontId="156" fillId="32" borderId="0" xfId="0" applyNumberFormat="1" applyFont="1" applyFill="1" applyBorder="1" applyAlignment="1">
      <alignment horizontal="center" vertical="center"/>
    </xf>
    <xf numFmtId="3" fontId="116"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57"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19"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2"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1"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1"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92"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57" fillId="32" borderId="0" xfId="0" applyFont="1" applyFill="1" applyAlignment="1">
      <alignment horizontal="center" vertical="center" wrapText="1"/>
    </xf>
    <xf numFmtId="0" fontId="157"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19" fillId="35" borderId="0" xfId="0" applyNumberFormat="1" applyFont="1" applyFill="1" applyAlignment="1">
      <alignment vertical="center"/>
    </xf>
    <xf numFmtId="0" fontId="162"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5" fillId="32" borderId="0" xfId="0" applyFont="1" applyFill="1" applyBorder="1" applyAlignment="1">
      <alignment horizontal="center" vertical="top" wrapText="1"/>
    </xf>
    <xf numFmtId="0" fontId="0" fillId="32" borderId="0" xfId="0" applyFill="1"/>
    <xf numFmtId="0" fontId="39" fillId="32" borderId="0" xfId="0" applyFont="1" applyFill="1" applyAlignment="1">
      <alignment horizontal="center" vertical="center" wrapText="1"/>
    </xf>
    <xf numFmtId="0" fontId="158"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58"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19" fillId="0" borderId="0" xfId="0" applyFont="1" applyAlignment="1">
      <alignment vertical="top" wrapText="1"/>
    </xf>
    <xf numFmtId="180" fontId="116"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18" fillId="37" borderId="0" xfId="0" applyFont="1" applyFill="1" applyAlignment="1">
      <alignment vertical="center"/>
    </xf>
    <xf numFmtId="0" fontId="156" fillId="37" borderId="0" xfId="0" applyFont="1" applyFill="1" applyAlignment="1">
      <alignment vertical="center"/>
    </xf>
    <xf numFmtId="0" fontId="193" fillId="0" borderId="0" xfId="3" applyFont="1" applyFill="1" applyBorder="1" applyAlignment="1">
      <alignment horizontal="left" vertical="center"/>
    </xf>
    <xf numFmtId="0" fontId="194"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196"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57"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0" fontId="116" fillId="32" borderId="0" xfId="0" applyNumberFormat="1" applyFont="1" applyFill="1" applyBorder="1" applyAlignment="1">
      <alignment horizontal="center" vertical="center" wrapText="1"/>
    </xf>
    <xf numFmtId="3" fontId="33" fillId="0" borderId="0" xfId="0" applyNumberFormat="1" applyFont="1" applyFill="1" applyBorder="1" applyAlignment="1">
      <alignment vertical="center" wrapText="1"/>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1" fillId="32" borderId="0" xfId="0" applyFont="1" applyFill="1" applyAlignment="1"/>
    <xf numFmtId="0" fontId="124" fillId="0" borderId="0" xfId="0" applyFont="1" applyFill="1" applyAlignment="1">
      <alignment horizontal="right" vertical="center"/>
    </xf>
    <xf numFmtId="0" fontId="156" fillId="0" borderId="0" xfId="0" applyFont="1" applyFill="1" applyAlignment="1">
      <alignment horizontal="right" vertical="center"/>
    </xf>
    <xf numFmtId="0" fontId="153" fillId="0" borderId="0" xfId="0" applyFont="1" applyFill="1" applyAlignment="1">
      <alignment horizontal="right" vertical="center"/>
    </xf>
    <xf numFmtId="182" fontId="116" fillId="37" borderId="0" xfId="0" applyNumberFormat="1" applyFont="1" applyFill="1" applyBorder="1" applyAlignment="1">
      <alignment horizontal="center" vertical="center" wrapText="1"/>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198" fillId="37" borderId="0" xfId="0" applyFont="1" applyFill="1" applyAlignment="1">
      <alignment horizontal="center" vertical="center"/>
    </xf>
    <xf numFmtId="0" fontId="116" fillId="3" borderId="0" xfId="0" applyFont="1" applyFill="1" applyBorder="1" applyAlignment="1">
      <alignment vertical="center" wrapText="1"/>
    </xf>
    <xf numFmtId="0" fontId="31" fillId="27" borderId="0" xfId="3" applyFont="1" applyFill="1" applyBorder="1" applyAlignment="1">
      <alignment horizontal="center" vertical="center"/>
    </xf>
    <xf numFmtId="0" fontId="202" fillId="0" borderId="0" xfId="2" applyFont="1" applyFill="1" applyAlignment="1" applyProtection="1">
      <alignment horizontal="left" vertical="center"/>
    </xf>
    <xf numFmtId="0" fontId="203" fillId="0" borderId="0" xfId="2" applyFont="1" applyFill="1" applyAlignment="1" applyProtection="1">
      <alignment horizontal="left" vertical="center"/>
    </xf>
    <xf numFmtId="0" fontId="204" fillId="0" borderId="0" xfId="2" applyFont="1" applyFill="1" applyAlignment="1" applyProtection="1">
      <alignment horizontal="left" vertical="center"/>
    </xf>
    <xf numFmtId="0" fontId="205" fillId="0" borderId="0" xfId="2" applyFont="1" applyFill="1" applyAlignment="1" applyProtection="1">
      <alignment horizontal="left" vertical="center"/>
    </xf>
    <xf numFmtId="0" fontId="206" fillId="0" borderId="0" xfId="2" applyFont="1" applyFill="1" applyBorder="1" applyAlignment="1" applyProtection="1"/>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3" fillId="32" borderId="0" xfId="0" applyFont="1" applyFill="1" applyBorder="1" applyAlignment="1">
      <alignment vertical="center"/>
    </xf>
    <xf numFmtId="180" fontId="119" fillId="32" borderId="0" xfId="0" applyNumberFormat="1" applyFont="1" applyFill="1" applyBorder="1" applyAlignment="1">
      <alignment horizontal="center" vertical="center"/>
    </xf>
    <xf numFmtId="180" fontId="119" fillId="32" borderId="0" xfId="0" applyNumberFormat="1" applyFont="1" applyFill="1" applyBorder="1" applyAlignment="1">
      <alignment horizontal="center" vertical="center" wrapText="1"/>
    </xf>
    <xf numFmtId="180" fontId="158" fillId="32" borderId="0" xfId="0" applyNumberFormat="1" applyFont="1" applyFill="1" applyBorder="1" applyAlignment="1">
      <alignment horizontal="center" vertical="center"/>
    </xf>
    <xf numFmtId="0" fontId="133" fillId="3" borderId="0" xfId="0" applyFont="1" applyFill="1" applyBorder="1" applyAlignment="1">
      <alignment vertical="center" wrapText="1"/>
    </xf>
    <xf numFmtId="3" fontId="133"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3" fillId="3" borderId="0" xfId="0" applyFont="1" applyFill="1" applyBorder="1" applyAlignment="1">
      <alignment horizontal="right" vertical="center" indent="1"/>
    </xf>
    <xf numFmtId="0" fontId="133" fillId="3" borderId="0" xfId="0" applyFont="1" applyFill="1" applyBorder="1" applyAlignment="1">
      <alignment horizontal="left" vertical="center" indent="1"/>
    </xf>
    <xf numFmtId="0" fontId="133" fillId="3" borderId="0" xfId="0" applyFont="1" applyFill="1" applyBorder="1" applyAlignment="1">
      <alignment horizontal="left" vertical="center" wrapText="1" indent="1"/>
    </xf>
    <xf numFmtId="0" fontId="119" fillId="35" borderId="0" xfId="0" applyFont="1" applyFill="1" applyBorder="1" applyAlignment="1">
      <alignment vertical="center"/>
    </xf>
    <xf numFmtId="3" fontId="119" fillId="35" borderId="0" xfId="0" applyNumberFormat="1" applyFont="1" applyFill="1" applyBorder="1" applyAlignment="1">
      <alignment horizontal="right" vertical="center" indent="1"/>
    </xf>
    <xf numFmtId="0" fontId="133" fillId="3" borderId="0" xfId="0" applyFont="1" applyFill="1" applyBorder="1" applyAlignment="1">
      <alignment horizontal="left" vertical="center" indent="2"/>
    </xf>
    <xf numFmtId="4" fontId="133"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5"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0" fontId="158" fillId="32" borderId="0" xfId="0" applyNumberFormat="1" applyFont="1" applyFill="1" applyBorder="1" applyAlignment="1">
      <alignment horizontal="center" vertical="center" wrapText="1"/>
    </xf>
    <xf numFmtId="180" fontId="156" fillId="32" borderId="0" xfId="0" applyNumberFormat="1" applyFont="1" applyFill="1" applyBorder="1" applyAlignment="1">
      <alignment horizontal="center" vertical="center" wrapText="1"/>
    </xf>
    <xf numFmtId="3" fontId="137" fillId="17" borderId="0" xfId="3" applyNumberFormat="1" applyFont="1" applyFill="1" applyBorder="1" applyAlignment="1">
      <alignment horizontal="right" vertical="center"/>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4"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3" fillId="0" borderId="0" xfId="0" applyFont="1" applyAlignment="1">
      <alignment vertical="center"/>
    </xf>
    <xf numFmtId="0" fontId="119" fillId="20" borderId="0" xfId="0" applyFont="1" applyFill="1" applyAlignment="1">
      <alignment horizontal="center" vertical="center" wrapText="1"/>
    </xf>
    <xf numFmtId="3" fontId="133" fillId="3" borderId="0" xfId="0" applyNumberFormat="1" applyFont="1" applyFill="1" applyAlignment="1">
      <alignment horizontal="right" vertical="center" indent="1"/>
    </xf>
    <xf numFmtId="14" fontId="133"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217" fillId="0" borderId="0" xfId="2" applyFont="1" applyFill="1" applyBorder="1" applyAlignment="1" applyProtection="1">
      <alignment horizontal="left" vertical="center"/>
    </xf>
    <xf numFmtId="0" fontId="222"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57" fillId="40" borderId="0" xfId="0" applyFont="1" applyFill="1" applyBorder="1" applyAlignment="1">
      <alignment horizontal="center" vertical="center" wrapText="1"/>
    </xf>
    <xf numFmtId="0" fontId="152"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57"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57"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33" fillId="3" borderId="0" xfId="24" applyNumberFormat="1" applyFont="1" applyFill="1" applyAlignment="1">
      <alignment horizontal="right" vertical="center" indent="1"/>
    </xf>
    <xf numFmtId="3" fontId="133"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2" fillId="0" borderId="0" xfId="0" applyFont="1" applyAlignment="1">
      <alignment horizontal="right" vertical="center" indent="1"/>
    </xf>
    <xf numFmtId="4" fontId="0" fillId="0" borderId="0" xfId="0" applyNumberFormat="1"/>
    <xf numFmtId="0" fontId="158"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8" fillId="16" borderId="0" xfId="3" applyFont="1" applyFill="1" applyBorder="1" applyAlignment="1">
      <alignment horizontal="center" vertical="center"/>
    </xf>
    <xf numFmtId="3" fontId="39" fillId="35"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32" fillId="0" borderId="0" xfId="0" applyFont="1" applyFill="1" applyBorder="1" applyAlignment="1">
      <alignment vertical="center" wrapText="1"/>
    </xf>
    <xf numFmtId="3" fontId="2" fillId="0" borderId="0" xfId="0" applyNumberFormat="1" applyFont="1" applyAlignment="1">
      <alignment vertical="center"/>
    </xf>
    <xf numFmtId="3" fontId="133" fillId="0" borderId="0" xfId="0" applyNumberFormat="1" applyFont="1" applyAlignment="1">
      <alignment vertical="center"/>
    </xf>
    <xf numFmtId="49" fontId="157" fillId="0" borderId="0" xfId="24" quotePrefix="1" applyNumberFormat="1" applyFont="1"/>
    <xf numFmtId="168" fontId="0" fillId="0" borderId="0" xfId="0" applyNumberFormat="1"/>
    <xf numFmtId="0" fontId="133" fillId="37" borderId="0" xfId="0" applyFont="1" applyFill="1" applyAlignment="1">
      <alignment horizontal="center" vertical="center" wrapText="1"/>
    </xf>
    <xf numFmtId="10" fontId="11" fillId="0" borderId="0" xfId="4" applyNumberFormat="1" applyFont="1" applyFill="1" applyAlignment="1">
      <alignment horizontal="right" vertical="center" wrapText="1" indent="1"/>
    </xf>
    <xf numFmtId="0" fontId="40" fillId="0" borderId="0" xfId="0" applyFont="1" applyFill="1" applyAlignment="1">
      <alignment horizontal="left" vertical="center" indent="1"/>
    </xf>
    <xf numFmtId="0" fontId="40" fillId="0" borderId="0" xfId="0" applyFont="1" applyFill="1" applyAlignment="1">
      <alignment horizontal="left" vertical="center" wrapText="1"/>
    </xf>
    <xf numFmtId="0" fontId="0" fillId="0" borderId="0" xfId="0" applyAlignment="1"/>
    <xf numFmtId="0" fontId="50" fillId="0" borderId="0" xfId="0" applyFont="1" applyAlignment="1"/>
    <xf numFmtId="0" fontId="39" fillId="32" borderId="0" xfId="0" applyFont="1" applyFill="1" applyBorder="1" applyAlignment="1">
      <alignment horizontal="center" vertical="center" wrapText="1"/>
    </xf>
    <xf numFmtId="49" fontId="39" fillId="32" borderId="0" xfId="0" applyNumberFormat="1" applyFont="1" applyFill="1" applyAlignment="1">
      <alignment horizontal="center" vertical="center" wrapText="1"/>
    </xf>
    <xf numFmtId="0" fontId="162" fillId="32" borderId="0" xfId="0" applyFont="1" applyFill="1" applyAlignment="1">
      <alignment horizontal="center" vertical="center" wrapText="1"/>
    </xf>
    <xf numFmtId="0" fontId="162" fillId="32" borderId="0" xfId="0" applyFont="1" applyFill="1" applyBorder="1" applyAlignment="1">
      <alignment horizontal="center" vertical="center" wrapText="1"/>
    </xf>
    <xf numFmtId="0" fontId="119" fillId="32" borderId="0" xfId="0" applyFont="1" applyFill="1" applyAlignment="1">
      <alignment horizontal="center" vertical="center"/>
    </xf>
    <xf numFmtId="0" fontId="158" fillId="32" borderId="0" xfId="0" applyFont="1" applyFill="1" applyAlignment="1">
      <alignment horizontal="center" vertical="center"/>
    </xf>
    <xf numFmtId="0" fontId="39" fillId="12" borderId="0" xfId="3" applyFont="1" applyFill="1" applyBorder="1" applyAlignment="1">
      <alignment horizontal="center" vertical="center"/>
    </xf>
    <xf numFmtId="0" fontId="40" fillId="3" borderId="0" xfId="0" applyFont="1" applyFill="1" applyAlignment="1">
      <alignment horizontal="right" vertical="center" indent="1"/>
    </xf>
    <xf numFmtId="0" fontId="32" fillId="0" borderId="0" xfId="0" applyFont="1" applyFill="1" applyBorder="1" applyAlignment="1">
      <alignment horizontal="right" vertical="center" indent="1"/>
    </xf>
    <xf numFmtId="0" fontId="32" fillId="0" borderId="0" xfId="0" applyFont="1" applyFill="1" applyBorder="1" applyAlignment="1">
      <alignment horizontal="center" vertical="center"/>
    </xf>
    <xf numFmtId="3" fontId="93" fillId="0" borderId="0" xfId="0" applyNumberFormat="1" applyFont="1" applyFill="1" applyBorder="1" applyAlignment="1" applyProtection="1">
      <alignment horizontal="right" vertical="center"/>
    </xf>
    <xf numFmtId="170" fontId="32" fillId="0" borderId="0" xfId="0" applyNumberFormat="1" applyFont="1" applyFill="1" applyBorder="1" applyAlignment="1" applyProtection="1">
      <alignment horizontal="right" vertical="center"/>
    </xf>
    <xf numFmtId="3" fontId="32" fillId="0" borderId="0" xfId="0" applyNumberFormat="1" applyFont="1" applyFill="1" applyBorder="1" applyAlignment="1" applyProtection="1">
      <alignment horizontal="right" vertical="center"/>
    </xf>
    <xf numFmtId="0" fontId="119" fillId="0" borderId="0" xfId="0" applyFont="1" applyAlignment="1">
      <alignment horizontal="left" vertical="top" wrapText="1"/>
    </xf>
    <xf numFmtId="0" fontId="119" fillId="37" borderId="0" xfId="0" applyFont="1" applyFill="1" applyAlignment="1">
      <alignment horizontal="center" vertical="center" wrapText="1"/>
    </xf>
    <xf numFmtId="14" fontId="2" fillId="0" borderId="0" xfId="0" applyNumberFormat="1" applyFont="1" applyAlignment="1">
      <alignment vertical="center"/>
    </xf>
    <xf numFmtId="0" fontId="184"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6"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5"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83" fillId="3" borderId="0" xfId="0" applyFont="1" applyFill="1" applyBorder="1" applyAlignment="1">
      <alignment horizontal="center" vertical="center"/>
    </xf>
    <xf numFmtId="0" fontId="141"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131"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4" fillId="32" borderId="0" xfId="27" applyFont="1" applyFill="1" applyAlignment="1" applyProtection="1">
      <alignment horizontal="center" vertical="center"/>
    </xf>
    <xf numFmtId="0" fontId="96" fillId="32" borderId="0" xfId="0" applyFont="1" applyFill="1" applyBorder="1" applyAlignment="1">
      <alignment horizontal="center" vertical="center" wrapText="1"/>
    </xf>
    <xf numFmtId="0" fontId="135"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4"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5"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1" fontId="40" fillId="32" borderId="0" xfId="27" applyNumberFormat="1" applyFont="1" applyFill="1" applyBorder="1" applyAlignment="1" applyProtection="1">
      <alignment horizontal="center" vertical="center" wrapText="1"/>
      <protection locked="0"/>
    </xf>
    <xf numFmtId="181"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5"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1"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23" fillId="0" borderId="0" xfId="0" applyFont="1" applyFill="1" applyBorder="1" applyAlignment="1">
      <alignment horizontal="justify" vertical="top" wrapText="1"/>
    </xf>
    <xf numFmtId="0" fontId="170" fillId="0" borderId="0" xfId="0" applyFont="1" applyFill="1" applyBorder="1" applyAlignment="1">
      <alignment horizontal="justify" vertical="top" wrapText="1"/>
    </xf>
    <xf numFmtId="0" fontId="157" fillId="32" borderId="0" xfId="0" applyFont="1" applyFill="1" applyBorder="1" applyAlignment="1">
      <alignment horizontal="center" vertical="center"/>
    </xf>
    <xf numFmtId="0" fontId="157"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23" fillId="32" borderId="0" xfId="0" applyFont="1" applyFill="1" applyBorder="1" applyAlignment="1">
      <alignment horizontal="center" vertical="center" wrapText="1"/>
    </xf>
    <xf numFmtId="0" fontId="39"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14" fillId="32" borderId="0" xfId="0"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5" fillId="0" borderId="0" xfId="0" applyFont="1" applyFill="1" applyAlignment="1">
      <alignment horizontal="justify" vertical="top" wrapText="1"/>
    </xf>
    <xf numFmtId="0" fontId="166"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Font="1" applyFill="1" applyAlignment="1">
      <alignment horizontal="justify" vertical="top" wrapText="1"/>
    </xf>
    <xf numFmtId="0" fontId="122"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6" fillId="32" borderId="0" xfId="0" applyFont="1" applyFill="1" applyAlignment="1">
      <alignment horizontal="center" vertical="center"/>
    </xf>
    <xf numFmtId="14" fontId="157"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40" fillId="0" borderId="0" xfId="0" applyFont="1" applyFill="1" applyAlignment="1">
      <alignment horizontal="left" vertical="center" wrapText="1"/>
    </xf>
    <xf numFmtId="0" fontId="40" fillId="3" borderId="0" xfId="0" applyFont="1" applyFill="1" applyAlignment="1">
      <alignment horizontal="left" vertical="center" wrapText="1"/>
    </xf>
    <xf numFmtId="0" fontId="31" fillId="0" borderId="0" xfId="0" applyFont="1" applyFill="1" applyAlignment="1">
      <alignment horizontal="center" vertical="center" wrapText="1"/>
    </xf>
    <xf numFmtId="0" fontId="151" fillId="32" borderId="0" xfId="0" applyFont="1" applyFill="1" applyAlignment="1">
      <alignment horizontal="center"/>
    </xf>
    <xf numFmtId="0" fontId="32" fillId="0" borderId="0" xfId="0" applyFont="1" applyFill="1" applyBorder="1" applyAlignment="1">
      <alignment horizontal="center" vertical="center" wrapText="1"/>
    </xf>
    <xf numFmtId="0" fontId="0" fillId="0" borderId="0" xfId="0" applyFill="1" applyAlignment="1">
      <alignment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4" fillId="40" borderId="0" xfId="0" applyFont="1" applyFill="1" applyBorder="1" applyAlignment="1">
      <alignment horizontal="center" vertical="center" wrapText="1"/>
    </xf>
    <xf numFmtId="0" fontId="225" fillId="32" borderId="0" xfId="0" applyFont="1" applyFill="1" applyAlignment="1">
      <alignment horizontal="center" vertical="center"/>
    </xf>
    <xf numFmtId="0" fontId="116" fillId="32" borderId="0" xfId="0" applyFont="1" applyFill="1" applyAlignment="1">
      <alignment horizontal="center" vertical="center" wrapText="1"/>
    </xf>
    <xf numFmtId="0" fontId="119" fillId="32" borderId="0" xfId="0" applyFont="1" applyFill="1" applyAlignment="1">
      <alignment horizontal="center" vertical="center" wrapText="1"/>
    </xf>
    <xf numFmtId="0" fontId="0" fillId="32" borderId="0" xfId="0" applyFill="1" applyAlignment="1">
      <alignment horizontal="center"/>
    </xf>
    <xf numFmtId="0" fontId="70" fillId="0" borderId="0" xfId="24" applyFont="1" applyAlignment="1">
      <alignment horizontal="left" vertical="center" wrapText="1"/>
    </xf>
    <xf numFmtId="0" fontId="171"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14" fillId="15" borderId="0" xfId="3" applyNumberFormat="1" applyFont="1" applyFill="1" applyBorder="1" applyAlignment="1">
      <alignment horizontal="center" vertical="center"/>
    </xf>
    <xf numFmtId="0" fontId="14" fillId="12" borderId="0" xfId="3" applyFont="1" applyFill="1" applyBorder="1" applyAlignment="1">
      <alignment horizontal="center" vertical="center"/>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0"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6"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9" fillId="0" borderId="0" xfId="0" applyFont="1" applyAlignment="1">
      <alignment horizontal="left" vertical="top" wrapText="1"/>
    </xf>
    <xf numFmtId="0" fontId="118" fillId="37" borderId="0" xfId="0" applyFont="1" applyFill="1" applyAlignment="1">
      <alignment horizontal="center" vertical="center" wrapText="1"/>
    </xf>
    <xf numFmtId="0" fontId="118" fillId="37" borderId="0" xfId="0" applyFont="1" applyFill="1" applyAlignment="1">
      <alignment horizontal="center" vertical="center"/>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0"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69" fillId="0" borderId="0" xfId="0" applyFont="1" applyAlignment="1">
      <alignment horizontal="left" vertical="center" wrapText="1"/>
    </xf>
    <xf numFmtId="0" fontId="169" fillId="0" borderId="0" xfId="0" applyFont="1" applyAlignment="1">
      <alignment horizontal="left" vertical="top" wrapText="1"/>
    </xf>
    <xf numFmtId="0" fontId="78" fillId="0" borderId="0" xfId="0" applyFont="1" applyAlignment="1">
      <alignment horizontal="left" vertical="center"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0" fillId="0" borderId="0" xfId="3" applyFont="1" applyFill="1" applyBorder="1" applyAlignment="1">
      <alignment horizontal="center" vertical="center" wrapText="1"/>
    </xf>
    <xf numFmtId="0" fontId="40" fillId="19"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hanfa.hr/media/4506/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hanfa.hr/media/4506/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5"/>
  </cols>
  <sheetData>
    <row r="1" spans="1:9" ht="21" customHeight="1">
      <c r="A1" s="704"/>
      <c r="B1" s="705"/>
      <c r="C1" s="705"/>
      <c r="D1" s="705"/>
      <c r="E1" s="705"/>
      <c r="F1" s="705"/>
      <c r="G1" s="705"/>
      <c r="H1" s="705"/>
      <c r="I1" s="705"/>
    </row>
    <row r="2" spans="1:9" ht="18">
      <c r="A2" s="967"/>
      <c r="B2" s="967"/>
      <c r="C2" s="967"/>
      <c r="D2" s="967"/>
      <c r="E2" s="967"/>
      <c r="F2" s="967"/>
      <c r="G2" s="967"/>
      <c r="H2" s="967"/>
      <c r="I2" s="967"/>
    </row>
    <row r="3" spans="1:9" ht="18">
      <c r="A3" s="706"/>
      <c r="B3" s="706"/>
      <c r="C3" s="706"/>
      <c r="D3" s="706"/>
      <c r="E3" s="706"/>
      <c r="F3" s="706"/>
      <c r="G3" s="706"/>
      <c r="H3" s="706"/>
      <c r="I3" s="706"/>
    </row>
    <row r="4" spans="1:9" ht="16.5">
      <c r="A4" s="968"/>
      <c r="B4" s="968"/>
      <c r="C4" s="968"/>
      <c r="D4" s="968"/>
      <c r="E4" s="968"/>
      <c r="F4" s="968"/>
      <c r="G4" s="968"/>
      <c r="H4" s="968"/>
      <c r="I4" s="968"/>
    </row>
    <row r="5" spans="1:9" ht="15" customHeight="1">
      <c r="A5" s="707"/>
      <c r="B5" s="707"/>
      <c r="C5" s="707"/>
      <c r="D5" s="707"/>
      <c r="E5" s="707"/>
      <c r="F5" s="707"/>
      <c r="G5" s="707"/>
      <c r="H5" s="707"/>
      <c r="I5" s="707"/>
    </row>
    <row r="6" spans="1:9" ht="15" customHeight="1">
      <c r="A6" s="708"/>
      <c r="B6" s="708"/>
      <c r="C6" s="708"/>
      <c r="D6" s="708"/>
      <c r="E6" s="708"/>
      <c r="F6" s="708"/>
      <c r="G6" s="708"/>
      <c r="H6" s="708"/>
      <c r="I6" s="708"/>
    </row>
    <row r="7" spans="1:9">
      <c r="A7" s="715"/>
      <c r="B7" s="715"/>
      <c r="C7" s="715"/>
      <c r="D7" s="715"/>
      <c r="E7" s="715"/>
      <c r="F7" s="715"/>
      <c r="G7" s="715"/>
      <c r="H7" s="715"/>
      <c r="I7" s="715"/>
    </row>
    <row r="8" spans="1:9">
      <c r="A8" s="709"/>
      <c r="B8" s="709"/>
      <c r="C8" s="709"/>
      <c r="D8" s="709"/>
      <c r="E8" s="709"/>
      <c r="F8" s="709"/>
      <c r="G8" s="709"/>
      <c r="H8" s="709"/>
      <c r="I8" s="709"/>
    </row>
    <row r="9" spans="1:9">
      <c r="A9" s="969" t="s">
        <v>1485</v>
      </c>
      <c r="B9" s="970"/>
      <c r="C9" s="970"/>
      <c r="D9" s="970"/>
      <c r="E9" s="970"/>
      <c r="F9" s="970"/>
      <c r="G9" s="970"/>
      <c r="H9" s="970"/>
      <c r="I9" s="970"/>
    </row>
    <row r="10" spans="1:9">
      <c r="A10" s="710"/>
      <c r="B10" s="710"/>
      <c r="C10" s="710"/>
      <c r="D10" s="710"/>
      <c r="E10" s="710"/>
      <c r="F10" s="710"/>
      <c r="G10" s="710"/>
      <c r="H10" s="710"/>
      <c r="I10" s="710"/>
    </row>
    <row r="11" spans="1:9">
      <c r="A11" s="710"/>
      <c r="B11" s="710"/>
      <c r="C11" s="710"/>
      <c r="D11" s="710"/>
      <c r="E11" s="710"/>
      <c r="F11" s="710"/>
      <c r="G11" s="710"/>
      <c r="H11" s="710"/>
      <c r="I11" s="710"/>
    </row>
    <row r="12" spans="1:9">
      <c r="A12" s="710"/>
      <c r="B12" s="710"/>
      <c r="C12" s="710"/>
      <c r="D12" s="710"/>
      <c r="E12" s="710"/>
      <c r="F12" s="710"/>
      <c r="G12" s="710"/>
      <c r="H12" s="710"/>
      <c r="I12" s="710"/>
    </row>
    <row r="13" spans="1:9">
      <c r="A13" s="710"/>
      <c r="B13" s="710"/>
      <c r="C13" s="710"/>
      <c r="D13" s="710"/>
      <c r="E13" s="710"/>
      <c r="F13" s="710"/>
      <c r="G13" s="710"/>
      <c r="H13" s="710"/>
      <c r="I13" s="710"/>
    </row>
    <row r="14" spans="1:9">
      <c r="A14" s="710"/>
      <c r="B14" s="710"/>
      <c r="C14" s="710"/>
      <c r="D14" s="710"/>
      <c r="E14" s="710"/>
      <c r="F14" s="710"/>
      <c r="G14" s="710"/>
      <c r="H14" s="710"/>
      <c r="I14" s="710"/>
    </row>
    <row r="15" spans="1:9">
      <c r="A15" s="710"/>
      <c r="B15" s="710"/>
      <c r="C15" s="710"/>
      <c r="D15" s="710"/>
      <c r="E15" s="710"/>
      <c r="F15" s="710"/>
      <c r="G15" s="710"/>
      <c r="H15" s="710"/>
      <c r="I15" s="710"/>
    </row>
    <row r="16" spans="1:9">
      <c r="A16" s="710"/>
      <c r="B16" s="710"/>
      <c r="C16" s="710"/>
      <c r="D16" s="710"/>
      <c r="E16" s="710"/>
      <c r="F16" s="710"/>
      <c r="G16" s="710"/>
      <c r="H16" s="710"/>
      <c r="I16" s="710"/>
    </row>
    <row r="17" spans="1:9">
      <c r="A17" s="710"/>
      <c r="B17" s="710"/>
      <c r="C17" s="710"/>
      <c r="D17" s="710"/>
      <c r="E17" s="710"/>
      <c r="F17" s="710"/>
      <c r="G17" s="710"/>
      <c r="H17" s="710"/>
      <c r="I17" s="710"/>
    </row>
    <row r="18" spans="1:9" ht="30">
      <c r="A18" s="971" t="s">
        <v>0</v>
      </c>
      <c r="B18" s="971"/>
      <c r="C18" s="971"/>
      <c r="D18" s="971"/>
      <c r="E18" s="971"/>
      <c r="F18" s="971"/>
      <c r="G18" s="971"/>
      <c r="H18" s="971"/>
      <c r="I18" s="971"/>
    </row>
    <row r="19" spans="1:9" ht="18.75" customHeight="1">
      <c r="A19" s="711"/>
      <c r="B19" s="711"/>
      <c r="C19" s="711"/>
      <c r="D19" s="711"/>
      <c r="E19" s="711"/>
      <c r="F19" s="711"/>
      <c r="G19" s="711"/>
      <c r="H19" s="711"/>
      <c r="I19" s="711"/>
    </row>
    <row r="20" spans="1:9" ht="18.75" customHeight="1">
      <c r="A20" s="972" t="s">
        <v>1388</v>
      </c>
      <c r="B20" s="972"/>
      <c r="C20" s="972"/>
      <c r="D20" s="972"/>
      <c r="E20" s="972"/>
      <c r="F20" s="972"/>
      <c r="G20" s="972"/>
      <c r="H20" s="972"/>
      <c r="I20" s="972"/>
    </row>
    <row r="21" spans="1:9" ht="18.75" customHeight="1">
      <c r="A21" s="712"/>
      <c r="B21" s="712"/>
      <c r="C21" s="712"/>
      <c r="D21" s="712"/>
      <c r="E21" s="712"/>
      <c r="F21" s="712"/>
      <c r="G21" s="712"/>
      <c r="H21" s="712"/>
      <c r="I21" s="712"/>
    </row>
    <row r="22" spans="1:9" ht="26.25" customHeight="1">
      <c r="A22" s="973" t="s">
        <v>1</v>
      </c>
      <c r="B22" s="973"/>
      <c r="C22" s="973"/>
      <c r="D22" s="973"/>
      <c r="E22" s="973"/>
      <c r="F22" s="973"/>
      <c r="G22" s="973"/>
      <c r="H22" s="973"/>
      <c r="I22" s="973"/>
    </row>
    <row r="23" spans="1:9" ht="18.75">
      <c r="A23" s="713"/>
      <c r="B23" s="713"/>
      <c r="C23" s="713"/>
      <c r="D23" s="713"/>
      <c r="E23" s="713"/>
      <c r="F23" s="713"/>
      <c r="G23" s="713"/>
      <c r="H23" s="713"/>
      <c r="I23" s="713"/>
    </row>
    <row r="24" spans="1:9" ht="18.75" customHeight="1">
      <c r="A24" s="963" t="s">
        <v>1389</v>
      </c>
      <c r="B24" s="963"/>
      <c r="C24" s="963"/>
      <c r="D24" s="963"/>
      <c r="E24" s="963"/>
      <c r="F24" s="963"/>
      <c r="G24" s="963"/>
      <c r="H24" s="963"/>
      <c r="I24" s="963"/>
    </row>
    <row r="25" spans="1:9">
      <c r="A25" s="710"/>
      <c r="B25" s="710"/>
      <c r="C25" s="710"/>
      <c r="D25" s="710"/>
      <c r="E25" s="710"/>
      <c r="F25" s="710"/>
      <c r="G25" s="710"/>
      <c r="H25" s="710"/>
      <c r="I25" s="710"/>
    </row>
    <row r="26" spans="1:9">
      <c r="A26" s="710"/>
      <c r="B26" s="710"/>
      <c r="C26" s="710"/>
      <c r="D26" s="710"/>
      <c r="E26" s="710"/>
      <c r="F26" s="710"/>
      <c r="G26" s="710"/>
      <c r="H26" s="710"/>
      <c r="I26" s="710"/>
    </row>
    <row r="27" spans="1:9">
      <c r="A27" s="710"/>
      <c r="B27" s="710"/>
      <c r="C27" s="710"/>
      <c r="D27" s="710"/>
      <c r="E27" s="710"/>
      <c r="F27" s="710"/>
      <c r="G27" s="710"/>
      <c r="H27" s="710"/>
      <c r="I27" s="710"/>
    </row>
    <row r="28" spans="1:9">
      <c r="A28" s="710"/>
      <c r="B28" s="710"/>
      <c r="C28" s="710"/>
      <c r="D28" s="710"/>
      <c r="E28" s="710"/>
      <c r="F28" s="710"/>
      <c r="G28" s="710"/>
      <c r="H28" s="710"/>
      <c r="I28" s="710"/>
    </row>
    <row r="29" spans="1:9">
      <c r="A29" s="710"/>
      <c r="B29" s="710"/>
      <c r="C29" s="710"/>
      <c r="D29" s="710"/>
      <c r="E29" s="710"/>
      <c r="F29" s="710"/>
      <c r="G29" s="710"/>
      <c r="H29" s="710"/>
      <c r="I29" s="710"/>
    </row>
    <row r="30" spans="1:9">
      <c r="A30" s="710"/>
      <c r="B30" s="710"/>
      <c r="C30" s="710"/>
      <c r="D30" s="710"/>
      <c r="E30" s="710"/>
      <c r="F30" s="710"/>
      <c r="G30" s="710"/>
      <c r="H30" s="710"/>
      <c r="I30" s="710"/>
    </row>
    <row r="31" spans="1:9">
      <c r="A31" s="710"/>
      <c r="B31" s="710"/>
      <c r="C31" s="710"/>
      <c r="D31" s="710"/>
      <c r="E31" s="710"/>
      <c r="F31" s="710"/>
      <c r="G31" s="710"/>
      <c r="H31" s="710"/>
      <c r="I31" s="710"/>
    </row>
    <row r="32" spans="1:9">
      <c r="A32" s="710"/>
      <c r="B32" s="710"/>
      <c r="C32" s="710"/>
      <c r="D32" s="710"/>
      <c r="E32" s="710"/>
      <c r="F32" s="710"/>
      <c r="G32" s="710"/>
      <c r="H32" s="710"/>
      <c r="I32" s="710"/>
    </row>
    <row r="33" spans="1:9">
      <c r="A33" s="710"/>
      <c r="B33" s="710"/>
      <c r="C33" s="710"/>
      <c r="D33" s="710"/>
      <c r="E33" s="710"/>
      <c r="F33" s="710"/>
      <c r="G33" s="710"/>
      <c r="H33" s="710"/>
      <c r="I33" s="710"/>
    </row>
    <row r="34" spans="1:9">
      <c r="A34" s="710"/>
      <c r="B34" s="710"/>
      <c r="C34" s="710"/>
      <c r="D34" s="710"/>
      <c r="E34" s="710"/>
      <c r="F34" s="710"/>
      <c r="G34" s="710"/>
      <c r="H34" s="710"/>
      <c r="I34" s="710"/>
    </row>
    <row r="35" spans="1:9">
      <c r="A35" s="710"/>
      <c r="B35" s="710"/>
      <c r="C35" s="710"/>
      <c r="D35" s="710"/>
      <c r="E35" s="710"/>
      <c r="F35" s="710"/>
      <c r="G35" s="710"/>
      <c r="H35" s="710"/>
      <c r="I35" s="710"/>
    </row>
    <row r="36" spans="1:9">
      <c r="A36" s="964"/>
      <c r="B36" s="964"/>
      <c r="C36" s="964"/>
      <c r="D36" s="964"/>
      <c r="E36" s="964"/>
      <c r="F36" s="964"/>
      <c r="G36" s="964"/>
      <c r="H36" s="964"/>
      <c r="I36" s="964"/>
    </row>
    <row r="37" spans="1:9" ht="50.25" customHeight="1">
      <c r="A37" s="965" t="s">
        <v>2</v>
      </c>
      <c r="B37" s="965"/>
      <c r="C37" s="965"/>
      <c r="D37" s="965"/>
      <c r="E37" s="965"/>
      <c r="F37" s="965"/>
      <c r="G37" s="965"/>
      <c r="H37" s="965"/>
      <c r="I37" s="965"/>
    </row>
    <row r="38" spans="1:9">
      <c r="A38" s="714"/>
      <c r="B38" s="714"/>
      <c r="C38" s="714"/>
      <c r="D38" s="714"/>
      <c r="E38" s="714"/>
      <c r="F38" s="714"/>
      <c r="G38" s="714"/>
      <c r="H38" s="714"/>
      <c r="I38" s="714"/>
    </row>
    <row r="39" spans="1:9" ht="65.25" customHeight="1">
      <c r="A39" s="966" t="s">
        <v>3</v>
      </c>
      <c r="B39" s="966"/>
      <c r="C39" s="966"/>
      <c r="D39" s="966"/>
      <c r="E39" s="966"/>
      <c r="F39" s="966"/>
      <c r="G39" s="966"/>
      <c r="H39" s="966"/>
      <c r="I39" s="966"/>
    </row>
    <row r="40" spans="1:9">
      <c r="A40" s="715"/>
      <c r="B40" s="715"/>
      <c r="C40" s="715"/>
      <c r="D40" s="715"/>
      <c r="E40" s="715"/>
      <c r="F40" s="715"/>
      <c r="G40" s="715"/>
      <c r="H40" s="715"/>
      <c r="I40" s="715"/>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5" t="s">
        <v>798</v>
      </c>
      <c r="G1" s="141" t="str">
        <f>Naslovnica!A20</f>
        <v>Siječanj 2020.</v>
      </c>
    </row>
    <row r="2" spans="1:8" ht="12.75" customHeight="1">
      <c r="A2" s="574" t="s">
        <v>799</v>
      </c>
      <c r="G2" s="576" t="str">
        <f>Naslovnica!A24</f>
        <v>January 2020</v>
      </c>
    </row>
    <row r="3" spans="1:8" ht="12.75" customHeight="1"/>
    <row r="4" spans="1:8" ht="12.75" customHeight="1">
      <c r="F4" s="73"/>
      <c r="G4" s="14" t="s">
        <v>392</v>
      </c>
    </row>
    <row r="5" spans="1:8" ht="19.5" customHeight="1">
      <c r="A5" s="1001" t="s">
        <v>651</v>
      </c>
      <c r="B5" s="1024" t="s">
        <v>654</v>
      </c>
      <c r="C5" s="1024"/>
      <c r="D5" s="1024"/>
      <c r="E5" s="1024"/>
      <c r="F5" s="1024"/>
      <c r="G5" s="1024"/>
    </row>
    <row r="6" spans="1:8" ht="26.25" customHeight="1">
      <c r="A6" s="1001"/>
      <c r="B6" s="1006" t="str">
        <f>Naslovnica!A20</f>
        <v>Siječanj 2020.</v>
      </c>
      <c r="C6" s="1025"/>
      <c r="D6" s="1026" t="s">
        <v>19</v>
      </c>
      <c r="E6" s="1026"/>
      <c r="F6" s="1027" t="s">
        <v>292</v>
      </c>
      <c r="G6" s="1027"/>
    </row>
    <row r="7" spans="1:8">
      <c r="A7" s="1001"/>
      <c r="B7" s="1004" t="str">
        <f>Naslovnica!A24</f>
        <v>January 2020</v>
      </c>
      <c r="C7" s="1028"/>
      <c r="D7" s="1029" t="s">
        <v>48</v>
      </c>
      <c r="E7" s="1029"/>
      <c r="F7" s="1029" t="s">
        <v>56</v>
      </c>
      <c r="G7" s="1029"/>
    </row>
    <row r="8" spans="1:8">
      <c r="A8" s="1001"/>
      <c r="B8" s="750" t="s">
        <v>29</v>
      </c>
      <c r="C8" s="750" t="s">
        <v>30</v>
      </c>
      <c r="D8" s="729" t="s">
        <v>29</v>
      </c>
      <c r="E8" s="729" t="s">
        <v>309</v>
      </c>
      <c r="F8" s="729" t="s">
        <v>29</v>
      </c>
      <c r="G8" s="729" t="s">
        <v>309</v>
      </c>
    </row>
    <row r="9" spans="1:8">
      <c r="A9" s="1001"/>
      <c r="B9" s="751" t="s">
        <v>31</v>
      </c>
      <c r="C9" s="751" t="s">
        <v>32</v>
      </c>
      <c r="D9" s="785" t="s">
        <v>31</v>
      </c>
      <c r="E9" s="785" t="s">
        <v>310</v>
      </c>
      <c r="F9" s="785" t="s">
        <v>31</v>
      </c>
      <c r="G9" s="785" t="s">
        <v>310</v>
      </c>
    </row>
    <row r="10" spans="1:8">
      <c r="A10" s="397" t="s">
        <v>35</v>
      </c>
      <c r="B10" s="398">
        <v>770230.46071999997</v>
      </c>
      <c r="C10" s="399">
        <v>0.14905445908327272</v>
      </c>
      <c r="D10" s="398">
        <v>9397.3512699998682</v>
      </c>
      <c r="E10" s="400">
        <v>1.2351396322372477E-2</v>
      </c>
      <c r="F10" s="401">
        <v>9397.3512699998682</v>
      </c>
      <c r="G10" s="400">
        <v>1.2351396322372477E-2</v>
      </c>
      <c r="H10" s="53"/>
    </row>
    <row r="11" spans="1:8">
      <c r="A11" s="397" t="s">
        <v>36</v>
      </c>
      <c r="B11" s="398">
        <v>1877123.1950000001</v>
      </c>
      <c r="C11" s="399">
        <v>0.36325956545764598</v>
      </c>
      <c r="D11" s="402">
        <v>16620.461810000008</v>
      </c>
      <c r="E11" s="400">
        <v>8.9333175993258074E-3</v>
      </c>
      <c r="F11" s="401">
        <v>16620.461810000008</v>
      </c>
      <c r="G11" s="400">
        <v>8.9333175993258074E-3</v>
      </c>
      <c r="H11" s="53"/>
    </row>
    <row r="12" spans="1:8">
      <c r="A12" s="397" t="s">
        <v>49</v>
      </c>
      <c r="B12" s="398">
        <v>316459.33419000002</v>
      </c>
      <c r="C12" s="399">
        <v>6.124098861975618E-2</v>
      </c>
      <c r="D12" s="402">
        <v>4103.077649999992</v>
      </c>
      <c r="E12" s="400">
        <v>1.3135890714820908E-2</v>
      </c>
      <c r="F12" s="401">
        <v>4103.077649999992</v>
      </c>
      <c r="G12" s="400">
        <v>1.3135890714820908E-2</v>
      </c>
    </row>
    <row r="13" spans="1:8">
      <c r="A13" s="397" t="s">
        <v>276</v>
      </c>
      <c r="B13" s="398">
        <v>15751.46127</v>
      </c>
      <c r="C13" s="399">
        <v>3.048211748437289E-3</v>
      </c>
      <c r="D13" s="402">
        <v>1105.7294199999997</v>
      </c>
      <c r="E13" s="400">
        <v>7.5498406725233114E-2</v>
      </c>
      <c r="F13" s="401">
        <v>1105.7294199999997</v>
      </c>
      <c r="G13" s="400">
        <v>7.5498406725233114E-2</v>
      </c>
    </row>
    <row r="14" spans="1:8">
      <c r="A14" s="397" t="s">
        <v>277</v>
      </c>
      <c r="B14" s="398">
        <v>10199.71884</v>
      </c>
      <c r="C14" s="399">
        <v>1.973842443307811E-3</v>
      </c>
      <c r="D14" s="402">
        <v>914.19225999999981</v>
      </c>
      <c r="E14" s="400">
        <v>9.845346433761426E-2</v>
      </c>
      <c r="F14" s="401">
        <v>914.19225999999981</v>
      </c>
      <c r="G14" s="400">
        <v>9.845346433761426E-2</v>
      </c>
    </row>
    <row r="15" spans="1:8">
      <c r="A15" s="397" t="s">
        <v>38</v>
      </c>
      <c r="B15" s="398">
        <v>322453.07393999997</v>
      </c>
      <c r="C15" s="399">
        <v>6.240089293655901E-2</v>
      </c>
      <c r="D15" s="402">
        <v>3688.5958499999833</v>
      </c>
      <c r="E15" s="400">
        <v>1.1571539815545373E-2</v>
      </c>
      <c r="F15" s="401">
        <v>3688.5958499999833</v>
      </c>
      <c r="G15" s="400">
        <v>1.1571539815545373E-2</v>
      </c>
    </row>
    <row r="16" spans="1:8">
      <c r="A16" s="397" t="s">
        <v>39</v>
      </c>
      <c r="B16" s="398">
        <v>279510.89641000004</v>
      </c>
      <c r="C16" s="399">
        <v>5.409075282913102E-2</v>
      </c>
      <c r="D16" s="402">
        <v>2532.8806500000646</v>
      </c>
      <c r="E16" s="400">
        <v>9.1446992392161253E-3</v>
      </c>
      <c r="F16" s="401">
        <v>2532.8806500000646</v>
      </c>
      <c r="G16" s="400">
        <v>9.1446992392161253E-3</v>
      </c>
    </row>
    <row r="17" spans="1:9">
      <c r="A17" s="397" t="s">
        <v>40</v>
      </c>
      <c r="B17" s="398">
        <v>1575715.1247100001</v>
      </c>
      <c r="C17" s="399">
        <v>0.30493128688189003</v>
      </c>
      <c r="D17" s="403">
        <v>9615.4629900001455</v>
      </c>
      <c r="E17" s="400">
        <v>6.1397516550381059E-3</v>
      </c>
      <c r="F17" s="401">
        <v>9615.4629900001455</v>
      </c>
      <c r="G17" s="400">
        <v>6.1397516550381059E-3</v>
      </c>
    </row>
    <row r="18" spans="1:9" ht="18.75" customHeight="1">
      <c r="A18" s="786" t="s">
        <v>418</v>
      </c>
      <c r="B18" s="787">
        <v>5167443.2650800003</v>
      </c>
      <c r="C18" s="788">
        <v>1</v>
      </c>
      <c r="D18" s="787">
        <v>47977.751900000498</v>
      </c>
      <c r="E18" s="788">
        <v>9.3716329910773499E-3</v>
      </c>
      <c r="F18" s="789">
        <v>47977.751899999566</v>
      </c>
      <c r="G18" s="788">
        <v>9.3716329910771279E-3</v>
      </c>
    </row>
    <row r="19" spans="1:9" ht="12.75" customHeight="1">
      <c r="A19" s="23" t="s">
        <v>650</v>
      </c>
    </row>
    <row r="20" spans="1:9" ht="12.75" customHeight="1"/>
    <row r="22" spans="1:9">
      <c r="A22" s="155" t="s">
        <v>800</v>
      </c>
      <c r="B22" s="273"/>
      <c r="C22" s="273"/>
      <c r="D22" s="273"/>
      <c r="E22" s="273"/>
      <c r="F22" s="273"/>
      <c r="G22" s="141" t="str">
        <f>Naslovnica!A20</f>
        <v>Siječanj 2020.</v>
      </c>
    </row>
    <row r="23" spans="1:9">
      <c r="A23" s="574" t="s">
        <v>801</v>
      </c>
      <c r="B23" s="273"/>
      <c r="C23" s="273"/>
      <c r="D23" s="273"/>
      <c r="E23" s="273"/>
      <c r="F23" s="273"/>
      <c r="G23" s="576" t="str">
        <f>Naslovnica!A24</f>
        <v>January 2020</v>
      </c>
    </row>
    <row r="24" spans="1:9">
      <c r="A24" s="273"/>
      <c r="B24" s="273"/>
      <c r="C24" s="273"/>
      <c r="D24" s="273"/>
      <c r="E24" s="273"/>
      <c r="F24" s="273"/>
      <c r="G24" s="273"/>
      <c r="H24" s="273"/>
      <c r="I24" s="273"/>
    </row>
    <row r="25" spans="1:9" ht="21.75">
      <c r="A25" s="809"/>
      <c r="B25" s="810" t="s">
        <v>652</v>
      </c>
      <c r="C25" s="1010" t="s">
        <v>653</v>
      </c>
      <c r="D25" s="1010"/>
      <c r="E25" s="1010"/>
      <c r="F25" s="1010"/>
      <c r="G25" s="1010"/>
      <c r="H25" s="273"/>
      <c r="I25" s="273"/>
    </row>
    <row r="26" spans="1:9" ht="33.75">
      <c r="A26" s="809" t="s">
        <v>651</v>
      </c>
      <c r="B26" s="809" t="str">
        <f>Naslovnica!A20</f>
        <v>Siječanj 2020.</v>
      </c>
      <c r="C26" s="809" t="s">
        <v>311</v>
      </c>
      <c r="D26" s="809" t="s">
        <v>69</v>
      </c>
      <c r="E26" s="809" t="s">
        <v>53</v>
      </c>
      <c r="F26" s="809" t="s">
        <v>1026</v>
      </c>
      <c r="G26" s="809" t="s">
        <v>55</v>
      </c>
      <c r="H26" s="273"/>
      <c r="I26" s="273"/>
    </row>
    <row r="27" spans="1:9" ht="33.75">
      <c r="A27" s="809"/>
      <c r="B27" s="780" t="str">
        <f>Naslovnica!A24</f>
        <v>January 2020</v>
      </c>
      <c r="C27" s="780" t="s">
        <v>312</v>
      </c>
      <c r="D27" s="780" t="s">
        <v>56</v>
      </c>
      <c r="E27" s="780" t="s">
        <v>57</v>
      </c>
      <c r="F27" s="780" t="s">
        <v>58</v>
      </c>
      <c r="G27" s="780" t="s">
        <v>59</v>
      </c>
      <c r="H27" s="273"/>
      <c r="I27" s="273"/>
    </row>
    <row r="28" spans="1:9">
      <c r="A28" s="397" t="s">
        <v>35</v>
      </c>
      <c r="B28" s="792">
        <v>274.03859999999997</v>
      </c>
      <c r="C28" s="394">
        <v>2.7384809261361553E-3</v>
      </c>
      <c r="D28" s="394">
        <v>2.7384809261361553E-3</v>
      </c>
      <c r="E28" s="394">
        <v>6.1216602525030028E-2</v>
      </c>
      <c r="F28" s="394">
        <v>6.4317488944064305E-2</v>
      </c>
      <c r="G28" s="791">
        <v>37958</v>
      </c>
      <c r="H28" s="273"/>
      <c r="I28" s="273"/>
    </row>
    <row r="29" spans="1:9">
      <c r="A29" s="397" t="s">
        <v>36</v>
      </c>
      <c r="B29" s="790">
        <v>276.97120000000001</v>
      </c>
      <c r="C29" s="394">
        <v>5.534646085794348E-3</v>
      </c>
      <c r="D29" s="394">
        <v>5.534646085794348E-3</v>
      </c>
      <c r="E29" s="394">
        <v>9.5187632661970278E-2</v>
      </c>
      <c r="F29" s="394">
        <v>6.4287808742695685E-2</v>
      </c>
      <c r="G29" s="791">
        <v>37893</v>
      </c>
      <c r="H29" s="273"/>
      <c r="I29" s="273"/>
    </row>
    <row r="30" spans="1:9">
      <c r="A30" s="397" t="s">
        <v>49</v>
      </c>
      <c r="B30" s="790">
        <v>178.6335</v>
      </c>
      <c r="C30" s="394">
        <v>5.9374606153106413E-4</v>
      </c>
      <c r="D30" s="394">
        <v>5.9374606153106413E-4</v>
      </c>
      <c r="E30" s="394">
        <v>0.10851134863032064</v>
      </c>
      <c r="F30" s="394">
        <v>3.630545436952981E-2</v>
      </c>
      <c r="G30" s="791">
        <v>37923</v>
      </c>
      <c r="H30" s="273"/>
      <c r="I30" s="273"/>
    </row>
    <row r="31" spans="1:9">
      <c r="A31" s="397" t="s">
        <v>276</v>
      </c>
      <c r="B31" s="790">
        <v>1254.5186000000001</v>
      </c>
      <c r="C31" s="394">
        <v>-1.3152282467010501E-5</v>
      </c>
      <c r="D31" s="394">
        <v>-1.3152282467010501E-5</v>
      </c>
      <c r="E31" s="394">
        <v>0.13171659782798462</v>
      </c>
      <c r="F31" s="394">
        <v>0.10914011258498602</v>
      </c>
      <c r="G31" s="791">
        <v>43062</v>
      </c>
      <c r="H31" s="273"/>
      <c r="I31" s="273"/>
    </row>
    <row r="32" spans="1:9">
      <c r="A32" s="397" t="s">
        <v>277</v>
      </c>
      <c r="B32" s="790">
        <v>1111.3798999999999</v>
      </c>
      <c r="C32" s="394">
        <v>4.2597322515973701E-3</v>
      </c>
      <c r="D32" s="394">
        <v>4.2597322515973701E-3</v>
      </c>
      <c r="E32" s="394">
        <v>5.7953562480788756E-2</v>
      </c>
      <c r="F32" s="394">
        <v>4.9423950553169949E-2</v>
      </c>
      <c r="G32" s="791">
        <v>43062</v>
      </c>
      <c r="H32" s="273"/>
      <c r="I32" s="273"/>
    </row>
    <row r="33" spans="1:9">
      <c r="A33" s="397" t="s">
        <v>38</v>
      </c>
      <c r="B33" s="790">
        <v>237.7286</v>
      </c>
      <c r="C33" s="394">
        <v>3.5866412809915094E-3</v>
      </c>
      <c r="D33" s="404">
        <v>3.5866412809915094E-3</v>
      </c>
      <c r="E33" s="394">
        <v>0.10708411336816703</v>
      </c>
      <c r="F33" s="394">
        <v>5.9868470127867335E-2</v>
      </c>
      <c r="G33" s="791">
        <v>38425</v>
      </c>
      <c r="H33" s="273"/>
      <c r="I33" s="273"/>
    </row>
    <row r="34" spans="1:9">
      <c r="A34" s="397" t="s">
        <v>39</v>
      </c>
      <c r="B34" s="790">
        <v>226.965</v>
      </c>
      <c r="C34" s="394">
        <v>2.2627251795741543E-3</v>
      </c>
      <c r="D34" s="404">
        <v>2.2627251795741543E-3</v>
      </c>
      <c r="E34" s="394">
        <v>6.1480914716732782E-2</v>
      </c>
      <c r="F34" s="394">
        <v>5.6576252458121035E-2</v>
      </c>
      <c r="G34" s="791">
        <v>38425</v>
      </c>
      <c r="H34" s="273"/>
      <c r="I34" s="273"/>
    </row>
    <row r="35" spans="1:9">
      <c r="A35" s="397" t="s">
        <v>40</v>
      </c>
      <c r="B35" s="790">
        <v>258.38889999999998</v>
      </c>
      <c r="C35" s="394">
        <v>-1.0457768014617841E-3</v>
      </c>
      <c r="D35" s="394">
        <v>-1.0457768014617841E-3</v>
      </c>
      <c r="E35" s="394">
        <v>7.2121971560991982E-2</v>
      </c>
      <c r="F35" s="394">
        <v>5.5748201211995418E-2</v>
      </c>
      <c r="G35" s="791">
        <v>37474</v>
      </c>
      <c r="H35" s="273"/>
      <c r="I35" s="273"/>
    </row>
    <row r="36" spans="1:9">
      <c r="A36" s="835"/>
      <c r="B36" s="836"/>
      <c r="C36" s="837"/>
      <c r="D36" s="837"/>
      <c r="E36" s="837"/>
      <c r="F36" s="837"/>
      <c r="G36" s="838"/>
      <c r="H36" s="273"/>
      <c r="I36" s="273"/>
    </row>
    <row r="37" spans="1:9">
      <c r="A37" s="23" t="s">
        <v>650</v>
      </c>
      <c r="B37" s="273"/>
      <c r="C37" s="273"/>
      <c r="D37" s="273"/>
      <c r="E37" s="273"/>
      <c r="F37" s="273"/>
      <c r="G37" s="273"/>
      <c r="H37" s="273"/>
      <c r="I37" s="273"/>
    </row>
    <row r="38" spans="1:9">
      <c r="A38" s="276" t="s">
        <v>136</v>
      </c>
      <c r="B38" s="275"/>
      <c r="C38" s="275"/>
      <c r="D38" s="275"/>
      <c r="E38" s="275"/>
      <c r="F38" s="275"/>
      <c r="G38" s="275"/>
      <c r="H38" s="275"/>
      <c r="I38" s="275"/>
    </row>
    <row r="39" spans="1:9">
      <c r="A39" s="602" t="s">
        <v>278</v>
      </c>
      <c r="B39" s="274"/>
      <c r="C39" s="274"/>
      <c r="D39" s="274"/>
      <c r="E39" s="274"/>
      <c r="F39" s="274"/>
      <c r="G39" s="274"/>
      <c r="H39" s="274"/>
      <c r="I39" s="274"/>
    </row>
    <row r="40" spans="1:9">
      <c r="A40" s="276" t="s">
        <v>279</v>
      </c>
      <c r="B40" s="275"/>
      <c r="C40" s="275"/>
      <c r="D40" s="275"/>
      <c r="E40" s="275"/>
      <c r="F40" s="275"/>
      <c r="G40" s="275"/>
      <c r="H40" s="275"/>
      <c r="I40" s="275"/>
    </row>
    <row r="41" spans="1:9">
      <c r="A41" s="602" t="s">
        <v>280</v>
      </c>
      <c r="B41" s="274"/>
      <c r="C41" s="274"/>
      <c r="D41" s="274"/>
      <c r="E41" s="274"/>
      <c r="F41" s="274"/>
      <c r="G41" s="274"/>
      <c r="H41" s="274"/>
      <c r="I41" s="274"/>
    </row>
    <row r="42" spans="1:9">
      <c r="A42" s="273"/>
      <c r="B42" s="273"/>
      <c r="C42" s="273"/>
      <c r="D42" s="273"/>
      <c r="E42" s="273"/>
      <c r="F42" s="273"/>
      <c r="G42" s="273"/>
      <c r="H42" s="273"/>
      <c r="I42" s="273"/>
    </row>
    <row r="43" spans="1:9">
      <c r="A43" s="663" t="s">
        <v>97</v>
      </c>
      <c r="B43" s="294"/>
      <c r="C43" s="294"/>
      <c r="D43" s="294"/>
      <c r="E43" s="294"/>
      <c r="F43" s="294"/>
      <c r="G43" s="294"/>
      <c r="H43" s="294"/>
      <c r="I43" s="8"/>
    </row>
    <row r="44" spans="1:9">
      <c r="G44" s="27" t="s">
        <v>995</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5" t="s">
        <v>802</v>
      </c>
      <c r="S1" s="141" t="str">
        <f>Naslovnica!A20</f>
        <v>Siječanj 2020.</v>
      </c>
    </row>
    <row r="2" spans="1:20" ht="12.75" customHeight="1">
      <c r="A2" s="601" t="s">
        <v>803</v>
      </c>
      <c r="S2" s="576" t="str">
        <f>Naslovnica!A24</f>
        <v>January 2020</v>
      </c>
    </row>
    <row r="3" spans="1:20" ht="12.75" customHeight="1"/>
    <row r="4" spans="1:20" ht="12.75" customHeight="1">
      <c r="P4" s="70"/>
      <c r="Q4" s="70"/>
      <c r="R4" s="70"/>
      <c r="S4" s="25" t="s">
        <v>503</v>
      </c>
    </row>
    <row r="5" spans="1:20" ht="33" customHeight="1">
      <c r="A5" s="1030" t="s">
        <v>649</v>
      </c>
      <c r="B5" s="1000" t="s">
        <v>60</v>
      </c>
      <c r="C5" s="1000"/>
      <c r="D5" s="1000" t="s">
        <v>61</v>
      </c>
      <c r="E5" s="1031"/>
      <c r="F5" s="1000" t="s">
        <v>62</v>
      </c>
      <c r="G5" s="1000"/>
      <c r="H5" s="1032" t="s">
        <v>276</v>
      </c>
      <c r="I5" s="1033"/>
      <c r="J5" s="1032" t="s">
        <v>277</v>
      </c>
      <c r="K5" s="1033"/>
      <c r="L5" s="1000" t="s">
        <v>63</v>
      </c>
      <c r="M5" s="1000"/>
      <c r="N5" s="1000" t="s">
        <v>64</v>
      </c>
      <c r="O5" s="1000"/>
      <c r="P5" s="1000" t="s">
        <v>65</v>
      </c>
      <c r="Q5" s="1000"/>
      <c r="R5" s="1000" t="s">
        <v>502</v>
      </c>
      <c r="S5" s="1000"/>
    </row>
    <row r="6" spans="1:20">
      <c r="A6" s="1030"/>
      <c r="B6" s="794" t="s">
        <v>33</v>
      </c>
      <c r="C6" s="794" t="s">
        <v>34</v>
      </c>
      <c r="D6" s="794" t="s">
        <v>33</v>
      </c>
      <c r="E6" s="794" t="s">
        <v>34</v>
      </c>
      <c r="F6" s="794" t="s">
        <v>33</v>
      </c>
      <c r="G6" s="794" t="s">
        <v>34</v>
      </c>
      <c r="H6" s="794" t="s">
        <v>33</v>
      </c>
      <c r="I6" s="794" t="s">
        <v>34</v>
      </c>
      <c r="J6" s="794" t="s">
        <v>33</v>
      </c>
      <c r="K6" s="794" t="s">
        <v>34</v>
      </c>
      <c r="L6" s="794" t="s">
        <v>34</v>
      </c>
      <c r="M6" s="794" t="s">
        <v>34</v>
      </c>
      <c r="N6" s="794" t="s">
        <v>33</v>
      </c>
      <c r="O6" s="794" t="s">
        <v>34</v>
      </c>
      <c r="P6" s="794" t="s">
        <v>33</v>
      </c>
      <c r="Q6" s="794" t="s">
        <v>34</v>
      </c>
      <c r="R6" s="794" t="s">
        <v>33</v>
      </c>
      <c r="S6" s="794" t="s">
        <v>34</v>
      </c>
    </row>
    <row r="7" spans="1:20">
      <c r="A7" s="1030"/>
      <c r="B7" s="795" t="s">
        <v>31</v>
      </c>
      <c r="C7" s="795" t="s">
        <v>32</v>
      </c>
      <c r="D7" s="795" t="s">
        <v>31</v>
      </c>
      <c r="E7" s="795" t="s">
        <v>32</v>
      </c>
      <c r="F7" s="795" t="s">
        <v>31</v>
      </c>
      <c r="G7" s="795" t="s">
        <v>32</v>
      </c>
      <c r="H7" s="795" t="s">
        <v>31</v>
      </c>
      <c r="I7" s="795" t="s">
        <v>32</v>
      </c>
      <c r="J7" s="795" t="s">
        <v>31</v>
      </c>
      <c r="K7" s="795" t="s">
        <v>32</v>
      </c>
      <c r="L7" s="795" t="s">
        <v>32</v>
      </c>
      <c r="M7" s="795" t="s">
        <v>32</v>
      </c>
      <c r="N7" s="795" t="s">
        <v>31</v>
      </c>
      <c r="O7" s="795" t="s">
        <v>32</v>
      </c>
      <c r="P7" s="795" t="s">
        <v>31</v>
      </c>
      <c r="Q7" s="795" t="s">
        <v>32</v>
      </c>
      <c r="R7" s="795" t="s">
        <v>31</v>
      </c>
      <c r="S7" s="795" t="s">
        <v>32</v>
      </c>
    </row>
    <row r="8" spans="1:20" ht="18">
      <c r="A8" s="379" t="s">
        <v>504</v>
      </c>
      <c r="B8" s="405">
        <v>66505.138390000007</v>
      </c>
      <c r="C8" s="406">
        <v>8.6344466732150363E-2</v>
      </c>
      <c r="D8" s="405">
        <v>121073.43948999999</v>
      </c>
      <c r="E8" s="406">
        <v>6.4499463760211539E-2</v>
      </c>
      <c r="F8" s="405">
        <v>9009.4463100000012</v>
      </c>
      <c r="G8" s="406">
        <v>2.8469523052812817E-2</v>
      </c>
      <c r="H8" s="405">
        <v>867.01427000000001</v>
      </c>
      <c r="I8" s="406">
        <v>5.5043418203446465E-2</v>
      </c>
      <c r="J8" s="405">
        <v>1593.51972</v>
      </c>
      <c r="K8" s="406">
        <v>0.15623173001109902</v>
      </c>
      <c r="L8" s="405">
        <v>11429.598380000001</v>
      </c>
      <c r="M8" s="406">
        <v>3.544577274560809E-2</v>
      </c>
      <c r="N8" s="405">
        <v>21484.867440000002</v>
      </c>
      <c r="O8" s="406">
        <v>7.6865938737804923E-2</v>
      </c>
      <c r="P8" s="405">
        <v>93746.305200000003</v>
      </c>
      <c r="Q8" s="406">
        <v>5.9494450316489401E-2</v>
      </c>
      <c r="R8" s="405">
        <v>325709.32920000004</v>
      </c>
      <c r="S8" s="406">
        <v>6.3031041173044755E-2</v>
      </c>
      <c r="T8" s="53"/>
    </row>
    <row r="9" spans="1:20" ht="18">
      <c r="A9" s="379" t="s">
        <v>505</v>
      </c>
      <c r="B9" s="405">
        <v>18565.543879999997</v>
      </c>
      <c r="C9" s="406">
        <v>2.4103881665660534E-2</v>
      </c>
      <c r="D9" s="405">
        <v>18152.632590000001</v>
      </c>
      <c r="E9" s="406">
        <v>9.6704535100602691E-3</v>
      </c>
      <c r="F9" s="405">
        <v>0.1056</v>
      </c>
      <c r="G9" s="406">
        <v>3.3369216386140305E-7</v>
      </c>
      <c r="H9" s="405">
        <v>0.37112000000000001</v>
      </c>
      <c r="I9" s="406">
        <v>2.356098863708789E-5</v>
      </c>
      <c r="J9" s="405">
        <v>0</v>
      </c>
      <c r="K9" s="406">
        <v>0</v>
      </c>
      <c r="L9" s="405">
        <v>8194.0423599999995</v>
      </c>
      <c r="M9" s="406">
        <v>2.5411580853853775E-2</v>
      </c>
      <c r="N9" s="405">
        <v>1097.83188</v>
      </c>
      <c r="O9" s="406">
        <v>3.9276890242935193E-3</v>
      </c>
      <c r="P9" s="405">
        <v>30.721610000000002</v>
      </c>
      <c r="Q9" s="406">
        <v>1.94969315952045E-5</v>
      </c>
      <c r="R9" s="405">
        <v>46041.249040000002</v>
      </c>
      <c r="S9" s="406">
        <v>8.9098702546425157E-3</v>
      </c>
      <c r="T9" s="53"/>
    </row>
    <row r="10" spans="1:20" ht="18">
      <c r="A10" s="379" t="s">
        <v>506</v>
      </c>
      <c r="B10" s="405">
        <v>687937.93713999994</v>
      </c>
      <c r="C10" s="406">
        <v>0.89315857037748014</v>
      </c>
      <c r="D10" s="405">
        <v>1742587.28523</v>
      </c>
      <c r="E10" s="406">
        <v>0.92832867329238711</v>
      </c>
      <c r="F10" s="405">
        <v>308152.07381999999</v>
      </c>
      <c r="G10" s="406">
        <v>0.97374935900922921</v>
      </c>
      <c r="H10" s="405">
        <v>14920.71875</v>
      </c>
      <c r="I10" s="406">
        <v>0.94725933640314253</v>
      </c>
      <c r="J10" s="405">
        <v>8631.198699999999</v>
      </c>
      <c r="K10" s="406">
        <v>0.84621927676586817</v>
      </c>
      <c r="L10" s="405">
        <v>307198.97313999996</v>
      </c>
      <c r="M10" s="406">
        <v>0.95269357921258835</v>
      </c>
      <c r="N10" s="405">
        <v>257480.28794000001</v>
      </c>
      <c r="O10" s="406">
        <v>0.92118157555587932</v>
      </c>
      <c r="P10" s="405">
        <v>1486421.80663</v>
      </c>
      <c r="Q10" s="406">
        <v>0.94333155995032159</v>
      </c>
      <c r="R10" s="405">
        <v>4813330.2813499998</v>
      </c>
      <c r="S10" s="406">
        <v>0.93147230350574461</v>
      </c>
      <c r="T10" s="53"/>
    </row>
    <row r="11" spans="1:20" ht="18.75">
      <c r="A11" s="379" t="s">
        <v>507</v>
      </c>
      <c r="B11" s="407">
        <v>673106.05771000008</v>
      </c>
      <c r="C11" s="408">
        <v>0.87390215273785532</v>
      </c>
      <c r="D11" s="407">
        <v>1505864.55999</v>
      </c>
      <c r="E11" s="408">
        <v>0.8022193556571432</v>
      </c>
      <c r="F11" s="407">
        <v>191742.83327</v>
      </c>
      <c r="G11" s="408">
        <v>0.6059003876778648</v>
      </c>
      <c r="H11" s="407">
        <v>8616.7228500000001</v>
      </c>
      <c r="I11" s="408">
        <v>0.547042760179418</v>
      </c>
      <c r="J11" s="407">
        <v>7533.8154199999999</v>
      </c>
      <c r="K11" s="408">
        <v>0.73862971501281105</v>
      </c>
      <c r="L11" s="407">
        <v>236302.24807</v>
      </c>
      <c r="M11" s="408">
        <v>0.73282678059992579</v>
      </c>
      <c r="N11" s="407">
        <v>250180.11905000001</v>
      </c>
      <c r="O11" s="408">
        <v>0.89506392152606373</v>
      </c>
      <c r="P11" s="407">
        <v>1100747.74186</v>
      </c>
      <c r="Q11" s="408">
        <v>0.69857027110949721</v>
      </c>
      <c r="R11" s="407">
        <v>3974094.09822</v>
      </c>
      <c r="S11" s="408">
        <v>0.76906390537142455</v>
      </c>
    </row>
    <row r="12" spans="1:20" ht="19.5">
      <c r="A12" s="386" t="s">
        <v>508</v>
      </c>
      <c r="B12" s="407">
        <v>40010.958409999999</v>
      </c>
      <c r="C12" s="408">
        <v>5.194673601150139E-2</v>
      </c>
      <c r="D12" s="407">
        <v>447274.40055999998</v>
      </c>
      <c r="E12" s="408">
        <v>0.23827652961137546</v>
      </c>
      <c r="F12" s="407">
        <v>33954.275409999995</v>
      </c>
      <c r="G12" s="408">
        <v>0.10729427683625878</v>
      </c>
      <c r="H12" s="407">
        <v>1457.8647900000001</v>
      </c>
      <c r="I12" s="408">
        <v>9.2554256713732824E-2</v>
      </c>
      <c r="J12" s="407">
        <v>384.50157000000002</v>
      </c>
      <c r="K12" s="408">
        <v>3.7697271467141739E-2</v>
      </c>
      <c r="L12" s="407">
        <v>84707.631529999999</v>
      </c>
      <c r="M12" s="408">
        <v>0.26269754694837194</v>
      </c>
      <c r="N12" s="407">
        <v>0</v>
      </c>
      <c r="O12" s="408">
        <v>0</v>
      </c>
      <c r="P12" s="407">
        <v>305888.99277999997</v>
      </c>
      <c r="Q12" s="408">
        <v>0.19412709060357392</v>
      </c>
      <c r="R12" s="407">
        <v>913678.62505000003</v>
      </c>
      <c r="S12" s="408">
        <v>0.17681444733532511</v>
      </c>
    </row>
    <row r="13" spans="1:20" ht="19.5">
      <c r="A13" s="386" t="s">
        <v>509</v>
      </c>
      <c r="B13" s="407">
        <v>598341.62355999998</v>
      </c>
      <c r="C13" s="408">
        <v>0.77683453731006136</v>
      </c>
      <c r="D13" s="407">
        <v>958676.25346000004</v>
      </c>
      <c r="E13" s="408">
        <v>0.51071568238487031</v>
      </c>
      <c r="F13" s="407">
        <v>138917.72646999999</v>
      </c>
      <c r="G13" s="408">
        <v>0.43897496917121975</v>
      </c>
      <c r="H13" s="407">
        <v>5995.5622599999997</v>
      </c>
      <c r="I13" s="408">
        <v>0.38063530470147927</v>
      </c>
      <c r="J13" s="407">
        <v>6278.6323400000001</v>
      </c>
      <c r="K13" s="408">
        <v>0.61556915817887392</v>
      </c>
      <c r="L13" s="407">
        <v>131325.09666000001</v>
      </c>
      <c r="M13" s="408">
        <v>0.40726886258319916</v>
      </c>
      <c r="N13" s="407">
        <v>233382.70681999999</v>
      </c>
      <c r="O13" s="408">
        <v>0.8349681884231912</v>
      </c>
      <c r="P13" s="407">
        <v>717262.1971799999</v>
      </c>
      <c r="Q13" s="408">
        <v>0.45519788820457457</v>
      </c>
      <c r="R13" s="407">
        <v>2790179.7987500001</v>
      </c>
      <c r="S13" s="408">
        <v>0.53995363966752774</v>
      </c>
    </row>
    <row r="14" spans="1:20" ht="19.5">
      <c r="A14" s="386" t="s">
        <v>510</v>
      </c>
      <c r="B14" s="407">
        <v>0</v>
      </c>
      <c r="C14" s="408">
        <v>0</v>
      </c>
      <c r="D14" s="407">
        <v>0</v>
      </c>
      <c r="E14" s="408">
        <v>0</v>
      </c>
      <c r="F14" s="407">
        <v>0</v>
      </c>
      <c r="G14" s="408">
        <v>0</v>
      </c>
      <c r="H14" s="407">
        <v>0</v>
      </c>
      <c r="I14" s="408">
        <v>0</v>
      </c>
      <c r="J14" s="407">
        <v>0</v>
      </c>
      <c r="K14" s="408">
        <v>0</v>
      </c>
      <c r="L14" s="407">
        <v>0</v>
      </c>
      <c r="M14" s="408">
        <v>0</v>
      </c>
      <c r="N14" s="407">
        <v>0</v>
      </c>
      <c r="O14" s="408">
        <v>0</v>
      </c>
      <c r="P14" s="407">
        <v>0</v>
      </c>
      <c r="Q14" s="408">
        <v>0</v>
      </c>
      <c r="R14" s="407">
        <v>0</v>
      </c>
      <c r="S14" s="408">
        <v>0</v>
      </c>
    </row>
    <row r="15" spans="1:20" ht="19.5">
      <c r="A15" s="386" t="s">
        <v>511</v>
      </c>
      <c r="B15" s="407">
        <v>31078.452799999999</v>
      </c>
      <c r="C15" s="408">
        <v>4.0349550408270415E-2</v>
      </c>
      <c r="D15" s="407">
        <v>89279.585049999994</v>
      </c>
      <c r="E15" s="408">
        <v>4.7561920968924143E-2</v>
      </c>
      <c r="F15" s="407">
        <v>16048.34303</v>
      </c>
      <c r="G15" s="408">
        <v>5.0712180985518614E-2</v>
      </c>
      <c r="H15" s="407">
        <v>1163.2958000000001</v>
      </c>
      <c r="I15" s="408">
        <v>7.3853198764205832E-2</v>
      </c>
      <c r="J15" s="407">
        <v>870.68151</v>
      </c>
      <c r="K15" s="408">
        <v>8.5363285366795466E-2</v>
      </c>
      <c r="L15" s="407">
        <v>18731.758839999999</v>
      </c>
      <c r="M15" s="408">
        <v>5.8091425865847028E-2</v>
      </c>
      <c r="N15" s="407">
        <v>16797.412230000002</v>
      </c>
      <c r="O15" s="408">
        <v>6.0095733102872487E-2</v>
      </c>
      <c r="P15" s="407">
        <v>77596.551900000006</v>
      </c>
      <c r="Q15" s="408">
        <v>4.9245292301348657E-2</v>
      </c>
      <c r="R15" s="407">
        <v>251566.08116</v>
      </c>
      <c r="S15" s="408">
        <v>4.8682891762062176E-2</v>
      </c>
    </row>
    <row r="16" spans="1:20" ht="19.5" customHeight="1">
      <c r="A16" s="387" t="s">
        <v>512</v>
      </c>
      <c r="B16" s="407">
        <v>0</v>
      </c>
      <c r="C16" s="408">
        <v>0</v>
      </c>
      <c r="D16" s="407">
        <v>0</v>
      </c>
      <c r="E16" s="408">
        <v>0</v>
      </c>
      <c r="F16" s="407">
        <v>0</v>
      </c>
      <c r="G16" s="408">
        <v>0</v>
      </c>
      <c r="H16" s="407">
        <v>0</v>
      </c>
      <c r="I16" s="408">
        <v>0</v>
      </c>
      <c r="J16" s="407">
        <v>0</v>
      </c>
      <c r="K16" s="408">
        <v>0</v>
      </c>
      <c r="L16" s="407">
        <v>0</v>
      </c>
      <c r="M16" s="408">
        <v>0</v>
      </c>
      <c r="N16" s="407">
        <v>0</v>
      </c>
      <c r="O16" s="408">
        <v>0</v>
      </c>
      <c r="P16" s="407">
        <v>0</v>
      </c>
      <c r="Q16" s="408">
        <v>0</v>
      </c>
      <c r="R16" s="407">
        <v>0</v>
      </c>
      <c r="S16" s="408">
        <v>0</v>
      </c>
    </row>
    <row r="17" spans="1:19" ht="18.75" customHeight="1">
      <c r="A17" s="387" t="s">
        <v>513</v>
      </c>
      <c r="B17" s="407">
        <v>3675.0229399999998</v>
      </c>
      <c r="C17" s="408">
        <v>4.7713290080219229E-3</v>
      </c>
      <c r="D17" s="407">
        <v>10634.32092</v>
      </c>
      <c r="E17" s="408">
        <v>5.6652226919732609E-3</v>
      </c>
      <c r="F17" s="407">
        <v>2822.4883599999998</v>
      </c>
      <c r="G17" s="408">
        <v>8.9189606848676401E-3</v>
      </c>
      <c r="H17" s="407">
        <v>0</v>
      </c>
      <c r="I17" s="408">
        <v>0</v>
      </c>
      <c r="J17" s="407">
        <v>0</v>
      </c>
      <c r="K17" s="408">
        <v>0</v>
      </c>
      <c r="L17" s="407">
        <v>1537.7610400000001</v>
      </c>
      <c r="M17" s="408">
        <v>4.7689452025076271E-3</v>
      </c>
      <c r="N17" s="407">
        <v>0</v>
      </c>
      <c r="O17" s="408">
        <v>0</v>
      </c>
      <c r="P17" s="407">
        <v>0</v>
      </c>
      <c r="Q17" s="408">
        <v>0</v>
      </c>
      <c r="R17" s="407">
        <v>18669.593260000001</v>
      </c>
      <c r="S17" s="408">
        <v>3.6129266065095529E-3</v>
      </c>
    </row>
    <row r="18" spans="1:19" ht="19.5">
      <c r="A18" s="388" t="s">
        <v>514</v>
      </c>
      <c r="B18" s="407">
        <v>0</v>
      </c>
      <c r="C18" s="408">
        <v>0</v>
      </c>
      <c r="D18" s="407">
        <v>0</v>
      </c>
      <c r="E18" s="408">
        <v>0</v>
      </c>
      <c r="F18" s="407">
        <v>0</v>
      </c>
      <c r="G18" s="408">
        <v>0</v>
      </c>
      <c r="H18" s="407">
        <v>0</v>
      </c>
      <c r="I18" s="408">
        <v>0</v>
      </c>
      <c r="J18" s="407">
        <v>0</v>
      </c>
      <c r="K18" s="408">
        <v>0</v>
      </c>
      <c r="L18" s="407">
        <v>0</v>
      </c>
      <c r="M18" s="408">
        <v>0</v>
      </c>
      <c r="N18" s="407">
        <v>0</v>
      </c>
      <c r="O18" s="408">
        <v>0</v>
      </c>
      <c r="P18" s="407">
        <v>0</v>
      </c>
      <c r="Q18" s="408">
        <v>0</v>
      </c>
      <c r="R18" s="407">
        <v>0</v>
      </c>
      <c r="S18" s="408">
        <v>0</v>
      </c>
    </row>
    <row r="19" spans="1:19" ht="18.75">
      <c r="A19" s="379" t="s">
        <v>515</v>
      </c>
      <c r="B19" s="407">
        <v>0</v>
      </c>
      <c r="C19" s="408">
        <v>0</v>
      </c>
      <c r="D19" s="407">
        <v>0</v>
      </c>
      <c r="E19" s="408">
        <v>0</v>
      </c>
      <c r="F19" s="407">
        <v>0</v>
      </c>
      <c r="G19" s="408">
        <v>0</v>
      </c>
      <c r="H19" s="407">
        <v>0</v>
      </c>
      <c r="I19" s="408">
        <v>0</v>
      </c>
      <c r="J19" s="407">
        <v>0</v>
      </c>
      <c r="K19" s="408">
        <v>0</v>
      </c>
      <c r="L19" s="407">
        <v>0</v>
      </c>
      <c r="M19" s="408">
        <v>0</v>
      </c>
      <c r="N19" s="407">
        <v>0</v>
      </c>
      <c r="O19" s="408">
        <v>0</v>
      </c>
      <c r="P19" s="407">
        <v>0</v>
      </c>
      <c r="Q19" s="408">
        <v>0</v>
      </c>
      <c r="R19" s="407">
        <v>0</v>
      </c>
      <c r="S19" s="408">
        <v>0</v>
      </c>
    </row>
    <row r="20" spans="1:19" ht="19.5">
      <c r="A20" s="386" t="s">
        <v>516</v>
      </c>
      <c r="B20" s="407">
        <v>14831.879429999999</v>
      </c>
      <c r="C20" s="408">
        <v>1.9256417639625035E-2</v>
      </c>
      <c r="D20" s="407">
        <v>236722.72524</v>
      </c>
      <c r="E20" s="408">
        <v>0.12610931763524391</v>
      </c>
      <c r="F20" s="407">
        <v>116409.24055</v>
      </c>
      <c r="G20" s="408">
        <v>0.36784897133136446</v>
      </c>
      <c r="H20" s="407">
        <v>6303.9959000000008</v>
      </c>
      <c r="I20" s="408">
        <v>0.40021657622372458</v>
      </c>
      <c r="J20" s="407">
        <v>1097.38328</v>
      </c>
      <c r="K20" s="408">
        <v>0.10758956175305712</v>
      </c>
      <c r="L20" s="407">
        <v>70896.725069999986</v>
      </c>
      <c r="M20" s="408">
        <v>0.21986679861266262</v>
      </c>
      <c r="N20" s="407">
        <v>7300.1688899999999</v>
      </c>
      <c r="O20" s="408">
        <v>2.6117654029815571E-2</v>
      </c>
      <c r="P20" s="407">
        <v>385674.06477</v>
      </c>
      <c r="Q20" s="408">
        <v>0.2447612888408244</v>
      </c>
      <c r="R20" s="407">
        <v>839236.18313000002</v>
      </c>
      <c r="S20" s="408">
        <v>0.16240839813432018</v>
      </c>
    </row>
    <row r="21" spans="1:19" ht="19.5">
      <c r="A21" s="386" t="s">
        <v>517</v>
      </c>
      <c r="B21" s="407">
        <v>1396.2219599999999</v>
      </c>
      <c r="C21" s="408">
        <v>1.8127327225296787E-3</v>
      </c>
      <c r="D21" s="407">
        <v>112048.36912999999</v>
      </c>
      <c r="E21" s="408">
        <v>5.9691537256510795E-2</v>
      </c>
      <c r="F21" s="407">
        <v>35592.982889999999</v>
      </c>
      <c r="G21" s="408">
        <v>0.11247253294361738</v>
      </c>
      <c r="H21" s="407">
        <v>1758.5949900000001</v>
      </c>
      <c r="I21" s="408">
        <v>0.11164646630909057</v>
      </c>
      <c r="J21" s="407">
        <v>358.61426</v>
      </c>
      <c r="K21" s="408">
        <v>3.5159229938146019E-2</v>
      </c>
      <c r="L21" s="407">
        <v>33429.672930000001</v>
      </c>
      <c r="M21" s="408">
        <v>0.10367298572014973</v>
      </c>
      <c r="N21" s="407">
        <v>0</v>
      </c>
      <c r="O21" s="408">
        <v>0</v>
      </c>
      <c r="P21" s="407">
        <v>127225.68398999999</v>
      </c>
      <c r="Q21" s="408">
        <v>8.074155156276426E-2</v>
      </c>
      <c r="R21" s="407">
        <v>311810.14014999999</v>
      </c>
      <c r="S21" s="408">
        <v>6.0341279846790163E-2</v>
      </c>
    </row>
    <row r="22" spans="1:19" ht="19.5">
      <c r="A22" s="386" t="s">
        <v>518</v>
      </c>
      <c r="B22" s="407">
        <v>0</v>
      </c>
      <c r="C22" s="408">
        <v>0</v>
      </c>
      <c r="D22" s="407">
        <v>0</v>
      </c>
      <c r="E22" s="408">
        <v>0</v>
      </c>
      <c r="F22" s="407">
        <v>32650.791420000001</v>
      </c>
      <c r="G22" s="408">
        <v>0.103175314779613</v>
      </c>
      <c r="H22" s="407">
        <v>656.76456000000007</v>
      </c>
      <c r="I22" s="408">
        <v>4.1695468676983267E-2</v>
      </c>
      <c r="J22" s="407">
        <v>196.57747000000001</v>
      </c>
      <c r="K22" s="408">
        <v>1.9272832230344109E-2</v>
      </c>
      <c r="L22" s="407">
        <v>6150.4704599999995</v>
      </c>
      <c r="M22" s="408">
        <v>1.907400163641932E-2</v>
      </c>
      <c r="N22" s="407">
        <v>2598.4203700000003</v>
      </c>
      <c r="O22" s="408">
        <v>9.2963115333740409E-3</v>
      </c>
      <c r="P22" s="407">
        <v>50626.960469999998</v>
      </c>
      <c r="Q22" s="408">
        <v>3.2129513562495986E-2</v>
      </c>
      <c r="R22" s="407">
        <v>92879.984750000003</v>
      </c>
      <c r="S22" s="408">
        <v>1.7974069570890937E-2</v>
      </c>
    </row>
    <row r="23" spans="1:19" ht="19.5">
      <c r="A23" s="386" t="s">
        <v>510</v>
      </c>
      <c r="B23" s="407">
        <v>0</v>
      </c>
      <c r="C23" s="408">
        <v>0</v>
      </c>
      <c r="D23" s="407">
        <v>0</v>
      </c>
      <c r="E23" s="408">
        <v>0</v>
      </c>
      <c r="F23" s="407">
        <v>0</v>
      </c>
      <c r="G23" s="408">
        <v>0</v>
      </c>
      <c r="H23" s="407">
        <v>0</v>
      </c>
      <c r="I23" s="408">
        <v>0</v>
      </c>
      <c r="J23" s="407">
        <v>0</v>
      </c>
      <c r="K23" s="408">
        <v>0</v>
      </c>
      <c r="L23" s="407">
        <v>0</v>
      </c>
      <c r="M23" s="408">
        <v>0</v>
      </c>
      <c r="N23" s="407">
        <v>0</v>
      </c>
      <c r="O23" s="408">
        <v>0</v>
      </c>
      <c r="P23" s="407">
        <v>0</v>
      </c>
      <c r="Q23" s="408">
        <v>0</v>
      </c>
      <c r="R23" s="407">
        <v>0</v>
      </c>
      <c r="S23" s="408">
        <v>0</v>
      </c>
    </row>
    <row r="24" spans="1:19" ht="19.5">
      <c r="A24" s="386" t="s">
        <v>519</v>
      </c>
      <c r="B24" s="407">
        <v>0</v>
      </c>
      <c r="C24" s="408">
        <v>0</v>
      </c>
      <c r="D24" s="407">
        <v>0</v>
      </c>
      <c r="E24" s="408">
        <v>0</v>
      </c>
      <c r="F24" s="407">
        <v>0</v>
      </c>
      <c r="G24" s="408">
        <v>0</v>
      </c>
      <c r="H24" s="407">
        <v>0</v>
      </c>
      <c r="I24" s="408">
        <v>0</v>
      </c>
      <c r="J24" s="407">
        <v>0</v>
      </c>
      <c r="K24" s="408">
        <v>0</v>
      </c>
      <c r="L24" s="407">
        <v>0</v>
      </c>
      <c r="M24" s="408">
        <v>0</v>
      </c>
      <c r="N24" s="407">
        <v>4701.7485199999992</v>
      </c>
      <c r="O24" s="408">
        <v>1.6821342496441526E-2</v>
      </c>
      <c r="P24" s="407">
        <v>0</v>
      </c>
      <c r="Q24" s="408">
        <v>0</v>
      </c>
      <c r="R24" s="407">
        <v>4701.7485199999992</v>
      </c>
      <c r="S24" s="408">
        <v>9.0987907923093707E-4</v>
      </c>
    </row>
    <row r="25" spans="1:19" ht="19.5">
      <c r="A25" s="387" t="s">
        <v>512</v>
      </c>
      <c r="B25" s="407">
        <v>0</v>
      </c>
      <c r="C25" s="408">
        <v>0</v>
      </c>
      <c r="D25" s="407">
        <v>0</v>
      </c>
      <c r="E25" s="408">
        <v>0</v>
      </c>
      <c r="F25" s="407">
        <v>0</v>
      </c>
      <c r="G25" s="408">
        <v>0</v>
      </c>
      <c r="H25" s="407">
        <v>0</v>
      </c>
      <c r="I25" s="408">
        <v>0</v>
      </c>
      <c r="J25" s="407">
        <v>0</v>
      </c>
      <c r="K25" s="408">
        <v>0</v>
      </c>
      <c r="L25" s="407">
        <v>0</v>
      </c>
      <c r="M25" s="408">
        <v>0</v>
      </c>
      <c r="N25" s="407">
        <v>0</v>
      </c>
      <c r="O25" s="408">
        <v>0</v>
      </c>
      <c r="P25" s="407">
        <v>0</v>
      </c>
      <c r="Q25" s="408">
        <v>0</v>
      </c>
      <c r="R25" s="407">
        <v>0</v>
      </c>
      <c r="S25" s="408">
        <v>0</v>
      </c>
    </row>
    <row r="26" spans="1:19" ht="19.5">
      <c r="A26" s="387" t="s">
        <v>520</v>
      </c>
      <c r="B26" s="407">
        <v>13435.65747</v>
      </c>
      <c r="C26" s="408">
        <v>1.7443684917095359E-2</v>
      </c>
      <c r="D26" s="407">
        <v>124674.35610999999</v>
      </c>
      <c r="E26" s="408">
        <v>6.6417780378733124E-2</v>
      </c>
      <c r="F26" s="407">
        <v>48165.466240000002</v>
      </c>
      <c r="G26" s="408">
        <v>0.15220112360813406</v>
      </c>
      <c r="H26" s="407">
        <v>3888.6363500000002</v>
      </c>
      <c r="I26" s="408">
        <v>0.24687464123765074</v>
      </c>
      <c r="J26" s="407">
        <v>542.19155000000001</v>
      </c>
      <c r="K26" s="408">
        <v>5.3157499584566982E-2</v>
      </c>
      <c r="L26" s="407">
        <v>31316.581679999999</v>
      </c>
      <c r="M26" s="408">
        <v>9.7119811256093619E-2</v>
      </c>
      <c r="N26" s="407">
        <v>0</v>
      </c>
      <c r="O26" s="408">
        <v>0</v>
      </c>
      <c r="P26" s="407">
        <v>207821.42031000002</v>
      </c>
      <c r="Q26" s="408">
        <v>0.13189022371556416</v>
      </c>
      <c r="R26" s="407">
        <v>429844.30971</v>
      </c>
      <c r="S26" s="408">
        <v>8.3183169637408128E-2</v>
      </c>
    </row>
    <row r="27" spans="1:19" ht="19.5">
      <c r="A27" s="388" t="s">
        <v>514</v>
      </c>
      <c r="B27" s="407">
        <v>0</v>
      </c>
      <c r="C27" s="408">
        <v>0</v>
      </c>
      <c r="D27" s="407">
        <v>0</v>
      </c>
      <c r="E27" s="408">
        <v>0</v>
      </c>
      <c r="F27" s="407">
        <v>0</v>
      </c>
      <c r="G27" s="408">
        <v>0</v>
      </c>
      <c r="H27" s="407">
        <v>0</v>
      </c>
      <c r="I27" s="408">
        <v>0</v>
      </c>
      <c r="J27" s="407">
        <v>0</v>
      </c>
      <c r="K27" s="408">
        <v>0</v>
      </c>
      <c r="L27" s="407">
        <v>0</v>
      </c>
      <c r="M27" s="408">
        <v>0</v>
      </c>
      <c r="N27" s="407">
        <v>0</v>
      </c>
      <c r="O27" s="408">
        <v>0</v>
      </c>
      <c r="P27" s="407">
        <v>0</v>
      </c>
      <c r="Q27" s="408">
        <v>0</v>
      </c>
      <c r="R27" s="407">
        <v>0</v>
      </c>
      <c r="S27" s="408">
        <v>0</v>
      </c>
    </row>
    <row r="28" spans="1:19" ht="19.5" customHeight="1">
      <c r="A28" s="386" t="s">
        <v>515</v>
      </c>
      <c r="B28" s="407">
        <v>0</v>
      </c>
      <c r="C28" s="408">
        <v>0</v>
      </c>
      <c r="D28" s="407">
        <v>0</v>
      </c>
      <c r="E28" s="408">
        <v>0</v>
      </c>
      <c r="F28" s="407">
        <v>0</v>
      </c>
      <c r="G28" s="408">
        <v>0</v>
      </c>
      <c r="H28" s="407">
        <v>0</v>
      </c>
      <c r="I28" s="408">
        <v>0</v>
      </c>
      <c r="J28" s="407">
        <v>0</v>
      </c>
      <c r="K28" s="408">
        <v>0</v>
      </c>
      <c r="L28" s="407">
        <v>0</v>
      </c>
      <c r="M28" s="408">
        <v>0</v>
      </c>
      <c r="N28" s="407">
        <v>0</v>
      </c>
      <c r="O28" s="408">
        <v>0</v>
      </c>
      <c r="P28" s="407">
        <v>0</v>
      </c>
      <c r="Q28" s="408">
        <v>0</v>
      </c>
      <c r="R28" s="407">
        <v>0</v>
      </c>
      <c r="S28" s="408">
        <v>0</v>
      </c>
    </row>
    <row r="29" spans="1:19" ht="19.5">
      <c r="A29" s="386" t="s">
        <v>521</v>
      </c>
      <c r="B29" s="407">
        <v>0</v>
      </c>
      <c r="C29" s="408">
        <v>0</v>
      </c>
      <c r="D29" s="407">
        <v>0</v>
      </c>
      <c r="E29" s="408">
        <v>0</v>
      </c>
      <c r="F29" s="407">
        <v>0</v>
      </c>
      <c r="G29" s="408">
        <v>0</v>
      </c>
      <c r="H29" s="407">
        <v>0</v>
      </c>
      <c r="I29" s="408">
        <v>0</v>
      </c>
      <c r="J29" s="407">
        <v>0</v>
      </c>
      <c r="K29" s="408">
        <v>0</v>
      </c>
      <c r="L29" s="407">
        <v>0</v>
      </c>
      <c r="M29" s="408">
        <v>0</v>
      </c>
      <c r="N29" s="407">
        <v>0</v>
      </c>
      <c r="O29" s="408">
        <v>0</v>
      </c>
      <c r="P29" s="407">
        <v>0</v>
      </c>
      <c r="Q29" s="408">
        <v>0</v>
      </c>
      <c r="R29" s="407">
        <v>0</v>
      </c>
      <c r="S29" s="408">
        <v>0</v>
      </c>
    </row>
    <row r="30" spans="1:19" ht="18">
      <c r="A30" s="379" t="s">
        <v>522</v>
      </c>
      <c r="B30" s="405">
        <v>773008.61940999993</v>
      </c>
      <c r="C30" s="406">
        <v>1.003606918775291</v>
      </c>
      <c r="D30" s="405">
        <v>1881813.3573099999</v>
      </c>
      <c r="E30" s="406">
        <v>1.0024985905626589</v>
      </c>
      <c r="F30" s="405">
        <v>317161.62573000003</v>
      </c>
      <c r="G30" s="406">
        <v>1.002219215754206</v>
      </c>
      <c r="H30" s="405">
        <v>15788.104140000001</v>
      </c>
      <c r="I30" s="406">
        <v>1.0023263155952262</v>
      </c>
      <c r="J30" s="405">
        <v>10224.718419999999</v>
      </c>
      <c r="K30" s="406">
        <v>1.0024510067769672</v>
      </c>
      <c r="L30" s="405">
        <v>326822.61388000002</v>
      </c>
      <c r="M30" s="406">
        <v>1.0135509328120504</v>
      </c>
      <c r="N30" s="405">
        <v>280062.98725999997</v>
      </c>
      <c r="O30" s="406">
        <v>1.0019752033179776</v>
      </c>
      <c r="P30" s="405">
        <v>1580198.83344</v>
      </c>
      <c r="Q30" s="406">
        <v>1.0028455071984061</v>
      </c>
      <c r="R30" s="405">
        <v>5185080.8595899995</v>
      </c>
      <c r="S30" s="406">
        <v>1.0034132149334318</v>
      </c>
    </row>
    <row r="31" spans="1:19" ht="19.5">
      <c r="A31" s="386" t="s">
        <v>523</v>
      </c>
      <c r="B31" s="407">
        <v>2778.1587100000002</v>
      </c>
      <c r="C31" s="408">
        <v>3.606918775291173E-3</v>
      </c>
      <c r="D31" s="407">
        <v>4690.1623</v>
      </c>
      <c r="E31" s="408">
        <v>2.4985905626588424E-3</v>
      </c>
      <c r="F31" s="407">
        <v>702.29154000000005</v>
      </c>
      <c r="G31" s="408">
        <v>2.2192157542060332E-3</v>
      </c>
      <c r="H31" s="407">
        <v>36.642870000000002</v>
      </c>
      <c r="I31" s="408">
        <v>2.3263155952260423E-3</v>
      </c>
      <c r="J31" s="407">
        <v>24.999580000000002</v>
      </c>
      <c r="K31" s="408">
        <v>2.4510067769671975E-3</v>
      </c>
      <c r="L31" s="407">
        <v>4369.5399400000006</v>
      </c>
      <c r="M31" s="408">
        <v>1.3550932812050217E-2</v>
      </c>
      <c r="N31" s="407">
        <v>552.09084999999993</v>
      </c>
      <c r="O31" s="408">
        <v>1.9752033179778667E-3</v>
      </c>
      <c r="P31" s="407">
        <v>4483.7087300000003</v>
      </c>
      <c r="Q31" s="408">
        <v>2.8455071984063089E-3</v>
      </c>
      <c r="R31" s="407">
        <v>17637.594519999999</v>
      </c>
      <c r="S31" s="408">
        <v>3.4132149334320889E-3</v>
      </c>
    </row>
    <row r="32" spans="1:19" ht="22.5" customHeight="1">
      <c r="A32" s="763" t="s">
        <v>524</v>
      </c>
      <c r="B32" s="764">
        <v>770230.46070000005</v>
      </c>
      <c r="C32" s="765">
        <v>1</v>
      </c>
      <c r="D32" s="764">
        <v>1877123.1950099999</v>
      </c>
      <c r="E32" s="765">
        <v>1</v>
      </c>
      <c r="F32" s="764">
        <v>316459.33419000002</v>
      </c>
      <c r="G32" s="765">
        <v>1</v>
      </c>
      <c r="H32" s="764">
        <v>15751.46127</v>
      </c>
      <c r="I32" s="765">
        <v>1</v>
      </c>
      <c r="J32" s="764">
        <v>10199.71884</v>
      </c>
      <c r="K32" s="765">
        <v>1</v>
      </c>
      <c r="L32" s="764">
        <v>322453.07393999997</v>
      </c>
      <c r="M32" s="765">
        <v>1</v>
      </c>
      <c r="N32" s="764">
        <v>279510.89641000004</v>
      </c>
      <c r="O32" s="765">
        <v>1</v>
      </c>
      <c r="P32" s="764">
        <v>1575715.1247100001</v>
      </c>
      <c r="Q32" s="765">
        <v>1</v>
      </c>
      <c r="R32" s="764">
        <v>5167443.2650700007</v>
      </c>
      <c r="S32" s="765">
        <v>1</v>
      </c>
    </row>
    <row r="33" spans="1:19" ht="19.5">
      <c r="A33" s="388" t="s">
        <v>525</v>
      </c>
      <c r="B33" s="407">
        <v>1377.02307</v>
      </c>
      <c r="C33" s="408">
        <v>1.7878065595439256E-3</v>
      </c>
      <c r="D33" s="407">
        <v>1016.7660699999999</v>
      </c>
      <c r="E33" s="408">
        <v>5.4166187531158995E-4</v>
      </c>
      <c r="F33" s="407">
        <v>18.57282</v>
      </c>
      <c r="G33" s="408">
        <v>5.8689436503866892E-5</v>
      </c>
      <c r="H33" s="407">
        <v>0</v>
      </c>
      <c r="I33" s="408">
        <v>0</v>
      </c>
      <c r="J33" s="407">
        <v>0</v>
      </c>
      <c r="K33" s="408">
        <v>0</v>
      </c>
      <c r="L33" s="407">
        <v>1005.25497</v>
      </c>
      <c r="M33" s="408">
        <v>3.1175232963883961E-3</v>
      </c>
      <c r="N33" s="407">
        <v>1097.40518</v>
      </c>
      <c r="O33" s="408">
        <v>3.926162429067786E-3</v>
      </c>
      <c r="P33" s="407">
        <v>1091.2621999999999</v>
      </c>
      <c r="Q33" s="408">
        <v>6.9255043813889864E-4</v>
      </c>
      <c r="R33" s="407">
        <v>5606.28431</v>
      </c>
      <c r="S33" s="408">
        <v>1.084924211533468E-3</v>
      </c>
    </row>
    <row r="34" spans="1:19" ht="19.5">
      <c r="A34" s="388" t="s">
        <v>526</v>
      </c>
      <c r="B34" s="407">
        <v>0</v>
      </c>
      <c r="C34" s="408">
        <v>0</v>
      </c>
      <c r="D34" s="407">
        <v>0</v>
      </c>
      <c r="E34" s="408">
        <v>0</v>
      </c>
      <c r="F34" s="407">
        <v>0</v>
      </c>
      <c r="G34" s="408">
        <v>0</v>
      </c>
      <c r="H34" s="407">
        <v>0</v>
      </c>
      <c r="I34" s="408">
        <v>0</v>
      </c>
      <c r="J34" s="407">
        <v>0</v>
      </c>
      <c r="K34" s="408">
        <v>0</v>
      </c>
      <c r="L34" s="407">
        <v>0</v>
      </c>
      <c r="M34" s="408">
        <v>0</v>
      </c>
      <c r="N34" s="407">
        <v>0</v>
      </c>
      <c r="O34" s="408">
        <v>0</v>
      </c>
      <c r="P34" s="407">
        <v>0</v>
      </c>
      <c r="Q34" s="408">
        <v>0</v>
      </c>
      <c r="R34" s="407">
        <v>0</v>
      </c>
      <c r="S34" s="408">
        <v>0</v>
      </c>
    </row>
    <row r="35" spans="1:19" ht="12.75" customHeight="1">
      <c r="A35" s="23" t="s">
        <v>650</v>
      </c>
    </row>
    <row r="36" spans="1:19" ht="12.75" customHeight="1"/>
    <row r="37" spans="1:19" ht="12.75" customHeight="1">
      <c r="A37" s="663" t="s">
        <v>97</v>
      </c>
    </row>
    <row r="38" spans="1:19" ht="12.75" customHeight="1"/>
    <row r="39" spans="1:19" ht="12.75" customHeight="1"/>
    <row r="40" spans="1:19" ht="12.75" customHeight="1">
      <c r="S40" s="25" t="s">
        <v>996</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28515625" customWidth="1"/>
    <col min="8" max="8" width="6" customWidth="1"/>
    <col min="9" max="9" width="18.5703125" customWidth="1"/>
    <col min="10" max="10" width="32.140625" bestFit="1" customWidth="1"/>
    <col min="11" max="11" width="15.28515625" bestFit="1" customWidth="1"/>
    <col min="12" max="12" width="8.42578125" customWidth="1"/>
    <col min="13" max="13" width="8" customWidth="1"/>
    <col min="14" max="14" width="8.28515625" bestFit="1" customWidth="1"/>
    <col min="15" max="15" width="9" customWidth="1"/>
    <col min="16" max="16" width="8.85546875" customWidth="1"/>
  </cols>
  <sheetData>
    <row r="1" spans="1:25" ht="12.75" customHeight="1">
      <c r="A1" s="156" t="s">
        <v>804</v>
      </c>
      <c r="G1" s="141" t="str">
        <f>Naslovnica!A20</f>
        <v>Siječanj 2020.</v>
      </c>
      <c r="I1" s="157" t="s">
        <v>1354</v>
      </c>
      <c r="P1" s="141" t="str">
        <f>G1</f>
        <v>Siječanj 2020.</v>
      </c>
    </row>
    <row r="2" spans="1:25" ht="12.75" customHeight="1">
      <c r="A2" s="600" t="s">
        <v>805</v>
      </c>
      <c r="G2" s="576" t="str">
        <f>Naslovnica!A24</f>
        <v>January 2020</v>
      </c>
      <c r="I2" s="574" t="s">
        <v>1355</v>
      </c>
      <c r="P2" s="576" t="str">
        <f>G2</f>
        <v>January 2020</v>
      </c>
    </row>
    <row r="3" spans="1:25" ht="12.75" customHeight="1"/>
    <row r="4" spans="1:25" s="273" customFormat="1" ht="22.5">
      <c r="A4" s="796"/>
      <c r="B4" s="796"/>
      <c r="C4" s="839"/>
      <c r="D4" s="839"/>
      <c r="E4" s="1043" t="s">
        <v>1415</v>
      </c>
      <c r="F4" s="1043"/>
      <c r="G4" s="1043"/>
      <c r="I4" s="1007" t="s">
        <v>633</v>
      </c>
      <c r="J4" s="1001" t="s">
        <v>634</v>
      </c>
      <c r="K4" s="935" t="s">
        <v>766</v>
      </c>
      <c r="L4" s="1042" t="s">
        <v>1060</v>
      </c>
      <c r="M4" s="1042"/>
      <c r="N4" s="1042"/>
      <c r="O4" s="1042"/>
      <c r="P4" s="935"/>
    </row>
    <row r="5" spans="1:25" ht="35.25" customHeight="1">
      <c r="A5" s="1045" t="s">
        <v>1420</v>
      </c>
      <c r="B5" s="1045"/>
      <c r="C5" s="1045"/>
      <c r="D5" s="951" t="str">
        <f>$G$1</f>
        <v>Siječanj 2020.</v>
      </c>
      <c r="E5" s="797" t="s">
        <v>19</v>
      </c>
      <c r="F5" s="797" t="s">
        <v>69</v>
      </c>
      <c r="G5" s="797" t="s">
        <v>1399</v>
      </c>
      <c r="I5" s="1007"/>
      <c r="J5" s="1001"/>
      <c r="K5" s="951" t="str">
        <f>D5</f>
        <v>Siječanj 2020.</v>
      </c>
      <c r="L5" s="910" t="s">
        <v>765</v>
      </c>
      <c r="M5" s="911" t="s">
        <v>69</v>
      </c>
      <c r="N5" s="911" t="s">
        <v>70</v>
      </c>
      <c r="O5" s="912" t="s">
        <v>54</v>
      </c>
      <c r="P5" s="934" t="s">
        <v>71</v>
      </c>
    </row>
    <row r="6" spans="1:25" s="273" customFormat="1" ht="39" customHeight="1">
      <c r="A6" s="1046"/>
      <c r="B6" s="1046"/>
      <c r="C6" s="1046"/>
      <c r="D6" s="952" t="str">
        <f>$G$2</f>
        <v>January 2020</v>
      </c>
      <c r="E6" s="798" t="s">
        <v>48</v>
      </c>
      <c r="F6" s="798" t="s">
        <v>314</v>
      </c>
      <c r="G6" s="798" t="s">
        <v>1398</v>
      </c>
      <c r="I6" s="1007"/>
      <c r="J6" s="1001"/>
      <c r="K6" s="952" t="str">
        <f>D6</f>
        <v>January 2020</v>
      </c>
      <c r="L6" s="913" t="s">
        <v>312</v>
      </c>
      <c r="M6" s="913" t="s">
        <v>56</v>
      </c>
      <c r="N6" s="913" t="s">
        <v>1030</v>
      </c>
      <c r="O6" s="914" t="s">
        <v>58</v>
      </c>
      <c r="P6" s="780" t="s">
        <v>1029</v>
      </c>
    </row>
    <row r="7" spans="1:25" ht="24" customHeight="1">
      <c r="A7" s="1035" t="s">
        <v>644</v>
      </c>
      <c r="B7" s="1035"/>
      <c r="C7" s="1035"/>
      <c r="D7" s="665">
        <v>44536</v>
      </c>
      <c r="E7" s="666">
        <v>-7.4042495905224381E-4</v>
      </c>
      <c r="F7" s="666">
        <v>-7.4042495905224381E-4</v>
      </c>
      <c r="G7" s="666">
        <v>5.6331680937359074E-2</v>
      </c>
      <c r="I7" s="80" t="s">
        <v>291</v>
      </c>
      <c r="J7" s="80" t="s">
        <v>227</v>
      </c>
      <c r="K7" s="409">
        <v>165.4254</v>
      </c>
      <c r="L7" s="410">
        <v>5.9374030854549668E-3</v>
      </c>
      <c r="M7" s="410">
        <v>5.9374030854549668E-3</v>
      </c>
      <c r="N7" s="410">
        <v>9.2472081519980417E-2</v>
      </c>
      <c r="O7" s="410">
        <v>6.4146998885323825E-2</v>
      </c>
      <c r="P7" s="411" t="s">
        <v>111</v>
      </c>
    </row>
    <row r="8" spans="1:25" ht="21.75" customHeight="1">
      <c r="A8" s="1035" t="s">
        <v>645</v>
      </c>
      <c r="B8" s="1035"/>
      <c r="C8" s="1035"/>
      <c r="D8" s="665">
        <v>1108515.8157200001</v>
      </c>
      <c r="E8" s="666">
        <v>6.1918031021876985E-3</v>
      </c>
      <c r="F8" s="666">
        <v>6.1918031021876985E-3</v>
      </c>
      <c r="G8" s="666">
        <v>0.18878249972365424</v>
      </c>
      <c r="I8" s="80" t="s">
        <v>291</v>
      </c>
      <c r="J8" s="80" t="s">
        <v>228</v>
      </c>
      <c r="K8" s="409">
        <v>273.13139999999999</v>
      </c>
      <c r="L8" s="410">
        <v>6.8347038252001167E-3</v>
      </c>
      <c r="M8" s="410">
        <v>6.8347038252001167E-3</v>
      </c>
      <c r="N8" s="410">
        <v>0.10121861978457941</v>
      </c>
      <c r="O8" s="410">
        <v>6.8619154050684861E-2</v>
      </c>
      <c r="P8" s="411" t="s">
        <v>66</v>
      </c>
      <c r="S8" s="1034"/>
      <c r="T8" s="1034"/>
      <c r="U8" s="1034"/>
      <c r="V8" s="832"/>
      <c r="W8" s="942"/>
      <c r="X8" s="942"/>
      <c r="Y8" s="942"/>
    </row>
    <row r="9" spans="1:25">
      <c r="A9" s="796"/>
      <c r="B9" s="796"/>
      <c r="C9" s="796"/>
      <c r="D9" s="1037" t="s">
        <v>1406</v>
      </c>
      <c r="E9" s="1037"/>
      <c r="F9" s="1037"/>
      <c r="G9" s="1037"/>
      <c r="I9" s="80" t="s">
        <v>291</v>
      </c>
      <c r="J9" s="80" t="s">
        <v>229</v>
      </c>
      <c r="K9" s="409">
        <v>266.1216</v>
      </c>
      <c r="L9" s="410">
        <v>5.9592863371879124E-3</v>
      </c>
      <c r="M9" s="410">
        <v>5.9592863371879124E-3</v>
      </c>
      <c r="N9" s="410">
        <v>9.4900997879495824E-2</v>
      </c>
      <c r="O9" s="410">
        <v>6.7928035466847447E-2</v>
      </c>
      <c r="P9" s="411" t="s">
        <v>179</v>
      </c>
      <c r="S9" s="1034"/>
      <c r="T9" s="1034"/>
      <c r="U9" s="1034"/>
      <c r="V9" s="832"/>
      <c r="W9" s="942"/>
      <c r="X9" s="942"/>
      <c r="Y9" s="942"/>
    </row>
    <row r="10" spans="1:25" ht="36">
      <c r="A10" s="1044"/>
      <c r="B10" s="1044"/>
      <c r="C10" s="1044"/>
      <c r="D10" s="951" t="str">
        <f>$G$1</f>
        <v>Siječanj 2020.</v>
      </c>
      <c r="E10" s="948" t="s">
        <v>19</v>
      </c>
      <c r="F10" s="947" t="s">
        <v>69</v>
      </c>
      <c r="G10" s="947" t="s">
        <v>1405</v>
      </c>
      <c r="I10" s="80" t="s">
        <v>291</v>
      </c>
      <c r="J10" s="80" t="s">
        <v>230</v>
      </c>
      <c r="K10" s="409">
        <v>111.6524</v>
      </c>
      <c r="L10" s="410">
        <v>2.6797420838048109E-3</v>
      </c>
      <c r="M10" s="410">
        <v>2.6797420838048109E-3</v>
      </c>
      <c r="N10" s="410">
        <v>5.4528282284494516E-2</v>
      </c>
      <c r="O10" s="410">
        <v>3.6341682569675404E-2</v>
      </c>
      <c r="P10" s="411" t="s">
        <v>214</v>
      </c>
      <c r="S10" s="1034"/>
      <c r="T10" s="1034"/>
      <c r="U10" s="1034"/>
      <c r="V10" s="832"/>
      <c r="W10" s="942"/>
      <c r="X10" s="942"/>
      <c r="Y10" s="942"/>
    </row>
    <row r="11" spans="1:25" ht="24" customHeight="1">
      <c r="A11" s="1044"/>
      <c r="B11" s="1044"/>
      <c r="C11" s="1044"/>
      <c r="D11" s="952" t="str">
        <f>$G$2</f>
        <v>January 2020</v>
      </c>
      <c r="E11" s="949" t="s">
        <v>307</v>
      </c>
      <c r="F11" s="950" t="s">
        <v>1409</v>
      </c>
      <c r="G11" s="950" t="s">
        <v>1407</v>
      </c>
      <c r="I11" s="80" t="s">
        <v>291</v>
      </c>
      <c r="J11" s="412" t="s">
        <v>1308</v>
      </c>
      <c r="K11" s="409">
        <v>288.66849999999999</v>
      </c>
      <c r="L11" s="410">
        <v>6.1813533936270811E-3</v>
      </c>
      <c r="M11" s="410">
        <v>6.1813533936270811E-3</v>
      </c>
      <c r="N11" s="410">
        <v>9.5585148817724286E-2</v>
      </c>
      <c r="O11" s="410">
        <v>6.8903463962183276E-2</v>
      </c>
      <c r="P11" s="411" t="s">
        <v>244</v>
      </c>
    </row>
    <row r="12" spans="1:25" s="273" customFormat="1" ht="26.25" customHeight="1">
      <c r="A12" s="1035" t="s">
        <v>1419</v>
      </c>
      <c r="B12" s="1035"/>
      <c r="C12" s="1035"/>
      <c r="D12" s="665">
        <v>7647.7237899999982</v>
      </c>
      <c r="E12" s="666">
        <v>-0.83914929488521639</v>
      </c>
      <c r="F12" s="665">
        <v>7647.7237899999982</v>
      </c>
      <c r="G12" s="665">
        <v>1168812.6603600001</v>
      </c>
      <c r="I12" s="80" t="s">
        <v>291</v>
      </c>
      <c r="J12" s="412" t="s">
        <v>231</v>
      </c>
      <c r="K12" s="409">
        <v>143.73509999999999</v>
      </c>
      <c r="L12" s="410">
        <v>6.2298208130198499E-3</v>
      </c>
      <c r="M12" s="410">
        <v>6.2298208130198499E-3</v>
      </c>
      <c r="N12" s="410">
        <v>9.8811555115220912E-2</v>
      </c>
      <c r="O12" s="410">
        <v>5.0710726327503064E-2</v>
      </c>
      <c r="P12" s="411" t="s">
        <v>110</v>
      </c>
    </row>
    <row r="13" spans="1:25" s="273" customFormat="1" ht="24" customHeight="1">
      <c r="A13" s="1035" t="s">
        <v>1410</v>
      </c>
      <c r="B13" s="1035"/>
      <c r="C13" s="1035"/>
      <c r="D13" s="665">
        <v>4380.1620600000006</v>
      </c>
      <c r="E13" s="666">
        <v>5.3602091862544166E-2</v>
      </c>
      <c r="F13" s="665">
        <v>4380.1620600000006</v>
      </c>
      <c r="G13" s="665">
        <v>348674.65928000008</v>
      </c>
      <c r="I13" s="80" t="s">
        <v>291</v>
      </c>
      <c r="J13" s="412" t="s">
        <v>232</v>
      </c>
      <c r="K13" s="409">
        <v>212.26070000000001</v>
      </c>
      <c r="L13" s="410">
        <v>6.371229616972447E-3</v>
      </c>
      <c r="M13" s="410">
        <v>6.371229616972447E-3</v>
      </c>
      <c r="N13" s="410">
        <v>9.9236502858906686E-2</v>
      </c>
      <c r="O13" s="410">
        <v>6.8761984279686494E-2</v>
      </c>
      <c r="P13" s="411" t="s">
        <v>245</v>
      </c>
    </row>
    <row r="14" spans="1:25" s="273" customFormat="1">
      <c r="A14" s="715"/>
      <c r="B14" s="885"/>
      <c r="C14" s="883" t="s">
        <v>1408</v>
      </c>
      <c r="D14" s="715"/>
      <c r="E14" s="715"/>
      <c r="F14" s="715"/>
      <c r="G14" s="715"/>
      <c r="I14" s="412" t="s">
        <v>178</v>
      </c>
      <c r="J14" s="412" t="s">
        <v>233</v>
      </c>
      <c r="K14" s="409">
        <v>159.03489999999999</v>
      </c>
      <c r="L14" s="410">
        <v>1.5567956460103163E-3</v>
      </c>
      <c r="M14" s="410">
        <v>1.5567956460103163E-3</v>
      </c>
      <c r="N14" s="410">
        <v>0.11135189000170499</v>
      </c>
      <c r="O14" s="410">
        <v>3.2807072684040595E-2</v>
      </c>
      <c r="P14" s="411" t="s">
        <v>246</v>
      </c>
    </row>
    <row r="15" spans="1:25">
      <c r="A15" s="885"/>
      <c r="B15" s="884"/>
      <c r="C15" s="954" t="s">
        <v>1416</v>
      </c>
      <c r="D15" s="665">
        <v>2326.7157699999998</v>
      </c>
      <c r="E15" s="666">
        <v>0.75406042031140075</v>
      </c>
      <c r="F15" s="665">
        <v>2326.7157699999998</v>
      </c>
      <c r="G15" s="665">
        <v>286065.43689000007</v>
      </c>
      <c r="I15" s="412" t="s">
        <v>178</v>
      </c>
      <c r="J15" s="412" t="s">
        <v>234</v>
      </c>
      <c r="K15" s="409">
        <v>188.14689999999999</v>
      </c>
      <c r="L15" s="410">
        <v>2.1572169025667748E-3</v>
      </c>
      <c r="M15" s="410">
        <v>2.1572169025667748E-3</v>
      </c>
      <c r="N15" s="410">
        <v>0.11538612025382486</v>
      </c>
      <c r="O15" s="410">
        <v>5.5661388192796091E-2</v>
      </c>
      <c r="P15" s="411" t="s">
        <v>247</v>
      </c>
    </row>
    <row r="16" spans="1:25" s="273" customFormat="1">
      <c r="A16" s="885"/>
      <c r="B16" s="884"/>
      <c r="C16" s="954" t="s">
        <v>1417</v>
      </c>
      <c r="D16" s="665">
        <v>357.45843000000002</v>
      </c>
      <c r="E16" s="666">
        <v>2.9506803807506214</v>
      </c>
      <c r="F16" s="665">
        <v>357.45843000000002</v>
      </c>
      <c r="G16" s="665">
        <v>12065.609910000001</v>
      </c>
      <c r="I16" s="412" t="s">
        <v>178</v>
      </c>
      <c r="J16" s="412" t="s">
        <v>235</v>
      </c>
      <c r="K16" s="409">
        <v>175.4545</v>
      </c>
      <c r="L16" s="410">
        <v>1.8855178864383225E-3</v>
      </c>
      <c r="M16" s="410">
        <v>1.8855178864383225E-3</v>
      </c>
      <c r="N16" s="410">
        <v>0.12103120725159848</v>
      </c>
      <c r="O16" s="410">
        <v>4.1767242383649483E-2</v>
      </c>
      <c r="P16" s="411" t="s">
        <v>248</v>
      </c>
    </row>
    <row r="17" spans="1:16" s="273" customFormat="1">
      <c r="A17" s="715"/>
      <c r="B17" s="884"/>
      <c r="C17" s="954" t="s">
        <v>1418</v>
      </c>
      <c r="D17" s="665">
        <v>1695.98786</v>
      </c>
      <c r="E17" s="666">
        <v>-0.38110913561306314</v>
      </c>
      <c r="F17" s="665">
        <v>1695.98786</v>
      </c>
      <c r="G17" s="665">
        <v>50543.612480000011</v>
      </c>
      <c r="I17" s="412" t="s">
        <v>178</v>
      </c>
      <c r="J17" s="412" t="s">
        <v>760</v>
      </c>
      <c r="K17" s="409">
        <v>107.4991</v>
      </c>
      <c r="L17" s="410">
        <v>1.1809377278870147E-3</v>
      </c>
      <c r="M17" s="410">
        <v>1.1809377278870147E-3</v>
      </c>
      <c r="N17" s="410">
        <v>7.4990999999999988E-2</v>
      </c>
      <c r="O17" s="410">
        <v>7.4567459151281712E-2</v>
      </c>
      <c r="P17" s="411" t="s">
        <v>761</v>
      </c>
    </row>
    <row r="18" spans="1:16" s="273" customFormat="1">
      <c r="A18" s="29" t="s">
        <v>646</v>
      </c>
      <c r="I18" s="80" t="s">
        <v>169</v>
      </c>
      <c r="J18" s="80" t="s">
        <v>236</v>
      </c>
      <c r="K18" s="409">
        <v>224.49940000000001</v>
      </c>
      <c r="L18" s="410">
        <v>5.1106318603461424E-3</v>
      </c>
      <c r="M18" s="410">
        <v>5.1106318603461424E-3</v>
      </c>
      <c r="N18" s="410">
        <v>0.12023133213076549</v>
      </c>
      <c r="O18" s="410">
        <v>7.5624148662038593E-2</v>
      </c>
      <c r="P18" s="411" t="s">
        <v>67</v>
      </c>
    </row>
    <row r="19" spans="1:16">
      <c r="A19" s="33" t="s">
        <v>647</v>
      </c>
      <c r="B19" s="943"/>
      <c r="C19" s="944"/>
      <c r="D19" s="832"/>
      <c r="E19" s="942"/>
      <c r="F19" s="942"/>
      <c r="G19" s="942"/>
      <c r="I19" s="80" t="s">
        <v>169</v>
      </c>
      <c r="J19" s="80" t="s">
        <v>237</v>
      </c>
      <c r="K19" s="409">
        <v>140.83879999999999</v>
      </c>
      <c r="L19" s="410">
        <v>4.7147232195659805E-3</v>
      </c>
      <c r="M19" s="410">
        <v>4.7147232195659805E-3</v>
      </c>
      <c r="N19" s="410">
        <v>0.15301765071880011</v>
      </c>
      <c r="O19" s="410">
        <v>8.7262563337593857E-2</v>
      </c>
      <c r="P19" s="411" t="s">
        <v>180</v>
      </c>
    </row>
    <row r="20" spans="1:16">
      <c r="B20" s="943"/>
      <c r="C20" s="944"/>
      <c r="D20" s="832"/>
      <c r="E20" s="942"/>
      <c r="F20" s="942"/>
      <c r="G20" s="942"/>
      <c r="I20" s="80" t="s">
        <v>169</v>
      </c>
      <c r="J20" s="80" t="s">
        <v>242</v>
      </c>
      <c r="K20" s="409">
        <v>116.81270000000001</v>
      </c>
      <c r="L20" s="410">
        <v>5.4882672793051708E-3</v>
      </c>
      <c r="M20" s="410">
        <v>5.4882672793051708E-3</v>
      </c>
      <c r="N20" s="410">
        <v>0.12975815358784959</v>
      </c>
      <c r="O20" s="410">
        <v>6.373704517922163E-2</v>
      </c>
      <c r="P20" s="411" t="s">
        <v>243</v>
      </c>
    </row>
    <row r="21" spans="1:16">
      <c r="A21" s="1034"/>
      <c r="B21" s="1034"/>
      <c r="C21" s="1034"/>
      <c r="D21" s="832"/>
      <c r="E21" s="942"/>
      <c r="F21" s="942"/>
      <c r="G21" s="942"/>
      <c r="I21" s="80" t="s">
        <v>169</v>
      </c>
      <c r="J21" s="80" t="s">
        <v>289</v>
      </c>
      <c r="K21" s="409">
        <v>109.2097</v>
      </c>
      <c r="L21" s="410">
        <v>3.0603481926770705E-3</v>
      </c>
      <c r="M21" s="410">
        <v>3.0603481926770705E-3</v>
      </c>
      <c r="N21" s="410">
        <v>9.5722746568394801E-2</v>
      </c>
      <c r="O21" s="410">
        <v>6.8842597836426656E-2</v>
      </c>
      <c r="P21" s="411" t="s">
        <v>290</v>
      </c>
    </row>
    <row r="22" spans="1:16">
      <c r="I22" s="80" t="s">
        <v>169</v>
      </c>
      <c r="J22" s="80" t="s">
        <v>287</v>
      </c>
      <c r="K22" s="409">
        <v>110.52370000000001</v>
      </c>
      <c r="L22" s="410">
        <v>4.5837370500111854E-3</v>
      </c>
      <c r="M22" s="410">
        <v>4.5837370500111854E-3</v>
      </c>
      <c r="N22" s="410">
        <v>0.10302103074922481</v>
      </c>
      <c r="O22" s="410">
        <v>7.2904656720479188E-2</v>
      </c>
      <c r="P22" s="411" t="s">
        <v>288</v>
      </c>
    </row>
    <row r="23" spans="1:16" ht="12.75" customHeight="1">
      <c r="B23" s="273"/>
      <c r="C23" s="273"/>
      <c r="D23" s="832"/>
      <c r="E23" s="273"/>
      <c r="F23" s="273"/>
      <c r="G23" s="273"/>
      <c r="I23" s="412" t="s">
        <v>168</v>
      </c>
      <c r="J23" s="80" t="s">
        <v>238</v>
      </c>
      <c r="K23" s="409">
        <v>280.1696</v>
      </c>
      <c r="L23" s="410">
        <v>-2.6034092450397139E-3</v>
      </c>
      <c r="M23" s="410">
        <v>-2.6034092450397139E-3</v>
      </c>
      <c r="N23" s="410">
        <v>7.1389757060295322E-2</v>
      </c>
      <c r="O23" s="410">
        <v>7.1337867334202887E-2</v>
      </c>
      <c r="P23" s="411" t="s">
        <v>249</v>
      </c>
    </row>
    <row r="24" spans="1:16">
      <c r="B24" s="273"/>
      <c r="C24" s="273"/>
      <c r="D24" s="273"/>
      <c r="E24" s="273"/>
      <c r="F24" s="273"/>
      <c r="G24" s="273"/>
      <c r="I24" s="412" t="s">
        <v>168</v>
      </c>
      <c r="J24" s="80" t="s">
        <v>239</v>
      </c>
      <c r="K24" s="409">
        <v>291.13760000000002</v>
      </c>
      <c r="L24" s="410">
        <v>-2.6754033487417584E-3</v>
      </c>
      <c r="M24" s="410">
        <v>-2.6754033487417584E-3</v>
      </c>
      <c r="N24" s="410">
        <v>6.678001190857874E-2</v>
      </c>
      <c r="O24" s="410">
        <v>7.0928173886195545E-2</v>
      </c>
      <c r="P24" s="411" t="s">
        <v>250</v>
      </c>
    </row>
    <row r="25" spans="1:16">
      <c r="D25" s="940"/>
      <c r="I25" s="412" t="s">
        <v>168</v>
      </c>
      <c r="J25" s="412" t="s">
        <v>240</v>
      </c>
      <c r="K25" s="409">
        <v>133.61770000000001</v>
      </c>
      <c r="L25" s="410">
        <v>-1.529639283109361E-3</v>
      </c>
      <c r="M25" s="410">
        <v>-1.529639283109361E-3</v>
      </c>
      <c r="N25" s="410">
        <v>8.3503892312682626E-2</v>
      </c>
      <c r="O25" s="410">
        <v>7.0770547326621358E-2</v>
      </c>
      <c r="P25" s="411">
        <v>42314</v>
      </c>
    </row>
    <row r="26" spans="1:16" ht="12.75" customHeight="1">
      <c r="I26" s="412" t="s">
        <v>168</v>
      </c>
      <c r="J26" s="80" t="s">
        <v>241</v>
      </c>
      <c r="K26" s="409">
        <v>251.3751</v>
      </c>
      <c r="L26" s="410">
        <v>8.8322036467444772E-5</v>
      </c>
      <c r="M26" s="410">
        <v>8.8322036467444772E-5</v>
      </c>
      <c r="N26" s="410">
        <v>8.3038132405694423E-2</v>
      </c>
      <c r="O26" s="410">
        <v>7.2765314421557425E-2</v>
      </c>
      <c r="P26" s="411" t="s">
        <v>68</v>
      </c>
    </row>
    <row r="27" spans="1:16" ht="12.75" customHeight="1">
      <c r="I27" s="34" t="s">
        <v>632</v>
      </c>
      <c r="J27" s="273"/>
      <c r="K27" s="273"/>
      <c r="L27" s="273"/>
      <c r="M27" s="273"/>
      <c r="N27" s="273"/>
      <c r="O27" s="273"/>
      <c r="P27" s="273"/>
    </row>
    <row r="28" spans="1:16">
      <c r="A28" s="140" t="s">
        <v>1356</v>
      </c>
      <c r="H28" s="1014"/>
      <c r="I28" s="1014"/>
      <c r="J28" s="1014"/>
    </row>
    <row r="29" spans="1:16">
      <c r="A29" s="574" t="s">
        <v>1357</v>
      </c>
      <c r="H29" s="1017"/>
      <c r="I29" s="1017"/>
      <c r="J29" s="323"/>
    </row>
    <row r="30" spans="1:16" ht="30" customHeight="1">
      <c r="D30" s="840"/>
      <c r="E30" s="840" t="s">
        <v>45</v>
      </c>
      <c r="G30" s="775" t="s">
        <v>1400</v>
      </c>
      <c r="H30" s="324"/>
      <c r="I30" s="324"/>
      <c r="J30" s="324"/>
    </row>
    <row r="31" spans="1:16" ht="12.75" customHeight="1">
      <c r="D31" s="841"/>
      <c r="E31" s="841" t="s">
        <v>46</v>
      </c>
      <c r="F31" s="565"/>
      <c r="G31" s="576" t="s">
        <v>1401</v>
      </c>
      <c r="H31" s="325"/>
      <c r="I31" s="325"/>
      <c r="J31" s="326"/>
      <c r="K31" s="53"/>
    </row>
    <row r="32" spans="1:16" ht="12.75" customHeight="1">
      <c r="A32" s="799"/>
      <c r="B32" s="800"/>
      <c r="C32" s="800" t="s">
        <v>1402</v>
      </c>
      <c r="D32" s="800"/>
      <c r="E32" s="1012" t="s">
        <v>635</v>
      </c>
      <c r="F32" s="1012"/>
      <c r="G32" s="1012"/>
      <c r="H32" s="325"/>
      <c r="I32" s="325"/>
      <c r="J32" s="326"/>
      <c r="K32" s="53"/>
    </row>
    <row r="33" spans="1:10" ht="24">
      <c r="A33" s="799"/>
      <c r="B33" s="801"/>
      <c r="C33" s="802" t="s">
        <v>1403</v>
      </c>
      <c r="D33" s="801"/>
      <c r="E33" s="1016" t="s">
        <v>636</v>
      </c>
      <c r="F33" s="1016"/>
      <c r="G33" s="803" t="s">
        <v>637</v>
      </c>
      <c r="H33" s="325"/>
      <c r="I33" s="325"/>
      <c r="J33" s="326"/>
    </row>
    <row r="34" spans="1:10" ht="21.75">
      <c r="A34" s="793" t="s">
        <v>638</v>
      </c>
      <c r="B34" s="793" t="s">
        <v>639</v>
      </c>
      <c r="C34" s="826" t="s">
        <v>640</v>
      </c>
      <c r="D34" s="826" t="s">
        <v>641</v>
      </c>
      <c r="E34" s="826" t="s">
        <v>639</v>
      </c>
      <c r="F34" s="826" t="s">
        <v>640</v>
      </c>
      <c r="G34" s="826" t="s">
        <v>641</v>
      </c>
      <c r="H34" s="325"/>
      <c r="I34" s="325"/>
      <c r="J34" s="326"/>
    </row>
    <row r="35" spans="1:10" ht="12.75" customHeight="1">
      <c r="A35" s="78" t="s">
        <v>8</v>
      </c>
      <c r="B35" s="390">
        <v>11</v>
      </c>
      <c r="C35" s="390">
        <v>8</v>
      </c>
      <c r="D35" s="390">
        <v>19</v>
      </c>
      <c r="E35" s="390">
        <v>5</v>
      </c>
      <c r="F35" s="390">
        <v>2</v>
      </c>
      <c r="G35" s="391">
        <v>0.58333333333333326</v>
      </c>
      <c r="H35" s="325"/>
      <c r="I35" s="325"/>
      <c r="J35" s="326"/>
    </row>
    <row r="36" spans="1:10" ht="12.75" customHeight="1">
      <c r="A36" s="78" t="s">
        <v>9</v>
      </c>
      <c r="B36" s="390">
        <v>472</v>
      </c>
      <c r="C36" s="390">
        <v>179</v>
      </c>
      <c r="D36" s="390">
        <v>651</v>
      </c>
      <c r="E36" s="390">
        <v>127</v>
      </c>
      <c r="F36" s="390">
        <v>79</v>
      </c>
      <c r="G36" s="391">
        <v>0.46292134831460685</v>
      </c>
      <c r="H36" s="325"/>
      <c r="I36" s="325"/>
      <c r="J36" s="326"/>
    </row>
    <row r="37" spans="1:10" ht="12.75" customHeight="1">
      <c r="A37" s="78" t="s">
        <v>10</v>
      </c>
      <c r="B37" s="390">
        <v>1139</v>
      </c>
      <c r="C37" s="390">
        <v>961</v>
      </c>
      <c r="D37" s="390">
        <v>2100</v>
      </c>
      <c r="E37" s="390">
        <v>316</v>
      </c>
      <c r="F37" s="390">
        <v>194</v>
      </c>
      <c r="G37" s="391">
        <v>0.320754716981132</v>
      </c>
      <c r="H37" s="325"/>
      <c r="I37" s="325"/>
      <c r="J37" s="326"/>
    </row>
    <row r="38" spans="1:10" ht="12.75" customHeight="1">
      <c r="A38" s="78" t="s">
        <v>11</v>
      </c>
      <c r="B38" s="390">
        <v>2254</v>
      </c>
      <c r="C38" s="390">
        <v>2113</v>
      </c>
      <c r="D38" s="390">
        <v>4367</v>
      </c>
      <c r="E38" s="390">
        <v>288</v>
      </c>
      <c r="F38" s="390">
        <v>152</v>
      </c>
      <c r="G38" s="391">
        <v>0.11204481792717091</v>
      </c>
      <c r="H38" s="325"/>
      <c r="I38" s="325"/>
      <c r="J38" s="326"/>
    </row>
    <row r="39" spans="1:10" ht="12.75" customHeight="1">
      <c r="A39" s="78" t="s">
        <v>12</v>
      </c>
      <c r="B39" s="390">
        <v>3244</v>
      </c>
      <c r="C39" s="390">
        <v>3285</v>
      </c>
      <c r="D39" s="390">
        <v>6529</v>
      </c>
      <c r="E39" s="390">
        <v>343</v>
      </c>
      <c r="F39" s="390">
        <v>214</v>
      </c>
      <c r="G39" s="391">
        <v>9.3268586738111114E-2</v>
      </c>
      <c r="H39" s="325"/>
      <c r="I39" s="325"/>
      <c r="J39" s="326"/>
    </row>
    <row r="40" spans="1:10" ht="12.75" customHeight="1">
      <c r="A40" s="78" t="s">
        <v>13</v>
      </c>
      <c r="B40" s="390">
        <v>3826</v>
      </c>
      <c r="C40" s="390">
        <v>3954</v>
      </c>
      <c r="D40" s="390">
        <v>7780</v>
      </c>
      <c r="E40" s="390">
        <v>233</v>
      </c>
      <c r="F40" s="390">
        <v>107</v>
      </c>
      <c r="G40" s="391">
        <v>4.5698924731182755E-2</v>
      </c>
      <c r="H40" s="325"/>
      <c r="I40" s="325"/>
      <c r="J40" s="326"/>
    </row>
    <row r="41" spans="1:10" ht="12.75" customHeight="1">
      <c r="A41" s="78" t="s">
        <v>14</v>
      </c>
      <c r="B41" s="390">
        <v>3956</v>
      </c>
      <c r="C41" s="390">
        <v>4064</v>
      </c>
      <c r="D41" s="390">
        <v>8020</v>
      </c>
      <c r="E41" s="390">
        <v>199</v>
      </c>
      <c r="F41" s="390">
        <v>134</v>
      </c>
      <c r="G41" s="391">
        <v>4.3319890724599963E-2</v>
      </c>
      <c r="H41" s="325"/>
      <c r="I41" s="325"/>
      <c r="J41" s="326"/>
    </row>
    <row r="42" spans="1:10">
      <c r="A42" s="78" t="s">
        <v>41</v>
      </c>
      <c r="B42" s="390">
        <v>5731</v>
      </c>
      <c r="C42" s="390">
        <v>5787</v>
      </c>
      <c r="D42" s="390">
        <v>11518</v>
      </c>
      <c r="E42" s="390">
        <v>473</v>
      </c>
      <c r="F42" s="390">
        <v>546</v>
      </c>
      <c r="G42" s="391">
        <v>9.7056862558338786E-2</v>
      </c>
      <c r="H42" s="327"/>
      <c r="I42" s="327"/>
      <c r="J42" s="328"/>
    </row>
    <row r="43" spans="1:10" ht="12.75" customHeight="1">
      <c r="A43" s="78" t="s">
        <v>42</v>
      </c>
      <c r="B43" s="390">
        <v>2120</v>
      </c>
      <c r="C43" s="390">
        <v>1266</v>
      </c>
      <c r="D43" s="390">
        <v>3386</v>
      </c>
      <c r="E43" s="390">
        <v>98</v>
      </c>
      <c r="F43" s="390">
        <v>94</v>
      </c>
      <c r="G43" s="391">
        <v>6.0112711333750735E-2</v>
      </c>
    </row>
    <row r="44" spans="1:10" ht="12.75" customHeight="1">
      <c r="A44" s="78" t="s">
        <v>43</v>
      </c>
      <c r="B44" s="390">
        <v>150</v>
      </c>
      <c r="C44" s="390">
        <v>47</v>
      </c>
      <c r="D44" s="390">
        <v>197</v>
      </c>
      <c r="E44" s="390">
        <v>4</v>
      </c>
      <c r="F44" s="390">
        <v>0</v>
      </c>
      <c r="G44" s="391">
        <v>2.0725388601036343E-2</v>
      </c>
    </row>
    <row r="45" spans="1:10" ht="12.75" customHeight="1">
      <c r="A45" s="78" t="s">
        <v>44</v>
      </c>
      <c r="B45" s="390">
        <v>0</v>
      </c>
      <c r="C45" s="390">
        <v>2</v>
      </c>
      <c r="D45" s="390">
        <v>2</v>
      </c>
      <c r="E45" s="390">
        <v>0</v>
      </c>
      <c r="F45" s="390">
        <v>0</v>
      </c>
      <c r="G45" s="391">
        <v>0</v>
      </c>
    </row>
    <row r="46" spans="1:10" ht="24">
      <c r="A46" s="804" t="s">
        <v>642</v>
      </c>
      <c r="B46" s="805">
        <v>22903</v>
      </c>
      <c r="C46" s="805">
        <v>21666</v>
      </c>
      <c r="D46" s="805">
        <v>44569</v>
      </c>
      <c r="E46" s="805">
        <v>2086</v>
      </c>
      <c r="F46" s="805">
        <v>1522</v>
      </c>
      <c r="G46" s="806">
        <v>8.8083787016918436E-2</v>
      </c>
      <c r="H46" s="185"/>
      <c r="I46" s="185"/>
      <c r="J46" s="185"/>
    </row>
    <row r="47" spans="1:10" ht="12.75" customHeight="1">
      <c r="A47" s="22" t="s">
        <v>643</v>
      </c>
      <c r="H47" s="185"/>
      <c r="I47" s="185"/>
      <c r="J47" s="185"/>
    </row>
    <row r="48" spans="1:10" ht="12.75" customHeight="1">
      <c r="B48" s="185"/>
      <c r="C48" s="185"/>
      <c r="D48" s="185"/>
      <c r="E48" s="185"/>
      <c r="F48" s="185"/>
      <c r="G48" s="185"/>
      <c r="H48" s="185"/>
      <c r="I48" s="185"/>
      <c r="J48" s="185"/>
    </row>
    <row r="49" spans="1:16">
      <c r="A49" s="664" t="s">
        <v>97</v>
      </c>
      <c r="P49" s="927" t="s">
        <v>997</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5"/>
      <c r="K59" s="205"/>
      <c r="L59" s="205"/>
      <c r="M59" s="205"/>
      <c r="N59" s="205"/>
      <c r="O59" s="205"/>
      <c r="P59" s="205"/>
    </row>
    <row r="60" spans="1:16" ht="12.75" customHeight="1">
      <c r="J60" s="205"/>
      <c r="K60" s="205"/>
      <c r="L60" s="205"/>
      <c r="M60" s="205"/>
      <c r="N60" s="205"/>
      <c r="O60" s="205"/>
      <c r="P60" s="205"/>
    </row>
    <row r="61" spans="1:16" ht="12.75" customHeight="1">
      <c r="J61" s="205"/>
      <c r="K61" s="205"/>
      <c r="L61" s="205"/>
      <c r="M61" s="205"/>
      <c r="N61" s="205"/>
      <c r="O61" s="205"/>
      <c r="P61" s="205"/>
    </row>
    <row r="62" spans="1:16" ht="12.75" customHeight="1">
      <c r="J62" s="205"/>
      <c r="K62" s="1040"/>
      <c r="L62" s="1036"/>
      <c r="M62" s="1036"/>
      <c r="N62" s="1036"/>
      <c r="O62" s="205"/>
      <c r="P62" s="205"/>
    </row>
    <row r="63" spans="1:16" ht="12.75" customHeight="1">
      <c r="J63" s="205"/>
      <c r="K63" s="1041"/>
      <c r="L63" s="316"/>
      <c r="M63" s="343"/>
      <c r="N63" s="1038"/>
      <c r="O63" s="205"/>
      <c r="P63" s="205"/>
    </row>
    <row r="64" spans="1:16" ht="12.75" customHeight="1">
      <c r="J64" s="205"/>
      <c r="K64" s="1041"/>
      <c r="L64" s="344"/>
      <c r="M64" s="345"/>
      <c r="N64" s="1039"/>
      <c r="O64" s="205"/>
      <c r="P64" s="205"/>
    </row>
    <row r="65" spans="1:16" ht="12.75" customHeight="1">
      <c r="J65" s="205"/>
      <c r="K65" s="346"/>
      <c r="L65" s="347"/>
      <c r="M65" s="347"/>
      <c r="N65" s="348"/>
      <c r="O65" s="205"/>
      <c r="P65" s="205"/>
    </row>
    <row r="66" spans="1:16" ht="12.75" customHeight="1">
      <c r="J66" s="205"/>
      <c r="K66" s="205"/>
      <c r="L66" s="347"/>
      <c r="M66" s="347"/>
      <c r="N66" s="348"/>
      <c r="O66" s="205"/>
      <c r="P66" s="205"/>
    </row>
    <row r="67" spans="1:16" ht="12.75" customHeight="1">
      <c r="J67" s="205"/>
      <c r="K67" s="346"/>
      <c r="L67" s="347"/>
      <c r="M67" s="347"/>
      <c r="N67" s="348"/>
      <c r="O67" s="205"/>
      <c r="P67" s="205"/>
    </row>
    <row r="68" spans="1:16" ht="12.75" customHeight="1">
      <c r="J68" s="205"/>
      <c r="K68" s="205"/>
      <c r="L68" s="347"/>
      <c r="M68" s="347"/>
      <c r="N68" s="348"/>
      <c r="O68" s="205"/>
      <c r="P68" s="205"/>
    </row>
    <row r="69" spans="1:16" ht="12.75" customHeight="1">
      <c r="J69" s="205"/>
      <c r="K69" s="346"/>
      <c r="L69" s="347"/>
      <c r="M69" s="347"/>
      <c r="N69" s="348"/>
      <c r="O69" s="205"/>
      <c r="P69" s="205"/>
    </row>
    <row r="70" spans="1:16" ht="12.75" customHeight="1">
      <c r="J70" s="205"/>
      <c r="K70" s="205"/>
      <c r="L70" s="205"/>
      <c r="M70" s="205"/>
      <c r="N70" s="205"/>
      <c r="O70" s="205"/>
      <c r="P70" s="205"/>
    </row>
    <row r="71" spans="1:16" ht="12.75" customHeight="1">
      <c r="J71" s="205"/>
      <c r="K71" s="205"/>
      <c r="L71" s="205"/>
      <c r="M71" s="205"/>
      <c r="N71" s="205"/>
      <c r="O71" s="205"/>
      <c r="P71" s="205"/>
    </row>
    <row r="72" spans="1:16" ht="12.75" customHeight="1">
      <c r="J72" s="205"/>
      <c r="K72" s="205"/>
      <c r="L72" s="205"/>
      <c r="M72" s="205"/>
      <c r="N72" s="205"/>
      <c r="O72" s="205"/>
      <c r="P72" s="205"/>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648</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4">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21:C21"/>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7109375" customWidth="1"/>
    <col min="2" max="2" width="5.7109375" bestFit="1" customWidth="1"/>
    <col min="3" max="3" width="7" bestFit="1" customWidth="1"/>
    <col min="4" max="4" width="5.7109375" bestFit="1" customWidth="1"/>
    <col min="5" max="5" width="7" bestFit="1" customWidth="1"/>
    <col min="6" max="6" width="5.7109375" bestFit="1" customWidth="1"/>
    <col min="7" max="7" width="7" bestFit="1" customWidth="1"/>
    <col min="8" max="8" width="5.71093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7109375" bestFit="1" customWidth="1"/>
    <col min="15" max="15" width="7" bestFit="1" customWidth="1"/>
    <col min="16" max="16" width="5.7109375" bestFit="1" customWidth="1"/>
    <col min="17" max="17" width="7" bestFit="1" customWidth="1"/>
    <col min="18" max="18" width="5.7109375" bestFit="1" customWidth="1"/>
    <col min="19" max="19" width="7" bestFit="1" customWidth="1"/>
    <col min="20" max="20" width="5.7109375" bestFit="1" customWidth="1"/>
    <col min="21" max="21" width="7" bestFit="1" customWidth="1"/>
    <col min="22" max="22" width="5.7109375" bestFit="1" customWidth="1"/>
    <col min="23" max="23" width="7" bestFit="1" customWidth="1"/>
    <col min="24" max="24" width="5.71093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71093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7109375" bestFit="1" customWidth="1"/>
    <col min="37" max="37" width="7" bestFit="1" customWidth="1"/>
    <col min="38" max="38" width="5.7109375" bestFit="1" customWidth="1"/>
    <col min="39" max="39" width="7" bestFit="1" customWidth="1"/>
    <col min="40" max="40" width="5.7109375" bestFit="1" customWidth="1"/>
    <col min="41" max="41" width="7" bestFit="1" customWidth="1"/>
    <col min="42" max="42" width="7.85546875" customWidth="1"/>
    <col min="43" max="43" width="7.7109375" customWidth="1"/>
  </cols>
  <sheetData>
    <row r="1" spans="1:43" ht="12.75" customHeight="1">
      <c r="A1" s="145" t="s">
        <v>1344</v>
      </c>
      <c r="AQ1" s="141" t="str">
        <f>Naslovnica!A20</f>
        <v>Siječanj 2020.</v>
      </c>
    </row>
    <row r="2" spans="1:43" ht="12.75" customHeight="1">
      <c r="A2" s="601" t="s">
        <v>1345</v>
      </c>
      <c r="G2" s="565"/>
      <c r="AQ2" s="576" t="str">
        <f>Naslovnica!A24</f>
        <v>January 2020</v>
      </c>
    </row>
    <row r="3" spans="1:43" ht="12.75" customHeight="1"/>
    <row r="4" spans="1:43" ht="12.75" customHeight="1">
      <c r="A4" s="346"/>
      <c r="B4" s="936"/>
      <c r="C4" s="324"/>
      <c r="D4" s="1014"/>
      <c r="E4" s="1014"/>
      <c r="F4" s="1014"/>
      <c r="G4" s="1014"/>
      <c r="H4" s="324"/>
      <c r="I4" s="273"/>
      <c r="J4" s="273"/>
      <c r="K4" s="273"/>
      <c r="L4" s="273"/>
      <c r="M4" s="273"/>
      <c r="N4" s="273"/>
      <c r="O4" s="273"/>
      <c r="P4" s="273"/>
      <c r="Q4" s="273"/>
      <c r="R4" s="273"/>
      <c r="S4" s="273"/>
      <c r="T4" s="273"/>
      <c r="U4" s="273"/>
      <c r="V4" s="273"/>
      <c r="W4" s="273"/>
      <c r="X4" s="273"/>
      <c r="Y4" s="273"/>
      <c r="Z4" s="273"/>
      <c r="AA4" s="273"/>
      <c r="AB4" s="273"/>
      <c r="AC4" s="273"/>
      <c r="AD4" s="273"/>
      <c r="AE4" s="273"/>
      <c r="AF4" s="273"/>
      <c r="AG4" s="273"/>
      <c r="AH4" s="273"/>
      <c r="AI4" s="273"/>
      <c r="AJ4" s="273"/>
      <c r="AK4" s="273"/>
      <c r="AL4" s="273"/>
      <c r="AM4" s="273"/>
      <c r="AN4" s="273"/>
      <c r="AO4" s="273"/>
      <c r="AP4" s="273"/>
      <c r="AQ4" s="25" t="s">
        <v>503</v>
      </c>
    </row>
    <row r="5" spans="1:43" ht="48.75" customHeight="1">
      <c r="A5" s="1030" t="s">
        <v>649</v>
      </c>
      <c r="B5" s="1000" t="s">
        <v>1334</v>
      </c>
      <c r="C5" s="1000"/>
      <c r="D5" s="1000" t="s">
        <v>1308</v>
      </c>
      <c r="E5" s="1000"/>
      <c r="F5" s="1000" t="s">
        <v>1335</v>
      </c>
      <c r="G5" s="1000"/>
      <c r="H5" s="1032" t="s">
        <v>1336</v>
      </c>
      <c r="I5" s="1032"/>
      <c r="J5" s="1000" t="s">
        <v>230</v>
      </c>
      <c r="K5" s="1000"/>
      <c r="L5" s="1000" t="s">
        <v>231</v>
      </c>
      <c r="M5" s="1000"/>
      <c r="N5" s="1000" t="s">
        <v>232</v>
      </c>
      <c r="O5" s="1000"/>
      <c r="P5" s="1000" t="s">
        <v>236</v>
      </c>
      <c r="Q5" s="1000"/>
      <c r="R5" s="1000" t="s">
        <v>233</v>
      </c>
      <c r="S5" s="1000"/>
      <c r="T5" s="1000" t="s">
        <v>1337</v>
      </c>
      <c r="U5" s="1000"/>
      <c r="V5" s="1000" t="s">
        <v>1338</v>
      </c>
      <c r="W5" s="1000"/>
      <c r="X5" s="1000" t="s">
        <v>760</v>
      </c>
      <c r="Y5" s="1000"/>
      <c r="Z5" s="1000" t="s">
        <v>235</v>
      </c>
      <c r="AA5" s="1000"/>
      <c r="AB5" s="1000" t="s">
        <v>1339</v>
      </c>
      <c r="AC5" s="1000"/>
      <c r="AD5" s="1000" t="s">
        <v>1340</v>
      </c>
      <c r="AE5" s="1000"/>
      <c r="AF5" s="1000" t="s">
        <v>1341</v>
      </c>
      <c r="AG5" s="1000"/>
      <c r="AH5" s="1000" t="s">
        <v>289</v>
      </c>
      <c r="AI5" s="1000"/>
      <c r="AJ5" s="1000" t="s">
        <v>287</v>
      </c>
      <c r="AK5" s="1000"/>
      <c r="AL5" s="1000" t="s">
        <v>1342</v>
      </c>
      <c r="AM5" s="1000"/>
      <c r="AN5" s="1000" t="s">
        <v>1343</v>
      </c>
      <c r="AO5" s="1000"/>
      <c r="AP5" s="1000" t="s">
        <v>502</v>
      </c>
      <c r="AQ5" s="1000"/>
    </row>
    <row r="6" spans="1:43">
      <c r="A6" s="1030"/>
      <c r="B6" s="794" t="s">
        <v>33</v>
      </c>
      <c r="C6" s="794" t="s">
        <v>34</v>
      </c>
      <c r="D6" s="794" t="s">
        <v>33</v>
      </c>
      <c r="E6" s="794" t="s">
        <v>34</v>
      </c>
      <c r="F6" s="794" t="s">
        <v>33</v>
      </c>
      <c r="G6" s="794" t="s">
        <v>34</v>
      </c>
      <c r="H6" s="794" t="s">
        <v>33</v>
      </c>
      <c r="I6" s="794" t="s">
        <v>34</v>
      </c>
      <c r="J6" s="794" t="s">
        <v>34</v>
      </c>
      <c r="K6" s="794" t="s">
        <v>34</v>
      </c>
      <c r="L6" s="794" t="s">
        <v>33</v>
      </c>
      <c r="M6" s="794" t="s">
        <v>34</v>
      </c>
      <c r="N6" s="794" t="s">
        <v>33</v>
      </c>
      <c r="O6" s="794" t="s">
        <v>34</v>
      </c>
      <c r="P6" s="794" t="s">
        <v>33</v>
      </c>
      <c r="Q6" s="794" t="s">
        <v>34</v>
      </c>
      <c r="R6" s="794" t="s">
        <v>33</v>
      </c>
      <c r="S6" s="794" t="s">
        <v>34</v>
      </c>
      <c r="T6" s="794" t="s">
        <v>33</v>
      </c>
      <c r="U6" s="794" t="s">
        <v>34</v>
      </c>
      <c r="V6" s="794" t="s">
        <v>33</v>
      </c>
      <c r="W6" s="794" t="s">
        <v>34</v>
      </c>
      <c r="X6" s="794" t="s">
        <v>33</v>
      </c>
      <c r="Y6" s="794" t="s">
        <v>34</v>
      </c>
      <c r="Z6" s="794" t="s">
        <v>33</v>
      </c>
      <c r="AA6" s="794" t="s">
        <v>34</v>
      </c>
      <c r="AB6" s="794" t="s">
        <v>33</v>
      </c>
      <c r="AC6" s="794" t="s">
        <v>34</v>
      </c>
      <c r="AD6" s="794" t="s">
        <v>33</v>
      </c>
      <c r="AE6" s="794" t="s">
        <v>34</v>
      </c>
      <c r="AF6" s="794" t="s">
        <v>33</v>
      </c>
      <c r="AG6" s="794" t="s">
        <v>34</v>
      </c>
      <c r="AH6" s="794" t="s">
        <v>33</v>
      </c>
      <c r="AI6" s="794" t="s">
        <v>34</v>
      </c>
      <c r="AJ6" s="794" t="s">
        <v>33</v>
      </c>
      <c r="AK6" s="794" t="s">
        <v>34</v>
      </c>
      <c r="AL6" s="794" t="s">
        <v>33</v>
      </c>
      <c r="AM6" s="794" t="s">
        <v>34</v>
      </c>
      <c r="AN6" s="794" t="s">
        <v>33</v>
      </c>
      <c r="AO6" s="794" t="s">
        <v>34</v>
      </c>
      <c r="AP6" s="794" t="s">
        <v>33</v>
      </c>
      <c r="AQ6" s="794" t="s">
        <v>34</v>
      </c>
    </row>
    <row r="7" spans="1:43">
      <c r="A7" s="1030"/>
      <c r="B7" s="795" t="s">
        <v>31</v>
      </c>
      <c r="C7" s="795" t="s">
        <v>32</v>
      </c>
      <c r="D7" s="795" t="s">
        <v>31</v>
      </c>
      <c r="E7" s="795" t="s">
        <v>32</v>
      </c>
      <c r="F7" s="795" t="s">
        <v>31</v>
      </c>
      <c r="G7" s="795" t="s">
        <v>32</v>
      </c>
      <c r="H7" s="795" t="s">
        <v>31</v>
      </c>
      <c r="I7" s="795" t="s">
        <v>32</v>
      </c>
      <c r="J7" s="795" t="s">
        <v>32</v>
      </c>
      <c r="K7" s="795" t="s">
        <v>32</v>
      </c>
      <c r="L7" s="795" t="s">
        <v>31</v>
      </c>
      <c r="M7" s="795" t="s">
        <v>32</v>
      </c>
      <c r="N7" s="795" t="s">
        <v>31</v>
      </c>
      <c r="O7" s="795" t="s">
        <v>32</v>
      </c>
      <c r="P7" s="795" t="s">
        <v>31</v>
      </c>
      <c r="Q7" s="795" t="s">
        <v>32</v>
      </c>
      <c r="R7" s="795" t="s">
        <v>31</v>
      </c>
      <c r="S7" s="795" t="s">
        <v>32</v>
      </c>
      <c r="T7" s="795" t="s">
        <v>31</v>
      </c>
      <c r="U7" s="795" t="s">
        <v>32</v>
      </c>
      <c r="V7" s="795" t="s">
        <v>31</v>
      </c>
      <c r="W7" s="795" t="s">
        <v>32</v>
      </c>
      <c r="X7" s="795" t="s">
        <v>31</v>
      </c>
      <c r="Y7" s="795" t="s">
        <v>32</v>
      </c>
      <c r="Z7" s="795" t="s">
        <v>31</v>
      </c>
      <c r="AA7" s="795" t="s">
        <v>32</v>
      </c>
      <c r="AB7" s="795" t="s">
        <v>31</v>
      </c>
      <c r="AC7" s="795" t="s">
        <v>32</v>
      </c>
      <c r="AD7" s="795" t="s">
        <v>31</v>
      </c>
      <c r="AE7" s="795" t="s">
        <v>32</v>
      </c>
      <c r="AF7" s="795" t="s">
        <v>31</v>
      </c>
      <c r="AG7" s="795" t="s">
        <v>32</v>
      </c>
      <c r="AH7" s="795" t="s">
        <v>31</v>
      </c>
      <c r="AI7" s="795" t="s">
        <v>32</v>
      </c>
      <c r="AJ7" s="795" t="s">
        <v>31</v>
      </c>
      <c r="AK7" s="795" t="s">
        <v>32</v>
      </c>
      <c r="AL7" s="795" t="s">
        <v>31</v>
      </c>
      <c r="AM7" s="795" t="s">
        <v>32</v>
      </c>
      <c r="AN7" s="795" t="s">
        <v>31</v>
      </c>
      <c r="AO7" s="795" t="s">
        <v>32</v>
      </c>
      <c r="AP7" s="795" t="s">
        <v>31</v>
      </c>
      <c r="AQ7" s="795" t="s">
        <v>32</v>
      </c>
    </row>
    <row r="8" spans="1:43" ht="18">
      <c r="A8" s="379" t="s">
        <v>504</v>
      </c>
      <c r="B8" s="405">
        <v>1516.6760099999999</v>
      </c>
      <c r="C8" s="406">
        <v>7.2605198661078452E-2</v>
      </c>
      <c r="D8" s="405">
        <v>1116.0218300000001</v>
      </c>
      <c r="E8" s="406">
        <v>4.909560623595266E-2</v>
      </c>
      <c r="F8" s="405">
        <v>1130.2190900000001</v>
      </c>
      <c r="G8" s="406">
        <v>4.1983720371576348E-2</v>
      </c>
      <c r="H8" s="405">
        <v>5341.8146500000003</v>
      </c>
      <c r="I8" s="406">
        <v>5.9962808132650772E-2</v>
      </c>
      <c r="J8" s="405">
        <v>548.41102000000001</v>
      </c>
      <c r="K8" s="406">
        <v>0.11615805530956305</v>
      </c>
      <c r="L8" s="405">
        <v>8536.1208499999993</v>
      </c>
      <c r="M8" s="406">
        <v>5.7337351169121961E-2</v>
      </c>
      <c r="N8" s="405">
        <v>4718.2977199999996</v>
      </c>
      <c r="O8" s="406">
        <v>5.1991894936243302E-2</v>
      </c>
      <c r="P8" s="405">
        <v>757.32623999999998</v>
      </c>
      <c r="Q8" s="406">
        <v>3.9487245809421499E-2</v>
      </c>
      <c r="R8" s="405">
        <v>3099.8225299999999</v>
      </c>
      <c r="S8" s="406">
        <v>4.3195793674294811E-2</v>
      </c>
      <c r="T8" s="405">
        <v>2159.5537100000001</v>
      </c>
      <c r="U8" s="406">
        <v>7.0321967481679543E-2</v>
      </c>
      <c r="V8" s="405">
        <v>4308.7412599999998</v>
      </c>
      <c r="W8" s="406">
        <v>0.12572949194354072</v>
      </c>
      <c r="X8" s="405">
        <v>2683.9839500000003</v>
      </c>
      <c r="Y8" s="406">
        <v>8.0623266938594604E-2</v>
      </c>
      <c r="Z8" s="405">
        <v>8789.8953199999996</v>
      </c>
      <c r="AA8" s="406">
        <v>4.1942306118658734E-2</v>
      </c>
      <c r="AB8" s="405">
        <v>2670.2351899999999</v>
      </c>
      <c r="AC8" s="406">
        <v>1.7583204258931513E-2</v>
      </c>
      <c r="AD8" s="405">
        <v>1801.1498799999999</v>
      </c>
      <c r="AE8" s="406">
        <v>5.6598011986769996E-2</v>
      </c>
      <c r="AF8" s="405">
        <v>181.27006</v>
      </c>
      <c r="AG8" s="406">
        <v>0.10952915873156564</v>
      </c>
      <c r="AH8" s="405">
        <v>102.06116</v>
      </c>
      <c r="AI8" s="406">
        <v>0.14822681081732039</v>
      </c>
      <c r="AJ8" s="405">
        <v>2355.0041699999997</v>
      </c>
      <c r="AK8" s="406">
        <v>6.3886494687585726E-2</v>
      </c>
      <c r="AL8" s="405">
        <v>2060.63742</v>
      </c>
      <c r="AM8" s="406">
        <v>6.6712885431244998E-2</v>
      </c>
      <c r="AN8" s="405">
        <v>2333.6797200000001</v>
      </c>
      <c r="AO8" s="406">
        <v>4.4896446246196327E-2</v>
      </c>
      <c r="AP8" s="405">
        <v>56210.92177999999</v>
      </c>
      <c r="AQ8" s="406">
        <v>5.0708272254571633E-2</v>
      </c>
    </row>
    <row r="9" spans="1:43" ht="18">
      <c r="A9" s="379" t="s">
        <v>505</v>
      </c>
      <c r="B9" s="405">
        <v>205.99176</v>
      </c>
      <c r="C9" s="406">
        <v>9.8610860584161242E-3</v>
      </c>
      <c r="D9" s="405">
        <v>226.61982</v>
      </c>
      <c r="E9" s="406">
        <v>9.9693725955006338E-3</v>
      </c>
      <c r="F9" s="405">
        <v>274.88587999999999</v>
      </c>
      <c r="G9" s="406">
        <v>1.0211057326960113E-2</v>
      </c>
      <c r="H9" s="405">
        <v>893.00371999999993</v>
      </c>
      <c r="I9" s="406">
        <v>1.0024123679413584E-2</v>
      </c>
      <c r="J9" s="405">
        <v>170.48563000000001</v>
      </c>
      <c r="K9" s="406">
        <v>3.6110286841109979E-2</v>
      </c>
      <c r="L9" s="405">
        <v>1374.3195900000001</v>
      </c>
      <c r="M9" s="406">
        <v>9.2313413007073034E-3</v>
      </c>
      <c r="N9" s="405">
        <v>899.89185999999995</v>
      </c>
      <c r="O9" s="406">
        <v>9.9160938574898924E-3</v>
      </c>
      <c r="P9" s="405">
        <v>459.14587</v>
      </c>
      <c r="Q9" s="406">
        <v>2.3940020658825566E-2</v>
      </c>
      <c r="R9" s="405">
        <v>0</v>
      </c>
      <c r="S9" s="406">
        <v>0</v>
      </c>
      <c r="T9" s="405">
        <v>0.75129000000000001</v>
      </c>
      <c r="U9" s="406">
        <v>2.446440239234014E-5</v>
      </c>
      <c r="V9" s="405">
        <v>556.54518999999993</v>
      </c>
      <c r="W9" s="406">
        <v>1.6240043149474546E-2</v>
      </c>
      <c r="X9" s="405">
        <v>0</v>
      </c>
      <c r="Y9" s="406">
        <v>0</v>
      </c>
      <c r="Z9" s="405">
        <v>0</v>
      </c>
      <c r="AA9" s="406">
        <v>0</v>
      </c>
      <c r="AB9" s="405">
        <v>0</v>
      </c>
      <c r="AC9" s="406">
        <v>0</v>
      </c>
      <c r="AD9" s="405">
        <v>0.81713999999999998</v>
      </c>
      <c r="AE9" s="406">
        <v>2.5677207670729342E-5</v>
      </c>
      <c r="AF9" s="405">
        <v>35.101230000000001</v>
      </c>
      <c r="AG9" s="406">
        <v>2.120928405023529E-2</v>
      </c>
      <c r="AH9" s="405">
        <v>10.09577</v>
      </c>
      <c r="AI9" s="406">
        <v>1.4662421922748857E-2</v>
      </c>
      <c r="AJ9" s="405">
        <v>56.696440000000003</v>
      </c>
      <c r="AK9" s="406">
        <v>1.5380596174761861E-3</v>
      </c>
      <c r="AL9" s="405">
        <v>0.77324000000000004</v>
      </c>
      <c r="AM9" s="406">
        <v>2.503355079849801E-5</v>
      </c>
      <c r="AN9" s="405">
        <v>0</v>
      </c>
      <c r="AO9" s="406">
        <v>0</v>
      </c>
      <c r="AP9" s="405">
        <v>5165.1244300000008</v>
      </c>
      <c r="AQ9" s="406">
        <v>4.6594954775918502E-3</v>
      </c>
    </row>
    <row r="10" spans="1:43" ht="27">
      <c r="A10" s="379" t="s">
        <v>506</v>
      </c>
      <c r="B10" s="405">
        <v>19206.519909999999</v>
      </c>
      <c r="C10" s="406">
        <v>0.91944039759256724</v>
      </c>
      <c r="D10" s="405">
        <v>21429.884040000001</v>
      </c>
      <c r="E10" s="406">
        <v>0.94273527652229372</v>
      </c>
      <c r="F10" s="405">
        <v>25566.69888</v>
      </c>
      <c r="G10" s="406">
        <v>0.94971421567672709</v>
      </c>
      <c r="H10" s="405">
        <v>83013.408020000003</v>
      </c>
      <c r="I10" s="406">
        <v>0.93184009249379574</v>
      </c>
      <c r="J10" s="405">
        <v>4156.1676200000002</v>
      </c>
      <c r="K10" s="406">
        <v>0.88031117295887862</v>
      </c>
      <c r="L10" s="405">
        <v>139213.83787000002</v>
      </c>
      <c r="M10" s="406">
        <v>0.9351030579134082</v>
      </c>
      <c r="N10" s="405">
        <v>85305.608240000001</v>
      </c>
      <c r="O10" s="406">
        <v>0.94000007720716938</v>
      </c>
      <c r="P10" s="405">
        <v>18209.19328</v>
      </c>
      <c r="Q10" s="406">
        <v>0.94943348462166854</v>
      </c>
      <c r="R10" s="405">
        <v>68793.452369999999</v>
      </c>
      <c r="S10" s="406">
        <v>0.95863158163346451</v>
      </c>
      <c r="T10" s="405">
        <v>28582.074920000003</v>
      </c>
      <c r="U10" s="406">
        <v>0.93072366469791046</v>
      </c>
      <c r="V10" s="405">
        <v>29802.406950000001</v>
      </c>
      <c r="W10" s="406">
        <v>0.86963715350086879</v>
      </c>
      <c r="X10" s="405">
        <v>30632.110120000001</v>
      </c>
      <c r="Y10" s="406">
        <v>0.92014737684895065</v>
      </c>
      <c r="Z10" s="405">
        <v>200970.32180999999</v>
      </c>
      <c r="AA10" s="406">
        <v>0.95896008442116221</v>
      </c>
      <c r="AB10" s="405">
        <v>149367.96278999999</v>
      </c>
      <c r="AC10" s="406">
        <v>0.9835715630266455</v>
      </c>
      <c r="AD10" s="405">
        <v>30063.923340000001</v>
      </c>
      <c r="AE10" s="406">
        <v>0.94470666348247179</v>
      </c>
      <c r="AF10" s="405">
        <v>1456.6658200000002</v>
      </c>
      <c r="AG10" s="406">
        <v>0.880164004014928</v>
      </c>
      <c r="AH10" s="405">
        <v>583.58179000000007</v>
      </c>
      <c r="AI10" s="406">
        <v>0.8475552069245853</v>
      </c>
      <c r="AJ10" s="405">
        <v>34866.677689999997</v>
      </c>
      <c r="AK10" s="406">
        <v>0.94586236720589278</v>
      </c>
      <c r="AL10" s="405">
        <v>28866.330539999999</v>
      </c>
      <c r="AM10" s="406">
        <v>0.93454393453432882</v>
      </c>
      <c r="AN10" s="405">
        <v>49695.891990000004</v>
      </c>
      <c r="AO10" s="406">
        <v>0.95607333099925706</v>
      </c>
      <c r="AP10" s="405">
        <v>1049782.71799</v>
      </c>
      <c r="AQ10" s="406">
        <v>0.94701645492178099</v>
      </c>
    </row>
    <row r="11" spans="1:43" ht="18.75">
      <c r="A11" s="379" t="s">
        <v>507</v>
      </c>
      <c r="B11" s="407">
        <v>16573.17323</v>
      </c>
      <c r="C11" s="408">
        <v>0.7933787617624527</v>
      </c>
      <c r="D11" s="407">
        <v>18450.38524</v>
      </c>
      <c r="E11" s="408">
        <v>0.81166230291810038</v>
      </c>
      <c r="F11" s="407">
        <v>21936.17325</v>
      </c>
      <c r="G11" s="408">
        <v>0.81485277668637957</v>
      </c>
      <c r="H11" s="407">
        <v>71446.256290000005</v>
      </c>
      <c r="I11" s="408">
        <v>0.80199678169542321</v>
      </c>
      <c r="J11" s="407">
        <v>4076.5975699999999</v>
      </c>
      <c r="K11" s="408">
        <v>0.86345756876090907</v>
      </c>
      <c r="L11" s="407">
        <v>120045.0321</v>
      </c>
      <c r="M11" s="408">
        <v>0.80634567886023067</v>
      </c>
      <c r="N11" s="407">
        <v>73406.574739999996</v>
      </c>
      <c r="O11" s="408">
        <v>0.80888217488564318</v>
      </c>
      <c r="P11" s="407">
        <v>14607.687890000001</v>
      </c>
      <c r="Q11" s="408">
        <v>0.76164977780215259</v>
      </c>
      <c r="R11" s="407">
        <v>42432.708210000004</v>
      </c>
      <c r="S11" s="408">
        <v>0.59129659557662351</v>
      </c>
      <c r="T11" s="407">
        <v>20159.144199999999</v>
      </c>
      <c r="U11" s="408">
        <v>0.65644613344249203</v>
      </c>
      <c r="V11" s="407">
        <v>23579.305329999999</v>
      </c>
      <c r="W11" s="408">
        <v>0.68804643876957272</v>
      </c>
      <c r="X11" s="407">
        <v>21973.667659999999</v>
      </c>
      <c r="Y11" s="408">
        <v>0.66005941405578938</v>
      </c>
      <c r="Z11" s="407">
        <v>127428.31698</v>
      </c>
      <c r="AA11" s="408">
        <v>0.60804335937878262</v>
      </c>
      <c r="AB11" s="407">
        <v>94571.928899999999</v>
      </c>
      <c r="AC11" s="408">
        <v>0.62274572263795547</v>
      </c>
      <c r="AD11" s="407">
        <v>21182.706180000001</v>
      </c>
      <c r="AE11" s="408">
        <v>0.66562981326566062</v>
      </c>
      <c r="AF11" s="407">
        <v>1175.1765800000001</v>
      </c>
      <c r="AG11" s="408">
        <v>0.71007921643783012</v>
      </c>
      <c r="AH11" s="407">
        <v>514.48287000000005</v>
      </c>
      <c r="AI11" s="408">
        <v>0.74720055151481768</v>
      </c>
      <c r="AJ11" s="407">
        <v>31896.306370000002</v>
      </c>
      <c r="AK11" s="408">
        <v>0.86528220774259268</v>
      </c>
      <c r="AL11" s="407">
        <v>20525.00405</v>
      </c>
      <c r="AM11" s="408">
        <v>0.66449450561928036</v>
      </c>
      <c r="AN11" s="407">
        <v>40048.440240000004</v>
      </c>
      <c r="AO11" s="408">
        <v>0.77047104153571078</v>
      </c>
      <c r="AP11" s="407">
        <v>786029.06787999987</v>
      </c>
      <c r="AQ11" s="408">
        <v>0.70908241160079777</v>
      </c>
    </row>
    <row r="12" spans="1:43" ht="19.5">
      <c r="A12" s="386" t="s">
        <v>508</v>
      </c>
      <c r="B12" s="407">
        <v>4755.8890099999999</v>
      </c>
      <c r="C12" s="408">
        <v>0.22767042143766072</v>
      </c>
      <c r="D12" s="407">
        <v>5422.8771200000001</v>
      </c>
      <c r="E12" s="408">
        <v>0.23856113974892137</v>
      </c>
      <c r="F12" s="407">
        <v>6764.1979099999999</v>
      </c>
      <c r="G12" s="408">
        <v>0.25126649877365032</v>
      </c>
      <c r="H12" s="407">
        <v>20877.810539999999</v>
      </c>
      <c r="I12" s="408">
        <v>0.23435709204920727</v>
      </c>
      <c r="J12" s="407">
        <v>224.96870000000001</v>
      </c>
      <c r="K12" s="408">
        <v>4.7650258190509186E-2</v>
      </c>
      <c r="L12" s="407">
        <v>34945.855170000003</v>
      </c>
      <c r="M12" s="408">
        <v>0.23473224020575653</v>
      </c>
      <c r="N12" s="407">
        <v>21636.234379999998</v>
      </c>
      <c r="O12" s="408">
        <v>0.23841412548695531</v>
      </c>
      <c r="P12" s="407">
        <v>4806.0298300000004</v>
      </c>
      <c r="Q12" s="408">
        <v>0.2505880177407061</v>
      </c>
      <c r="R12" s="407">
        <v>8543.5468099999998</v>
      </c>
      <c r="S12" s="408">
        <v>0.11905368184140516</v>
      </c>
      <c r="T12" s="407">
        <v>5598.89851</v>
      </c>
      <c r="U12" s="408">
        <v>0.1823180211403235</v>
      </c>
      <c r="V12" s="407">
        <v>8201.7047500000008</v>
      </c>
      <c r="W12" s="408">
        <v>0.23932654783926957</v>
      </c>
      <c r="X12" s="407">
        <v>1910.1966200000002</v>
      </c>
      <c r="Y12" s="408">
        <v>5.7379736566405756E-2</v>
      </c>
      <c r="Z12" s="407">
        <v>24315.724030000001</v>
      </c>
      <c r="AA12" s="408">
        <v>0.11602613041847765</v>
      </c>
      <c r="AB12" s="407">
        <v>16212.271789999999</v>
      </c>
      <c r="AC12" s="408">
        <v>0.10675602188617819</v>
      </c>
      <c r="AD12" s="407">
        <v>5794.1323700000003</v>
      </c>
      <c r="AE12" s="408">
        <v>0.18207056335044816</v>
      </c>
      <c r="AF12" s="407">
        <v>426.87319000000002</v>
      </c>
      <c r="AG12" s="408">
        <v>0.25793041269892986</v>
      </c>
      <c r="AH12" s="407">
        <v>98.20492999999999</v>
      </c>
      <c r="AI12" s="408">
        <v>0.1426262799721088</v>
      </c>
      <c r="AJ12" s="407">
        <v>6193.6042699999998</v>
      </c>
      <c r="AK12" s="408">
        <v>0.16801994295082853</v>
      </c>
      <c r="AL12" s="407">
        <v>5635.7037599999994</v>
      </c>
      <c r="AM12" s="408">
        <v>0.1824552226491726</v>
      </c>
      <c r="AN12" s="407">
        <v>6647.5812500000002</v>
      </c>
      <c r="AO12" s="408">
        <v>0.12788934646860947</v>
      </c>
      <c r="AP12" s="407">
        <v>189012.30494000003</v>
      </c>
      <c r="AQ12" s="408">
        <v>0.17050934435613233</v>
      </c>
    </row>
    <row r="13" spans="1:43" ht="19.5">
      <c r="A13" s="386" t="s">
        <v>509</v>
      </c>
      <c r="B13" s="407">
        <v>10848.181630000001</v>
      </c>
      <c r="C13" s="408">
        <v>0.51931617376713957</v>
      </c>
      <c r="D13" s="407">
        <v>11725.851980000001</v>
      </c>
      <c r="E13" s="408">
        <v>0.51583920324492738</v>
      </c>
      <c r="F13" s="407">
        <v>13371.4439</v>
      </c>
      <c r="G13" s="408">
        <v>0.49670277792053602</v>
      </c>
      <c r="H13" s="407">
        <v>45969.426340000005</v>
      </c>
      <c r="I13" s="408">
        <v>0.51601488860970546</v>
      </c>
      <c r="J13" s="407">
        <v>3831.9135799999999</v>
      </c>
      <c r="K13" s="408">
        <v>0.81163144673333831</v>
      </c>
      <c r="L13" s="407">
        <v>77677.298949999997</v>
      </c>
      <c r="M13" s="408">
        <v>0.5217604865288451</v>
      </c>
      <c r="N13" s="407">
        <v>46673.468919999999</v>
      </c>
      <c r="O13" s="408">
        <v>0.51430457262426776</v>
      </c>
      <c r="P13" s="407">
        <v>9210.8128000000015</v>
      </c>
      <c r="Q13" s="408">
        <v>0.48025488874935318</v>
      </c>
      <c r="R13" s="407">
        <v>28580.439269999999</v>
      </c>
      <c r="S13" s="408">
        <v>0.39826627036859202</v>
      </c>
      <c r="T13" s="407">
        <v>14203.81985</v>
      </c>
      <c r="U13" s="408">
        <v>0.46252174835111393</v>
      </c>
      <c r="V13" s="407">
        <v>14567.56395</v>
      </c>
      <c r="W13" s="408">
        <v>0.42508294273593467</v>
      </c>
      <c r="X13" s="407">
        <v>17902.530770000001</v>
      </c>
      <c r="Y13" s="408">
        <v>0.53776793901696529</v>
      </c>
      <c r="Z13" s="407">
        <v>84629.831640000004</v>
      </c>
      <c r="AA13" s="408">
        <v>0.40382395650821368</v>
      </c>
      <c r="AB13" s="407">
        <v>65424.9476</v>
      </c>
      <c r="AC13" s="408">
        <v>0.43081606503758607</v>
      </c>
      <c r="AD13" s="407">
        <v>15086.982970000001</v>
      </c>
      <c r="AE13" s="408">
        <v>0.47408228069296204</v>
      </c>
      <c r="AF13" s="407">
        <v>718.21520999999996</v>
      </c>
      <c r="AG13" s="408">
        <v>0.43396856457991323</v>
      </c>
      <c r="AH13" s="407">
        <v>416.27794</v>
      </c>
      <c r="AI13" s="408">
        <v>0.60457427154270882</v>
      </c>
      <c r="AJ13" s="407">
        <v>25702.702100000002</v>
      </c>
      <c r="AK13" s="408">
        <v>0.69726226479176412</v>
      </c>
      <c r="AL13" s="407">
        <v>14617.933999999999</v>
      </c>
      <c r="AM13" s="408">
        <v>0.47325383239109614</v>
      </c>
      <c r="AN13" s="407">
        <v>30845.748809999997</v>
      </c>
      <c r="AO13" s="408">
        <v>0.59342526375977556</v>
      </c>
      <c r="AP13" s="407">
        <v>532005.39220999996</v>
      </c>
      <c r="AQ13" s="408">
        <v>0.47992584741215477</v>
      </c>
    </row>
    <row r="14" spans="1:43" ht="19.5">
      <c r="A14" s="386" t="s">
        <v>510</v>
      </c>
      <c r="B14" s="407">
        <v>0</v>
      </c>
      <c r="C14" s="408">
        <v>0</v>
      </c>
      <c r="D14" s="407">
        <v>0</v>
      </c>
      <c r="E14" s="408">
        <v>0</v>
      </c>
      <c r="F14" s="407">
        <v>0</v>
      </c>
      <c r="G14" s="408">
        <v>0</v>
      </c>
      <c r="H14" s="407">
        <v>0</v>
      </c>
      <c r="I14" s="408">
        <v>0</v>
      </c>
      <c r="J14" s="407">
        <v>0</v>
      </c>
      <c r="K14" s="408">
        <v>0</v>
      </c>
      <c r="L14" s="407">
        <v>0</v>
      </c>
      <c r="M14" s="408">
        <v>0</v>
      </c>
      <c r="N14" s="407">
        <v>0</v>
      </c>
      <c r="O14" s="408">
        <v>0</v>
      </c>
      <c r="P14" s="407">
        <v>0</v>
      </c>
      <c r="Q14" s="408">
        <v>0</v>
      </c>
      <c r="R14" s="407">
        <v>0</v>
      </c>
      <c r="S14" s="408">
        <v>0</v>
      </c>
      <c r="T14" s="407">
        <v>0</v>
      </c>
      <c r="U14" s="408">
        <v>0</v>
      </c>
      <c r="V14" s="407">
        <v>0</v>
      </c>
      <c r="W14" s="408">
        <v>0</v>
      </c>
      <c r="X14" s="407">
        <v>0</v>
      </c>
      <c r="Y14" s="408">
        <v>0</v>
      </c>
      <c r="Z14" s="407">
        <v>0</v>
      </c>
      <c r="AA14" s="408">
        <v>0</v>
      </c>
      <c r="AB14" s="407">
        <v>0</v>
      </c>
      <c r="AC14" s="408">
        <v>0</v>
      </c>
      <c r="AD14" s="407">
        <v>0</v>
      </c>
      <c r="AE14" s="408">
        <v>0</v>
      </c>
      <c r="AF14" s="407">
        <v>0</v>
      </c>
      <c r="AG14" s="408">
        <v>0</v>
      </c>
      <c r="AH14" s="407">
        <v>0</v>
      </c>
      <c r="AI14" s="408">
        <v>0</v>
      </c>
      <c r="AJ14" s="407">
        <v>0</v>
      </c>
      <c r="AK14" s="408">
        <v>0</v>
      </c>
      <c r="AL14" s="407">
        <v>0</v>
      </c>
      <c r="AM14" s="408">
        <v>0</v>
      </c>
      <c r="AN14" s="407">
        <v>0</v>
      </c>
      <c r="AO14" s="408">
        <v>0</v>
      </c>
      <c r="AP14" s="407">
        <v>0</v>
      </c>
      <c r="AQ14" s="408">
        <v>0</v>
      </c>
    </row>
    <row r="15" spans="1:43" ht="19.5">
      <c r="A15" s="386" t="s">
        <v>511</v>
      </c>
      <c r="B15" s="407">
        <v>862.83686999999998</v>
      </c>
      <c r="C15" s="408">
        <v>4.130509215244535E-2</v>
      </c>
      <c r="D15" s="407">
        <v>1165.5031799999999</v>
      </c>
      <c r="E15" s="408">
        <v>5.1272370892629086E-2</v>
      </c>
      <c r="F15" s="407">
        <v>1606.8178799999998</v>
      </c>
      <c r="G15" s="408">
        <v>5.9687712903494769E-2</v>
      </c>
      <c r="H15" s="407">
        <v>4100.8988300000001</v>
      </c>
      <c r="I15" s="408">
        <v>4.6033309994142541E-2</v>
      </c>
      <c r="J15" s="407">
        <v>7.5390100000000002</v>
      </c>
      <c r="K15" s="408">
        <v>1.5968255717387825E-3</v>
      </c>
      <c r="L15" s="407">
        <v>6618.2434499999999</v>
      </c>
      <c r="M15" s="408">
        <v>4.445491757715582E-2</v>
      </c>
      <c r="N15" s="407">
        <v>4552.2596100000001</v>
      </c>
      <c r="O15" s="408">
        <v>5.0162286784570249E-2</v>
      </c>
      <c r="P15" s="407">
        <v>526.82024000000001</v>
      </c>
      <c r="Q15" s="408">
        <v>2.7468585155927556E-2</v>
      </c>
      <c r="R15" s="407">
        <v>4583.22336</v>
      </c>
      <c r="S15" s="408">
        <v>6.3866872605048211E-2</v>
      </c>
      <c r="T15" s="407">
        <v>356.42584000000005</v>
      </c>
      <c r="U15" s="408">
        <v>1.1606363951054646E-2</v>
      </c>
      <c r="V15" s="407">
        <v>810.03663000000006</v>
      </c>
      <c r="W15" s="408">
        <v>2.3636948194368457E-2</v>
      </c>
      <c r="X15" s="407">
        <v>2160.9402700000001</v>
      </c>
      <c r="Y15" s="408">
        <v>6.4911738472418462E-2</v>
      </c>
      <c r="Z15" s="407">
        <v>16460.309269999998</v>
      </c>
      <c r="AA15" s="408">
        <v>7.8542838688792943E-2</v>
      </c>
      <c r="AB15" s="407">
        <v>11558.249519999999</v>
      </c>
      <c r="AC15" s="408">
        <v>7.6109798472791867E-2</v>
      </c>
      <c r="AD15" s="407">
        <v>301.59084000000001</v>
      </c>
      <c r="AE15" s="408">
        <v>9.4769692222504177E-3</v>
      </c>
      <c r="AF15" s="407">
        <v>30.088180000000001</v>
      </c>
      <c r="AG15" s="408">
        <v>1.8180239158986977E-2</v>
      </c>
      <c r="AH15" s="407">
        <v>0</v>
      </c>
      <c r="AI15" s="408">
        <v>0</v>
      </c>
      <c r="AJ15" s="407">
        <v>0</v>
      </c>
      <c r="AK15" s="408">
        <v>0</v>
      </c>
      <c r="AL15" s="407">
        <v>271.36628999999999</v>
      </c>
      <c r="AM15" s="408">
        <v>8.7854505790116166E-3</v>
      </c>
      <c r="AN15" s="407">
        <v>2555.1101800000001</v>
      </c>
      <c r="AO15" s="408">
        <v>4.9156431307325672E-2</v>
      </c>
      <c r="AP15" s="407">
        <v>58528.25944999999</v>
      </c>
      <c r="AQ15" s="408">
        <v>5.2798759045306752E-2</v>
      </c>
    </row>
    <row r="16" spans="1:43" ht="19.5">
      <c r="A16" s="387" t="s">
        <v>512</v>
      </c>
      <c r="B16" s="407">
        <v>0</v>
      </c>
      <c r="C16" s="408">
        <v>0</v>
      </c>
      <c r="D16" s="407">
        <v>0</v>
      </c>
      <c r="E16" s="408">
        <v>0</v>
      </c>
      <c r="F16" s="407">
        <v>0</v>
      </c>
      <c r="G16" s="408">
        <v>0</v>
      </c>
      <c r="H16" s="407">
        <v>0</v>
      </c>
      <c r="I16" s="408">
        <v>0</v>
      </c>
      <c r="J16" s="407">
        <v>0</v>
      </c>
      <c r="K16" s="408">
        <v>0</v>
      </c>
      <c r="L16" s="407">
        <v>0</v>
      </c>
      <c r="M16" s="408">
        <v>0</v>
      </c>
      <c r="N16" s="407">
        <v>0</v>
      </c>
      <c r="O16" s="408">
        <v>0</v>
      </c>
      <c r="P16" s="407">
        <v>0</v>
      </c>
      <c r="Q16" s="408">
        <v>0</v>
      </c>
      <c r="R16" s="407">
        <v>0</v>
      </c>
      <c r="S16" s="408">
        <v>0</v>
      </c>
      <c r="T16" s="407">
        <v>0</v>
      </c>
      <c r="U16" s="408">
        <v>0</v>
      </c>
      <c r="V16" s="407">
        <v>0</v>
      </c>
      <c r="W16" s="408">
        <v>0</v>
      </c>
      <c r="X16" s="407">
        <v>0</v>
      </c>
      <c r="Y16" s="408">
        <v>0</v>
      </c>
      <c r="Z16" s="407">
        <v>0</v>
      </c>
      <c r="AA16" s="408">
        <v>0</v>
      </c>
      <c r="AB16" s="407">
        <v>0</v>
      </c>
      <c r="AC16" s="408">
        <v>0</v>
      </c>
      <c r="AD16" s="407">
        <v>0</v>
      </c>
      <c r="AE16" s="408">
        <v>0</v>
      </c>
      <c r="AF16" s="407">
        <v>0</v>
      </c>
      <c r="AG16" s="408">
        <v>0</v>
      </c>
      <c r="AH16" s="407">
        <v>0</v>
      </c>
      <c r="AI16" s="408">
        <v>0</v>
      </c>
      <c r="AJ16" s="407">
        <v>0</v>
      </c>
      <c r="AK16" s="408">
        <v>0</v>
      </c>
      <c r="AL16" s="407">
        <v>0</v>
      </c>
      <c r="AM16" s="408">
        <v>0</v>
      </c>
      <c r="AN16" s="407">
        <v>0</v>
      </c>
      <c r="AO16" s="408">
        <v>0</v>
      </c>
      <c r="AP16" s="407">
        <v>0</v>
      </c>
      <c r="AQ16" s="408">
        <v>0</v>
      </c>
    </row>
    <row r="17" spans="1:43" s="273" customFormat="1" ht="19.5">
      <c r="A17" s="387" t="s">
        <v>513</v>
      </c>
      <c r="B17" s="407">
        <v>106.26572</v>
      </c>
      <c r="C17" s="408">
        <v>5.0870744052070411E-3</v>
      </c>
      <c r="D17" s="407">
        <v>136.15295999999998</v>
      </c>
      <c r="E17" s="408">
        <v>5.9895890316226264E-3</v>
      </c>
      <c r="F17" s="407">
        <v>193.71356</v>
      </c>
      <c r="G17" s="408">
        <v>7.1957870886985081E-3</v>
      </c>
      <c r="H17" s="407">
        <v>498.12058000000002</v>
      </c>
      <c r="I17" s="408">
        <v>5.5914910423679187E-3</v>
      </c>
      <c r="J17" s="407">
        <v>12.17628</v>
      </c>
      <c r="K17" s="408">
        <v>2.5790382653228345E-3</v>
      </c>
      <c r="L17" s="407">
        <v>803.63453000000004</v>
      </c>
      <c r="M17" s="408">
        <v>5.3980345484731847E-3</v>
      </c>
      <c r="N17" s="407">
        <v>544.61182999999994</v>
      </c>
      <c r="O17" s="408">
        <v>6.0011899898498129E-3</v>
      </c>
      <c r="P17" s="407">
        <v>64.025019999999998</v>
      </c>
      <c r="Q17" s="408">
        <v>3.3382861561658387E-3</v>
      </c>
      <c r="R17" s="407">
        <v>725.49877000000004</v>
      </c>
      <c r="S17" s="408">
        <v>1.0109770761577977E-2</v>
      </c>
      <c r="T17" s="407">
        <v>0</v>
      </c>
      <c r="U17" s="408">
        <v>0</v>
      </c>
      <c r="V17" s="407">
        <v>0</v>
      </c>
      <c r="W17" s="408">
        <v>0</v>
      </c>
      <c r="X17" s="407">
        <v>0</v>
      </c>
      <c r="Y17" s="408">
        <v>0</v>
      </c>
      <c r="Z17" s="407">
        <v>2022.4520400000001</v>
      </c>
      <c r="AA17" s="408">
        <v>9.6504337632983151E-3</v>
      </c>
      <c r="AB17" s="407">
        <v>1376.4599900000001</v>
      </c>
      <c r="AC17" s="408">
        <v>9.0638372413992599E-3</v>
      </c>
      <c r="AD17" s="407">
        <v>0</v>
      </c>
      <c r="AE17" s="408">
        <v>0</v>
      </c>
      <c r="AF17" s="407">
        <v>0</v>
      </c>
      <c r="AG17" s="408">
        <v>0</v>
      </c>
      <c r="AH17" s="407">
        <v>0</v>
      </c>
      <c r="AI17" s="408">
        <v>0</v>
      </c>
      <c r="AJ17" s="407">
        <v>0</v>
      </c>
      <c r="AK17" s="408">
        <v>0</v>
      </c>
      <c r="AL17" s="407">
        <v>0</v>
      </c>
      <c r="AM17" s="408">
        <v>0</v>
      </c>
      <c r="AN17" s="407">
        <v>0</v>
      </c>
      <c r="AO17" s="408">
        <v>0</v>
      </c>
      <c r="AP17" s="407">
        <v>6483.1112800000001</v>
      </c>
      <c r="AQ17" s="408">
        <v>5.8484607872040569E-3</v>
      </c>
    </row>
    <row r="18" spans="1:43" ht="19.5">
      <c r="A18" s="388" t="s">
        <v>514</v>
      </c>
      <c r="B18" s="407">
        <v>0</v>
      </c>
      <c r="C18" s="408">
        <v>0</v>
      </c>
      <c r="D18" s="407">
        <v>0</v>
      </c>
      <c r="E18" s="408">
        <v>0</v>
      </c>
      <c r="F18" s="407">
        <v>0</v>
      </c>
      <c r="G18" s="408">
        <v>0</v>
      </c>
      <c r="H18" s="407">
        <v>0</v>
      </c>
      <c r="I18" s="408">
        <v>0</v>
      </c>
      <c r="J18" s="407">
        <v>0</v>
      </c>
      <c r="K18" s="408">
        <v>0</v>
      </c>
      <c r="L18" s="407">
        <v>0</v>
      </c>
      <c r="M18" s="408">
        <v>0</v>
      </c>
      <c r="N18" s="407">
        <v>0</v>
      </c>
      <c r="O18" s="408">
        <v>0</v>
      </c>
      <c r="P18" s="407">
        <v>0</v>
      </c>
      <c r="Q18" s="408">
        <v>0</v>
      </c>
      <c r="R18" s="407">
        <v>0</v>
      </c>
      <c r="S18" s="408">
        <v>0</v>
      </c>
      <c r="T18" s="407">
        <v>0</v>
      </c>
      <c r="U18" s="408">
        <v>0</v>
      </c>
      <c r="V18" s="407">
        <v>0</v>
      </c>
      <c r="W18" s="408">
        <v>0</v>
      </c>
      <c r="X18" s="407">
        <v>0</v>
      </c>
      <c r="Y18" s="408">
        <v>0</v>
      </c>
      <c r="Z18" s="407">
        <v>0</v>
      </c>
      <c r="AA18" s="408">
        <v>0</v>
      </c>
      <c r="AB18" s="407">
        <v>0</v>
      </c>
      <c r="AC18" s="408">
        <v>0</v>
      </c>
      <c r="AD18" s="407">
        <v>0</v>
      </c>
      <c r="AE18" s="408">
        <v>0</v>
      </c>
      <c r="AF18" s="407">
        <v>0</v>
      </c>
      <c r="AG18" s="408">
        <v>0</v>
      </c>
      <c r="AH18" s="407">
        <v>0</v>
      </c>
      <c r="AI18" s="408">
        <v>0</v>
      </c>
      <c r="AJ18" s="407">
        <v>0</v>
      </c>
      <c r="AK18" s="408">
        <v>0</v>
      </c>
      <c r="AL18" s="407">
        <v>0</v>
      </c>
      <c r="AM18" s="408">
        <v>0</v>
      </c>
      <c r="AN18" s="407">
        <v>0</v>
      </c>
      <c r="AO18" s="408">
        <v>0</v>
      </c>
      <c r="AP18" s="407">
        <v>0</v>
      </c>
      <c r="AQ18" s="408">
        <v>0</v>
      </c>
    </row>
    <row r="19" spans="1:43" ht="18.75">
      <c r="A19" s="379" t="s">
        <v>515</v>
      </c>
      <c r="B19" s="407">
        <v>0</v>
      </c>
      <c r="C19" s="408">
        <v>0</v>
      </c>
      <c r="D19" s="407">
        <v>0</v>
      </c>
      <c r="E19" s="408">
        <v>0</v>
      </c>
      <c r="F19" s="407">
        <v>0</v>
      </c>
      <c r="G19" s="408">
        <v>0</v>
      </c>
      <c r="H19" s="407">
        <v>0</v>
      </c>
      <c r="I19" s="408">
        <v>0</v>
      </c>
      <c r="J19" s="407">
        <v>0</v>
      </c>
      <c r="K19" s="408">
        <v>0</v>
      </c>
      <c r="L19" s="407">
        <v>0</v>
      </c>
      <c r="M19" s="408">
        <v>0</v>
      </c>
      <c r="N19" s="407">
        <v>0</v>
      </c>
      <c r="O19" s="408">
        <v>0</v>
      </c>
      <c r="P19" s="407">
        <v>0</v>
      </c>
      <c r="Q19" s="408">
        <v>0</v>
      </c>
      <c r="R19" s="407">
        <v>0</v>
      </c>
      <c r="S19" s="408">
        <v>0</v>
      </c>
      <c r="T19" s="407">
        <v>0</v>
      </c>
      <c r="U19" s="408">
        <v>0</v>
      </c>
      <c r="V19" s="407">
        <v>0</v>
      </c>
      <c r="W19" s="408">
        <v>0</v>
      </c>
      <c r="X19" s="407">
        <v>0</v>
      </c>
      <c r="Y19" s="408">
        <v>0</v>
      </c>
      <c r="Z19" s="407">
        <v>0</v>
      </c>
      <c r="AA19" s="408">
        <v>0</v>
      </c>
      <c r="AB19" s="407">
        <v>0</v>
      </c>
      <c r="AC19" s="408">
        <v>0</v>
      </c>
      <c r="AD19" s="407">
        <v>0</v>
      </c>
      <c r="AE19" s="408">
        <v>0</v>
      </c>
      <c r="AF19" s="407">
        <v>0</v>
      </c>
      <c r="AG19" s="408">
        <v>0</v>
      </c>
      <c r="AH19" s="407">
        <v>0</v>
      </c>
      <c r="AI19" s="408">
        <v>0</v>
      </c>
      <c r="AJ19" s="407">
        <v>0</v>
      </c>
      <c r="AK19" s="408">
        <v>0</v>
      </c>
      <c r="AL19" s="407">
        <v>0</v>
      </c>
      <c r="AM19" s="408">
        <v>0</v>
      </c>
      <c r="AN19" s="407">
        <v>0</v>
      </c>
      <c r="AO19" s="408">
        <v>0</v>
      </c>
      <c r="AP19" s="407">
        <v>0</v>
      </c>
      <c r="AQ19" s="408">
        <v>0</v>
      </c>
    </row>
    <row r="20" spans="1:43" ht="19.5">
      <c r="A20" s="386" t="s">
        <v>516</v>
      </c>
      <c r="B20" s="407">
        <v>2633.3466800000001</v>
      </c>
      <c r="C20" s="408">
        <v>0.1260616358301147</v>
      </c>
      <c r="D20" s="407">
        <v>2979.4987999999998</v>
      </c>
      <c r="E20" s="408">
        <v>0.13107297360419323</v>
      </c>
      <c r="F20" s="407">
        <v>3630.5256300000001</v>
      </c>
      <c r="G20" s="408">
        <v>0.1348614389903475</v>
      </c>
      <c r="H20" s="407">
        <v>11567.15173</v>
      </c>
      <c r="I20" s="408">
        <v>0.1298433107983725</v>
      </c>
      <c r="J20" s="407">
        <v>79.570050000000009</v>
      </c>
      <c r="K20" s="408">
        <v>1.685360419796943E-2</v>
      </c>
      <c r="L20" s="407">
        <v>19168.805769999999</v>
      </c>
      <c r="M20" s="408">
        <v>0.12875737905317747</v>
      </c>
      <c r="N20" s="407">
        <v>11899.0335</v>
      </c>
      <c r="O20" s="408">
        <v>0.13111790232152612</v>
      </c>
      <c r="P20" s="407">
        <v>3601.5053900000003</v>
      </c>
      <c r="Q20" s="408">
        <v>0.18778370681951606</v>
      </c>
      <c r="R20" s="407">
        <v>26360.744159999998</v>
      </c>
      <c r="S20" s="408">
        <v>0.36733498605684106</v>
      </c>
      <c r="T20" s="407">
        <v>8422.9307200000003</v>
      </c>
      <c r="U20" s="408">
        <v>0.27427753125541837</v>
      </c>
      <c r="V20" s="407">
        <v>6223.1016200000004</v>
      </c>
      <c r="W20" s="408">
        <v>0.18159071473129607</v>
      </c>
      <c r="X20" s="407">
        <v>8658.4424600000002</v>
      </c>
      <c r="Y20" s="408">
        <v>0.26008796279316115</v>
      </c>
      <c r="Z20" s="407">
        <v>73542.004830000005</v>
      </c>
      <c r="AA20" s="408">
        <v>0.35091672504237964</v>
      </c>
      <c r="AB20" s="407">
        <v>54796.033889999999</v>
      </c>
      <c r="AC20" s="408">
        <v>0.36082584038869009</v>
      </c>
      <c r="AD20" s="407">
        <v>8881.2171600000001</v>
      </c>
      <c r="AE20" s="408">
        <v>0.27907685021681117</v>
      </c>
      <c r="AF20" s="407">
        <v>281.48924</v>
      </c>
      <c r="AG20" s="408">
        <v>0.1700847875770978</v>
      </c>
      <c r="AH20" s="407">
        <v>69.098919999999993</v>
      </c>
      <c r="AI20" s="408">
        <v>0.1003546554097676</v>
      </c>
      <c r="AJ20" s="407">
        <v>2970.3713199999997</v>
      </c>
      <c r="AK20" s="408">
        <v>8.058015946330023E-2</v>
      </c>
      <c r="AL20" s="407">
        <v>8341.3264899999995</v>
      </c>
      <c r="AM20" s="408">
        <v>0.27004942891504846</v>
      </c>
      <c r="AN20" s="407">
        <v>9647.4517500000002</v>
      </c>
      <c r="AO20" s="408">
        <v>0.18560228946354629</v>
      </c>
      <c r="AP20" s="407">
        <v>263753.65010999999</v>
      </c>
      <c r="AQ20" s="408">
        <v>0.23793404332098306</v>
      </c>
    </row>
    <row r="21" spans="1:43" s="273" customFormat="1" ht="19.5">
      <c r="A21" s="386" t="s">
        <v>517</v>
      </c>
      <c r="B21" s="407">
        <v>1154.0192400000001</v>
      </c>
      <c r="C21" s="408">
        <v>5.524436044775758E-2</v>
      </c>
      <c r="D21" s="407">
        <v>1418.5279399999999</v>
      </c>
      <c r="E21" s="408">
        <v>6.2403339526913258E-2</v>
      </c>
      <c r="F21" s="407">
        <v>1907.64905</v>
      </c>
      <c r="G21" s="408">
        <v>7.0862547793546171E-2</v>
      </c>
      <c r="H21" s="407">
        <v>5329.5582300000005</v>
      </c>
      <c r="I21" s="408">
        <v>5.9825227664400502E-2</v>
      </c>
      <c r="J21" s="407">
        <v>0</v>
      </c>
      <c r="K21" s="408">
        <v>0</v>
      </c>
      <c r="L21" s="407">
        <v>8544.6790199999996</v>
      </c>
      <c r="M21" s="408">
        <v>5.7394836625019069E-2</v>
      </c>
      <c r="N21" s="407">
        <v>5671.7057199999999</v>
      </c>
      <c r="O21" s="408">
        <v>6.2497694169144156E-2</v>
      </c>
      <c r="P21" s="407">
        <v>1241.0937799999999</v>
      </c>
      <c r="Q21" s="408">
        <v>6.471104865375335E-2</v>
      </c>
      <c r="R21" s="407">
        <v>8184.2236399999992</v>
      </c>
      <c r="S21" s="408">
        <v>0.11404654050879681</v>
      </c>
      <c r="T21" s="407">
        <v>3783.9861499999997</v>
      </c>
      <c r="U21" s="408">
        <v>0.12321867696980121</v>
      </c>
      <c r="V21" s="407">
        <v>2059.0077999999999</v>
      </c>
      <c r="W21" s="408">
        <v>6.0082049253007933E-2</v>
      </c>
      <c r="X21" s="407">
        <v>1469.63996</v>
      </c>
      <c r="Y21" s="408">
        <v>4.414600720645348E-2</v>
      </c>
      <c r="Z21" s="407">
        <v>24467.55071</v>
      </c>
      <c r="AA21" s="408">
        <v>0.11675059423263143</v>
      </c>
      <c r="AB21" s="407">
        <v>17496.79651</v>
      </c>
      <c r="AC21" s="408">
        <v>0.1152144755130315</v>
      </c>
      <c r="AD21" s="407">
        <v>3838.1399900000001</v>
      </c>
      <c r="AE21" s="408">
        <v>0.12060689428073654</v>
      </c>
      <c r="AF21" s="407">
        <v>91.37321</v>
      </c>
      <c r="AG21" s="408">
        <v>5.5210611294014472E-2</v>
      </c>
      <c r="AH21" s="407">
        <v>22.93852</v>
      </c>
      <c r="AI21" s="408">
        <v>3.3314374091665433E-2</v>
      </c>
      <c r="AJ21" s="407">
        <v>1346.6258</v>
      </c>
      <c r="AK21" s="408">
        <v>3.6531231287741578E-2</v>
      </c>
      <c r="AL21" s="407">
        <v>3604.8136400000003</v>
      </c>
      <c r="AM21" s="408">
        <v>0.11670540243140361</v>
      </c>
      <c r="AN21" s="407">
        <v>3260.5631000000003</v>
      </c>
      <c r="AO21" s="408">
        <v>6.2728271877634204E-2</v>
      </c>
      <c r="AP21" s="407">
        <v>94892.892009999981</v>
      </c>
      <c r="AQ21" s="408">
        <v>8.5603552667211674E-2</v>
      </c>
    </row>
    <row r="22" spans="1:43" s="273" customFormat="1" ht="19.5">
      <c r="A22" s="386" t="s">
        <v>518</v>
      </c>
      <c r="B22" s="407">
        <v>0</v>
      </c>
      <c r="C22" s="408">
        <v>0</v>
      </c>
      <c r="D22" s="407">
        <v>0</v>
      </c>
      <c r="E22" s="408">
        <v>0</v>
      </c>
      <c r="F22" s="407">
        <v>0</v>
      </c>
      <c r="G22" s="408">
        <v>0</v>
      </c>
      <c r="H22" s="407">
        <v>0</v>
      </c>
      <c r="I22" s="408">
        <v>0</v>
      </c>
      <c r="J22" s="407">
        <v>0</v>
      </c>
      <c r="K22" s="408">
        <v>0</v>
      </c>
      <c r="L22" s="407">
        <v>0</v>
      </c>
      <c r="M22" s="408">
        <v>0</v>
      </c>
      <c r="N22" s="407">
        <v>0</v>
      </c>
      <c r="O22" s="408">
        <v>0</v>
      </c>
      <c r="P22" s="407">
        <v>0</v>
      </c>
      <c r="Q22" s="408">
        <v>0</v>
      </c>
      <c r="R22" s="407">
        <v>7549.2284099999997</v>
      </c>
      <c r="S22" s="408">
        <v>0.10519792976615493</v>
      </c>
      <c r="T22" s="407">
        <v>948.72289000000001</v>
      </c>
      <c r="U22" s="408">
        <v>3.0893447989170427E-2</v>
      </c>
      <c r="V22" s="407">
        <v>0</v>
      </c>
      <c r="W22" s="408">
        <v>0</v>
      </c>
      <c r="X22" s="407">
        <v>2916.8962700000002</v>
      </c>
      <c r="Y22" s="408">
        <v>8.7619639680930617E-2</v>
      </c>
      <c r="Z22" s="407">
        <v>18814.952209999999</v>
      </c>
      <c r="AA22" s="408">
        <v>8.9778371240006385E-2</v>
      </c>
      <c r="AB22" s="407">
        <v>15224.34714</v>
      </c>
      <c r="AC22" s="408">
        <v>0.10025064701192099</v>
      </c>
      <c r="AD22" s="407">
        <v>1012.2400699999999</v>
      </c>
      <c r="AE22" s="408">
        <v>3.180788908880193E-2</v>
      </c>
      <c r="AF22" s="407">
        <v>0</v>
      </c>
      <c r="AG22" s="408">
        <v>0</v>
      </c>
      <c r="AH22" s="407">
        <v>0</v>
      </c>
      <c r="AI22" s="408">
        <v>0</v>
      </c>
      <c r="AJ22" s="407">
        <v>0</v>
      </c>
      <c r="AK22" s="408">
        <v>0</v>
      </c>
      <c r="AL22" s="407">
        <v>912.85705000000007</v>
      </c>
      <c r="AM22" s="408">
        <v>2.9553635783123013E-2</v>
      </c>
      <c r="AN22" s="407">
        <v>1615.02829</v>
      </c>
      <c r="AO22" s="408">
        <v>3.1070686429957649E-2</v>
      </c>
      <c r="AP22" s="407">
        <v>48994.27233</v>
      </c>
      <c r="AQ22" s="408">
        <v>4.4198081468008014E-2</v>
      </c>
    </row>
    <row r="23" spans="1:43" ht="19.5">
      <c r="A23" s="386" t="s">
        <v>510</v>
      </c>
      <c r="B23" s="407">
        <v>0</v>
      </c>
      <c r="C23" s="408">
        <v>0</v>
      </c>
      <c r="D23" s="407">
        <v>0</v>
      </c>
      <c r="E23" s="408">
        <v>0</v>
      </c>
      <c r="F23" s="407">
        <v>0</v>
      </c>
      <c r="G23" s="408">
        <v>0</v>
      </c>
      <c r="H23" s="407">
        <v>0</v>
      </c>
      <c r="I23" s="408">
        <v>0</v>
      </c>
      <c r="J23" s="407">
        <v>0</v>
      </c>
      <c r="K23" s="408">
        <v>0</v>
      </c>
      <c r="L23" s="407">
        <v>0</v>
      </c>
      <c r="M23" s="408">
        <v>0</v>
      </c>
      <c r="N23" s="407">
        <v>0</v>
      </c>
      <c r="O23" s="408">
        <v>0</v>
      </c>
      <c r="P23" s="407">
        <v>0</v>
      </c>
      <c r="Q23" s="408">
        <v>0</v>
      </c>
      <c r="R23" s="407">
        <v>0</v>
      </c>
      <c r="S23" s="408">
        <v>0</v>
      </c>
      <c r="T23" s="407">
        <v>0</v>
      </c>
      <c r="U23" s="408">
        <v>0</v>
      </c>
      <c r="V23" s="407">
        <v>0</v>
      </c>
      <c r="W23" s="408">
        <v>0</v>
      </c>
      <c r="X23" s="407">
        <v>0</v>
      </c>
      <c r="Y23" s="408">
        <v>0</v>
      </c>
      <c r="Z23" s="407">
        <v>0</v>
      </c>
      <c r="AA23" s="408">
        <v>0</v>
      </c>
      <c r="AB23" s="407">
        <v>0</v>
      </c>
      <c r="AC23" s="408">
        <v>0</v>
      </c>
      <c r="AD23" s="407">
        <v>0</v>
      </c>
      <c r="AE23" s="408">
        <v>0</v>
      </c>
      <c r="AF23" s="407">
        <v>0</v>
      </c>
      <c r="AG23" s="408">
        <v>0</v>
      </c>
      <c r="AH23" s="407">
        <v>0</v>
      </c>
      <c r="AI23" s="408">
        <v>0</v>
      </c>
      <c r="AJ23" s="407">
        <v>0</v>
      </c>
      <c r="AK23" s="408">
        <v>0</v>
      </c>
      <c r="AL23" s="407">
        <v>0</v>
      </c>
      <c r="AM23" s="408">
        <v>0</v>
      </c>
      <c r="AN23" s="407">
        <v>0</v>
      </c>
      <c r="AO23" s="408">
        <v>0</v>
      </c>
      <c r="AP23" s="407">
        <v>0</v>
      </c>
      <c r="AQ23" s="408">
        <v>0</v>
      </c>
    </row>
    <row r="24" spans="1:43" ht="19.5">
      <c r="A24" s="386" t="s">
        <v>519</v>
      </c>
      <c r="B24" s="407">
        <v>0</v>
      </c>
      <c r="C24" s="408">
        <v>0</v>
      </c>
      <c r="D24" s="407">
        <v>0</v>
      </c>
      <c r="E24" s="408">
        <v>0</v>
      </c>
      <c r="F24" s="407">
        <v>0</v>
      </c>
      <c r="G24" s="408">
        <v>0</v>
      </c>
      <c r="H24" s="407">
        <v>0</v>
      </c>
      <c r="I24" s="408">
        <v>0</v>
      </c>
      <c r="J24" s="407">
        <v>0</v>
      </c>
      <c r="K24" s="408">
        <v>0</v>
      </c>
      <c r="L24" s="407">
        <v>0</v>
      </c>
      <c r="M24" s="408">
        <v>0</v>
      </c>
      <c r="N24" s="407">
        <v>0</v>
      </c>
      <c r="O24" s="408">
        <v>0</v>
      </c>
      <c r="P24" s="407">
        <v>0</v>
      </c>
      <c r="Q24" s="408">
        <v>0</v>
      </c>
      <c r="R24" s="407">
        <v>0</v>
      </c>
      <c r="S24" s="408">
        <v>0</v>
      </c>
      <c r="T24" s="407">
        <v>0</v>
      </c>
      <c r="U24" s="408">
        <v>0</v>
      </c>
      <c r="V24" s="407">
        <v>0</v>
      </c>
      <c r="W24" s="408">
        <v>0</v>
      </c>
      <c r="X24" s="407">
        <v>0</v>
      </c>
      <c r="Y24" s="408">
        <v>0</v>
      </c>
      <c r="Z24" s="407">
        <v>0</v>
      </c>
      <c r="AA24" s="408">
        <v>0</v>
      </c>
      <c r="AB24" s="407">
        <v>0</v>
      </c>
      <c r="AC24" s="408">
        <v>0</v>
      </c>
      <c r="AD24" s="407">
        <v>0</v>
      </c>
      <c r="AE24" s="408">
        <v>0</v>
      </c>
      <c r="AF24" s="407">
        <v>0</v>
      </c>
      <c r="AG24" s="408">
        <v>0</v>
      </c>
      <c r="AH24" s="407">
        <v>0</v>
      </c>
      <c r="AI24" s="408">
        <v>0</v>
      </c>
      <c r="AJ24" s="407">
        <v>0</v>
      </c>
      <c r="AK24" s="408">
        <v>0</v>
      </c>
      <c r="AL24" s="407">
        <v>0</v>
      </c>
      <c r="AM24" s="408">
        <v>0</v>
      </c>
      <c r="AN24" s="407">
        <v>0</v>
      </c>
      <c r="AO24" s="408">
        <v>0</v>
      </c>
      <c r="AP24" s="407">
        <v>0</v>
      </c>
      <c r="AQ24" s="408">
        <v>0</v>
      </c>
    </row>
    <row r="25" spans="1:43" ht="19.5">
      <c r="A25" s="387" t="s">
        <v>512</v>
      </c>
      <c r="B25" s="407">
        <v>0</v>
      </c>
      <c r="C25" s="408">
        <v>0</v>
      </c>
      <c r="D25" s="407">
        <v>0</v>
      </c>
      <c r="E25" s="408">
        <v>0</v>
      </c>
      <c r="F25" s="407">
        <v>0</v>
      </c>
      <c r="G25" s="408">
        <v>0</v>
      </c>
      <c r="H25" s="407">
        <v>0</v>
      </c>
      <c r="I25" s="408">
        <v>0</v>
      </c>
      <c r="J25" s="407">
        <v>0</v>
      </c>
      <c r="K25" s="408">
        <v>0</v>
      </c>
      <c r="L25" s="407">
        <v>0</v>
      </c>
      <c r="M25" s="408">
        <v>0</v>
      </c>
      <c r="N25" s="407">
        <v>0</v>
      </c>
      <c r="O25" s="408">
        <v>0</v>
      </c>
      <c r="P25" s="407">
        <v>0</v>
      </c>
      <c r="Q25" s="408">
        <v>0</v>
      </c>
      <c r="R25" s="407">
        <v>0</v>
      </c>
      <c r="S25" s="408">
        <v>0</v>
      </c>
      <c r="T25" s="407">
        <v>0</v>
      </c>
      <c r="U25" s="408">
        <v>0</v>
      </c>
      <c r="V25" s="407">
        <v>0</v>
      </c>
      <c r="W25" s="408">
        <v>0</v>
      </c>
      <c r="X25" s="407">
        <v>0</v>
      </c>
      <c r="Y25" s="408">
        <v>0</v>
      </c>
      <c r="Z25" s="407">
        <v>0</v>
      </c>
      <c r="AA25" s="408">
        <v>0</v>
      </c>
      <c r="AB25" s="407">
        <v>0</v>
      </c>
      <c r="AC25" s="408">
        <v>0</v>
      </c>
      <c r="AD25" s="407">
        <v>0</v>
      </c>
      <c r="AE25" s="408">
        <v>0</v>
      </c>
      <c r="AF25" s="407">
        <v>0</v>
      </c>
      <c r="AG25" s="408">
        <v>0</v>
      </c>
      <c r="AH25" s="407">
        <v>0</v>
      </c>
      <c r="AI25" s="408">
        <v>0</v>
      </c>
      <c r="AJ25" s="407">
        <v>0</v>
      </c>
      <c r="AK25" s="408">
        <v>0</v>
      </c>
      <c r="AL25" s="407">
        <v>0</v>
      </c>
      <c r="AM25" s="408">
        <v>0</v>
      </c>
      <c r="AN25" s="407">
        <v>0</v>
      </c>
      <c r="AO25" s="408">
        <v>0</v>
      </c>
      <c r="AP25" s="407">
        <v>0</v>
      </c>
      <c r="AQ25" s="408">
        <v>0</v>
      </c>
    </row>
    <row r="26" spans="1:43" ht="39">
      <c r="A26" s="387" t="s">
        <v>520</v>
      </c>
      <c r="B26" s="407">
        <v>1479.32744</v>
      </c>
      <c r="C26" s="408">
        <v>7.0817275382357117E-2</v>
      </c>
      <c r="D26" s="407">
        <v>1560.9708600000001</v>
      </c>
      <c r="E26" s="408">
        <v>6.8669634077279995E-2</v>
      </c>
      <c r="F26" s="407">
        <v>1722.8765800000001</v>
      </c>
      <c r="G26" s="408">
        <v>6.3998891196801314E-2</v>
      </c>
      <c r="H26" s="407">
        <v>6237.5934999999999</v>
      </c>
      <c r="I26" s="408">
        <v>7.0018083133972009E-2</v>
      </c>
      <c r="J26" s="407">
        <v>79.570050000000009</v>
      </c>
      <c r="K26" s="408">
        <v>1.685360419796943E-2</v>
      </c>
      <c r="L26" s="407">
        <v>10624.126749999999</v>
      </c>
      <c r="M26" s="408">
        <v>7.1362542428158385E-2</v>
      </c>
      <c r="N26" s="407">
        <v>6227.3277800000005</v>
      </c>
      <c r="O26" s="408">
        <v>6.862020815238197E-2</v>
      </c>
      <c r="P26" s="407">
        <v>2360.4116099999997</v>
      </c>
      <c r="Q26" s="408">
        <v>0.12307265816576267</v>
      </c>
      <c r="R26" s="407">
        <v>10627.292109999999</v>
      </c>
      <c r="S26" s="408">
        <v>0.14809051578188934</v>
      </c>
      <c r="T26" s="407">
        <v>3690.2216800000001</v>
      </c>
      <c r="U26" s="408">
        <v>0.12016540629644672</v>
      </c>
      <c r="V26" s="407">
        <v>4164.0938200000001</v>
      </c>
      <c r="W26" s="408">
        <v>0.12150866547828812</v>
      </c>
      <c r="X26" s="407">
        <v>4271.9062300000005</v>
      </c>
      <c r="Y26" s="408">
        <v>0.12832231590577706</v>
      </c>
      <c r="Z26" s="407">
        <v>30259.501909999999</v>
      </c>
      <c r="AA26" s="408">
        <v>0.14438775956974181</v>
      </c>
      <c r="AB26" s="407">
        <v>22074.890239999997</v>
      </c>
      <c r="AC26" s="408">
        <v>0.14536071786373755</v>
      </c>
      <c r="AD26" s="407">
        <v>4030.8371000000002</v>
      </c>
      <c r="AE26" s="408">
        <v>0.12666206684727271</v>
      </c>
      <c r="AF26" s="407">
        <v>190.11602999999999</v>
      </c>
      <c r="AG26" s="408">
        <v>0.11487417628308334</v>
      </c>
      <c r="AH26" s="407">
        <v>46.160400000000003</v>
      </c>
      <c r="AI26" s="408">
        <v>6.7040281318102177E-2</v>
      </c>
      <c r="AJ26" s="407">
        <v>1623.7455199999999</v>
      </c>
      <c r="AK26" s="408">
        <v>4.4048928175558652E-2</v>
      </c>
      <c r="AL26" s="407">
        <v>3823.6558</v>
      </c>
      <c r="AM26" s="408">
        <v>0.12379039070052189</v>
      </c>
      <c r="AN26" s="407">
        <v>4771.8603600000006</v>
      </c>
      <c r="AO26" s="408">
        <v>9.1803331155954446E-2</v>
      </c>
      <c r="AP26" s="407">
        <v>119866.48576999998</v>
      </c>
      <c r="AQ26" s="408">
        <v>0.10813240918576335</v>
      </c>
    </row>
    <row r="27" spans="1:43" ht="19.5">
      <c r="A27" s="388" t="s">
        <v>514</v>
      </c>
      <c r="B27" s="407">
        <v>0</v>
      </c>
      <c r="C27" s="408">
        <v>0</v>
      </c>
      <c r="D27" s="407">
        <v>0</v>
      </c>
      <c r="E27" s="408">
        <v>0</v>
      </c>
      <c r="F27" s="407">
        <v>0</v>
      </c>
      <c r="G27" s="408">
        <v>0</v>
      </c>
      <c r="H27" s="407">
        <v>0</v>
      </c>
      <c r="I27" s="408">
        <v>0</v>
      </c>
      <c r="J27" s="407">
        <v>0</v>
      </c>
      <c r="K27" s="408">
        <v>0</v>
      </c>
      <c r="L27" s="407">
        <v>0</v>
      </c>
      <c r="M27" s="408">
        <v>0</v>
      </c>
      <c r="N27" s="407">
        <v>0</v>
      </c>
      <c r="O27" s="408">
        <v>0</v>
      </c>
      <c r="P27" s="407">
        <v>0</v>
      </c>
      <c r="Q27" s="408">
        <v>0</v>
      </c>
      <c r="R27" s="407">
        <v>0</v>
      </c>
      <c r="S27" s="408">
        <v>0</v>
      </c>
      <c r="T27" s="407">
        <v>0</v>
      </c>
      <c r="U27" s="408">
        <v>0</v>
      </c>
      <c r="V27" s="407">
        <v>0</v>
      </c>
      <c r="W27" s="408">
        <v>0</v>
      </c>
      <c r="X27" s="407">
        <v>0</v>
      </c>
      <c r="Y27" s="408">
        <v>0</v>
      </c>
      <c r="Z27" s="407">
        <v>0</v>
      </c>
      <c r="AA27" s="408">
        <v>0</v>
      </c>
      <c r="AB27" s="407">
        <v>0</v>
      </c>
      <c r="AC27" s="408">
        <v>0</v>
      </c>
      <c r="AD27" s="407">
        <v>0</v>
      </c>
      <c r="AE27" s="408">
        <v>0</v>
      </c>
      <c r="AF27" s="407">
        <v>0</v>
      </c>
      <c r="AG27" s="408">
        <v>0</v>
      </c>
      <c r="AH27" s="407">
        <v>0</v>
      </c>
      <c r="AI27" s="408">
        <v>0</v>
      </c>
      <c r="AJ27" s="407">
        <v>0</v>
      </c>
      <c r="AK27" s="408">
        <v>0</v>
      </c>
      <c r="AL27" s="407">
        <v>0</v>
      </c>
      <c r="AM27" s="408">
        <v>0</v>
      </c>
      <c r="AN27" s="407">
        <v>0</v>
      </c>
      <c r="AO27" s="408">
        <v>0</v>
      </c>
      <c r="AP27" s="407">
        <v>0</v>
      </c>
      <c r="AQ27" s="408">
        <v>0</v>
      </c>
    </row>
    <row r="28" spans="1:43" ht="19.5">
      <c r="A28" s="386" t="s">
        <v>515</v>
      </c>
      <c r="B28" s="407">
        <v>0</v>
      </c>
      <c r="C28" s="408">
        <v>0</v>
      </c>
      <c r="D28" s="407">
        <v>0</v>
      </c>
      <c r="E28" s="408">
        <v>0</v>
      </c>
      <c r="F28" s="407">
        <v>0</v>
      </c>
      <c r="G28" s="408">
        <v>0</v>
      </c>
      <c r="H28" s="407">
        <v>0</v>
      </c>
      <c r="I28" s="408">
        <v>0</v>
      </c>
      <c r="J28" s="407">
        <v>0</v>
      </c>
      <c r="K28" s="408">
        <v>0</v>
      </c>
      <c r="L28" s="407">
        <v>0</v>
      </c>
      <c r="M28" s="408">
        <v>0</v>
      </c>
      <c r="N28" s="407">
        <v>0</v>
      </c>
      <c r="O28" s="408">
        <v>0</v>
      </c>
      <c r="P28" s="407">
        <v>0</v>
      </c>
      <c r="Q28" s="408">
        <v>0</v>
      </c>
      <c r="R28" s="407">
        <v>0</v>
      </c>
      <c r="S28" s="408">
        <v>0</v>
      </c>
      <c r="T28" s="407">
        <v>0</v>
      </c>
      <c r="U28" s="408">
        <v>0</v>
      </c>
      <c r="V28" s="407">
        <v>0</v>
      </c>
      <c r="W28" s="408">
        <v>0</v>
      </c>
      <c r="X28" s="407">
        <v>0</v>
      </c>
      <c r="Y28" s="408">
        <v>0</v>
      </c>
      <c r="Z28" s="407">
        <v>0</v>
      </c>
      <c r="AA28" s="408">
        <v>0</v>
      </c>
      <c r="AB28" s="407">
        <v>0</v>
      </c>
      <c r="AC28" s="408">
        <v>0</v>
      </c>
      <c r="AD28" s="407">
        <v>0</v>
      </c>
      <c r="AE28" s="408">
        <v>0</v>
      </c>
      <c r="AF28" s="407">
        <v>0</v>
      </c>
      <c r="AG28" s="408">
        <v>0</v>
      </c>
      <c r="AH28" s="407">
        <v>0</v>
      </c>
      <c r="AI28" s="408">
        <v>0</v>
      </c>
      <c r="AJ28" s="407">
        <v>0</v>
      </c>
      <c r="AK28" s="408">
        <v>0</v>
      </c>
      <c r="AL28" s="407">
        <v>0</v>
      </c>
      <c r="AM28" s="408">
        <v>0</v>
      </c>
      <c r="AN28" s="407">
        <v>0</v>
      </c>
      <c r="AO28" s="408">
        <v>0</v>
      </c>
      <c r="AP28" s="407">
        <v>0</v>
      </c>
      <c r="AQ28" s="408">
        <v>0</v>
      </c>
    </row>
    <row r="29" spans="1:43" ht="19.5">
      <c r="A29" s="386" t="s">
        <v>521</v>
      </c>
      <c r="B29" s="407">
        <v>0</v>
      </c>
      <c r="C29" s="408">
        <v>0</v>
      </c>
      <c r="D29" s="407">
        <v>0</v>
      </c>
      <c r="E29" s="408">
        <v>0</v>
      </c>
      <c r="F29" s="407">
        <v>0</v>
      </c>
      <c r="G29" s="408">
        <v>0</v>
      </c>
      <c r="H29" s="407">
        <v>0</v>
      </c>
      <c r="I29" s="408">
        <v>0</v>
      </c>
      <c r="J29" s="407">
        <v>0</v>
      </c>
      <c r="K29" s="408">
        <v>0</v>
      </c>
      <c r="L29" s="407">
        <v>0</v>
      </c>
      <c r="M29" s="408">
        <v>0</v>
      </c>
      <c r="N29" s="407">
        <v>0</v>
      </c>
      <c r="O29" s="408">
        <v>0</v>
      </c>
      <c r="P29" s="407">
        <v>0</v>
      </c>
      <c r="Q29" s="408">
        <v>0</v>
      </c>
      <c r="R29" s="407">
        <v>0</v>
      </c>
      <c r="S29" s="408">
        <v>0</v>
      </c>
      <c r="T29" s="407">
        <v>0</v>
      </c>
      <c r="U29" s="408">
        <v>0</v>
      </c>
      <c r="V29" s="407">
        <v>0</v>
      </c>
      <c r="W29" s="408">
        <v>0</v>
      </c>
      <c r="X29" s="407">
        <v>0</v>
      </c>
      <c r="Y29" s="408">
        <v>0</v>
      </c>
      <c r="Z29" s="407">
        <v>0</v>
      </c>
      <c r="AA29" s="408">
        <v>0</v>
      </c>
      <c r="AB29" s="407">
        <v>0</v>
      </c>
      <c r="AC29" s="408">
        <v>0</v>
      </c>
      <c r="AD29" s="407">
        <v>0</v>
      </c>
      <c r="AE29" s="408">
        <v>0</v>
      </c>
      <c r="AF29" s="407">
        <v>0</v>
      </c>
      <c r="AG29" s="408">
        <v>0</v>
      </c>
      <c r="AH29" s="407">
        <v>0</v>
      </c>
      <c r="AI29" s="408">
        <v>0</v>
      </c>
      <c r="AJ29" s="407">
        <v>0</v>
      </c>
      <c r="AK29" s="408">
        <v>0</v>
      </c>
      <c r="AL29" s="407">
        <v>0</v>
      </c>
      <c r="AM29" s="408">
        <v>0</v>
      </c>
      <c r="AN29" s="407">
        <v>0</v>
      </c>
      <c r="AO29" s="408">
        <v>0</v>
      </c>
      <c r="AP29" s="407">
        <v>0</v>
      </c>
      <c r="AQ29" s="408">
        <v>0</v>
      </c>
    </row>
    <row r="30" spans="1:43" ht="18">
      <c r="A30" s="379" t="s">
        <v>522</v>
      </c>
      <c r="B30" s="405">
        <v>20929.187679999999</v>
      </c>
      <c r="C30" s="406">
        <v>1.0019066823120619</v>
      </c>
      <c r="D30" s="405">
        <v>22772.525690000002</v>
      </c>
      <c r="E30" s="406">
        <v>1.0018002553537471</v>
      </c>
      <c r="F30" s="405">
        <v>26971.80385</v>
      </c>
      <c r="G30" s="406">
        <v>1.0019089933752636</v>
      </c>
      <c r="H30" s="405">
        <v>89248.226389999996</v>
      </c>
      <c r="I30" s="406">
        <v>1.00182702430586</v>
      </c>
      <c r="J30" s="405">
        <v>4875.0642699999999</v>
      </c>
      <c r="K30" s="406">
        <v>1.0325795151095516</v>
      </c>
      <c r="L30" s="405">
        <v>149124.27830999999</v>
      </c>
      <c r="M30" s="406">
        <v>1.0016717503832373</v>
      </c>
      <c r="N30" s="405">
        <v>90923.797819999992</v>
      </c>
      <c r="O30" s="406">
        <v>1.0019080660009025</v>
      </c>
      <c r="P30" s="405">
        <v>19425.665390000002</v>
      </c>
      <c r="Q30" s="406">
        <v>1.0128607510899157</v>
      </c>
      <c r="R30" s="405">
        <v>71893.274900000004</v>
      </c>
      <c r="S30" s="406">
        <v>1.0018273753077593</v>
      </c>
      <c r="T30" s="405">
        <v>30742.379920000003</v>
      </c>
      <c r="U30" s="406">
        <v>1.0010700965819823</v>
      </c>
      <c r="V30" s="405">
        <v>34667.693399999996</v>
      </c>
      <c r="W30" s="406">
        <v>1.0116066885938839</v>
      </c>
      <c r="X30" s="405">
        <v>33316.094069999999</v>
      </c>
      <c r="Y30" s="406">
        <v>1.0007706437875452</v>
      </c>
      <c r="Z30" s="405">
        <v>209760.21713</v>
      </c>
      <c r="AA30" s="406">
        <v>1.0009023905398209</v>
      </c>
      <c r="AB30" s="405">
        <v>152038.19798</v>
      </c>
      <c r="AC30" s="406">
        <v>1.001154767285577</v>
      </c>
      <c r="AD30" s="405">
        <v>31865.890359999998</v>
      </c>
      <c r="AE30" s="406">
        <v>1.0013303526769124</v>
      </c>
      <c r="AF30" s="405">
        <v>1673.0371100000002</v>
      </c>
      <c r="AG30" s="406">
        <v>1.0109024467967289</v>
      </c>
      <c r="AH30" s="405">
        <v>695.73871999999994</v>
      </c>
      <c r="AI30" s="406">
        <v>1.0104444396646544</v>
      </c>
      <c r="AJ30" s="405">
        <v>37278.378299999997</v>
      </c>
      <c r="AK30" s="406">
        <v>1.0112869215109546</v>
      </c>
      <c r="AL30" s="405">
        <v>30927.7412</v>
      </c>
      <c r="AM30" s="406">
        <v>1.0012818535163723</v>
      </c>
      <c r="AN30" s="405">
        <v>52029.571710000004</v>
      </c>
      <c r="AO30" s="406">
        <v>1.0009697772454533</v>
      </c>
      <c r="AP30" s="405">
        <v>1111158.7642000001</v>
      </c>
      <c r="AQ30" s="406">
        <v>1.0023842226539446</v>
      </c>
    </row>
    <row r="31" spans="1:43" ht="19.5">
      <c r="A31" s="386" t="s">
        <v>523</v>
      </c>
      <c r="B31" s="407">
        <v>39.829370000000004</v>
      </c>
      <c r="C31" s="408">
        <v>1.9066823120618877E-3</v>
      </c>
      <c r="D31" s="407">
        <v>40.922690000000003</v>
      </c>
      <c r="E31" s="408">
        <v>1.8002553537469401E-3</v>
      </c>
      <c r="F31" s="407">
        <v>51.390889999999999</v>
      </c>
      <c r="G31" s="408">
        <v>1.9089933752635864E-3</v>
      </c>
      <c r="H31" s="407">
        <v>162.76131000000001</v>
      </c>
      <c r="I31" s="408">
        <v>1.8270243058599747E-3</v>
      </c>
      <c r="J31" s="407">
        <v>153.81598000000002</v>
      </c>
      <c r="K31" s="408">
        <v>3.2579515109551677E-2</v>
      </c>
      <c r="L31" s="407">
        <v>248.88249999999999</v>
      </c>
      <c r="M31" s="408">
        <v>1.6717503832374863E-3</v>
      </c>
      <c r="N31" s="407">
        <v>173.15821</v>
      </c>
      <c r="O31" s="408">
        <v>1.9080660009025362E-3</v>
      </c>
      <c r="P31" s="407">
        <v>246.65645999999998</v>
      </c>
      <c r="Q31" s="408">
        <v>1.2860751089915676E-2</v>
      </c>
      <c r="R31" s="407">
        <v>131.13636</v>
      </c>
      <c r="S31" s="408">
        <v>1.8273753077593276E-3</v>
      </c>
      <c r="T31" s="407">
        <v>32.86215</v>
      </c>
      <c r="U31" s="408">
        <v>1.0700965819822445E-3</v>
      </c>
      <c r="V31" s="407">
        <v>397.76044000000002</v>
      </c>
      <c r="W31" s="408">
        <v>1.1606688593883962E-2</v>
      </c>
      <c r="X31" s="407">
        <v>25.655069999999998</v>
      </c>
      <c r="Y31" s="408">
        <v>7.7064378754512666E-4</v>
      </c>
      <c r="Z31" s="407">
        <v>189.11498</v>
      </c>
      <c r="AA31" s="408">
        <v>9.0239053982090259E-4</v>
      </c>
      <c r="AB31" s="407">
        <v>175.36623</v>
      </c>
      <c r="AC31" s="408">
        <v>1.1547672855771042E-3</v>
      </c>
      <c r="AD31" s="407">
        <v>42.336550000000003</v>
      </c>
      <c r="AE31" s="408">
        <v>1.3303526769124221E-3</v>
      </c>
      <c r="AF31" s="407">
        <v>18.043479999999999</v>
      </c>
      <c r="AG31" s="408">
        <v>1.0902446796728757E-2</v>
      </c>
      <c r="AH31" s="407">
        <v>7.1914899999999999</v>
      </c>
      <c r="AI31" s="408">
        <v>1.0444439664654522E-2</v>
      </c>
      <c r="AJ31" s="407">
        <v>416.06207000000001</v>
      </c>
      <c r="AK31" s="408">
        <v>1.1286921510954659E-2</v>
      </c>
      <c r="AL31" s="407">
        <v>39.594080000000005</v>
      </c>
      <c r="AM31" s="408">
        <v>1.2818535163723994E-3</v>
      </c>
      <c r="AN31" s="407">
        <v>50.408209999999997</v>
      </c>
      <c r="AO31" s="408">
        <v>9.6977724545336316E-4</v>
      </c>
      <c r="AP31" s="407">
        <v>2642.9485199999999</v>
      </c>
      <c r="AQ31" s="408">
        <v>2.3842226539444802E-3</v>
      </c>
    </row>
    <row r="32" spans="1:43" ht="22.5" customHeight="1">
      <c r="A32" s="763" t="s">
        <v>524</v>
      </c>
      <c r="B32" s="764">
        <v>20889.35831</v>
      </c>
      <c r="C32" s="765">
        <v>1</v>
      </c>
      <c r="D32" s="764">
        <v>22731.602999999999</v>
      </c>
      <c r="E32" s="765">
        <v>1</v>
      </c>
      <c r="F32" s="764">
        <v>26920.412960000001</v>
      </c>
      <c r="G32" s="765">
        <v>1</v>
      </c>
      <c r="H32" s="764">
        <v>89085.465079999994</v>
      </c>
      <c r="I32" s="765">
        <v>1</v>
      </c>
      <c r="J32" s="764">
        <v>4721.2482900000005</v>
      </c>
      <c r="K32" s="765">
        <v>1</v>
      </c>
      <c r="L32" s="764">
        <v>148875.39581000002</v>
      </c>
      <c r="M32" s="765">
        <v>1</v>
      </c>
      <c r="N32" s="764">
        <v>90750.639609999998</v>
      </c>
      <c r="O32" s="765">
        <v>1</v>
      </c>
      <c r="P32" s="764">
        <v>19179.00893</v>
      </c>
      <c r="Q32" s="765">
        <v>1</v>
      </c>
      <c r="R32" s="764">
        <v>71762.13854</v>
      </c>
      <c r="S32" s="765">
        <v>1</v>
      </c>
      <c r="T32" s="764">
        <v>30709.517769999999</v>
      </c>
      <c r="U32" s="765">
        <v>1</v>
      </c>
      <c r="V32" s="764">
        <v>34269.932959999998</v>
      </c>
      <c r="W32" s="765">
        <v>1</v>
      </c>
      <c r="X32" s="764">
        <v>33290.438999999998</v>
      </c>
      <c r="Y32" s="765">
        <v>1</v>
      </c>
      <c r="Z32" s="764">
        <v>209571.10214999999</v>
      </c>
      <c r="AA32" s="765">
        <v>1</v>
      </c>
      <c r="AB32" s="764">
        <v>151862.83175000001</v>
      </c>
      <c r="AC32" s="765">
        <v>1</v>
      </c>
      <c r="AD32" s="764">
        <v>31823.553809999998</v>
      </c>
      <c r="AE32" s="765">
        <v>1</v>
      </c>
      <c r="AF32" s="764">
        <v>1654.9936299999999</v>
      </c>
      <c r="AG32" s="765">
        <v>1</v>
      </c>
      <c r="AH32" s="764">
        <v>688.54723000000001</v>
      </c>
      <c r="AI32" s="765">
        <v>1</v>
      </c>
      <c r="AJ32" s="764">
        <v>36862.316229999997</v>
      </c>
      <c r="AK32" s="765">
        <v>1</v>
      </c>
      <c r="AL32" s="764">
        <v>30888.147120000001</v>
      </c>
      <c r="AM32" s="765">
        <v>1</v>
      </c>
      <c r="AN32" s="764">
        <v>51979.163500000002</v>
      </c>
      <c r="AO32" s="765">
        <v>1</v>
      </c>
      <c r="AP32" s="764">
        <v>1108515.81568</v>
      </c>
      <c r="AQ32" s="765">
        <v>1</v>
      </c>
    </row>
    <row r="33" spans="1:43" ht="19.5">
      <c r="A33" s="388" t="s">
        <v>525</v>
      </c>
      <c r="B33" s="407">
        <v>8.1833900000000011</v>
      </c>
      <c r="C33" s="408">
        <v>3.9174922841370905E-4</v>
      </c>
      <c r="D33" s="407">
        <v>11.52115</v>
      </c>
      <c r="E33" s="408">
        <v>5.0683403189823444E-4</v>
      </c>
      <c r="F33" s="407">
        <v>15.41933</v>
      </c>
      <c r="G33" s="408">
        <v>5.7277464587601181E-4</v>
      </c>
      <c r="H33" s="407">
        <v>43.456029999999998</v>
      </c>
      <c r="I33" s="408">
        <v>4.8780157302850556E-4</v>
      </c>
      <c r="J33" s="407">
        <v>0.60439999999999994</v>
      </c>
      <c r="K33" s="408">
        <v>1.2801699103183575E-4</v>
      </c>
      <c r="L33" s="407">
        <v>65.870850000000004</v>
      </c>
      <c r="M33" s="408">
        <v>4.4245625438381158E-4</v>
      </c>
      <c r="N33" s="407">
        <v>50.358719999999998</v>
      </c>
      <c r="O33" s="408">
        <v>5.5491311374130379E-4</v>
      </c>
      <c r="P33" s="407">
        <v>0.19216</v>
      </c>
      <c r="Q33" s="408">
        <v>1.0019287268771296E-5</v>
      </c>
      <c r="R33" s="407">
        <v>0</v>
      </c>
      <c r="S33" s="408">
        <v>0</v>
      </c>
      <c r="T33" s="407">
        <v>0</v>
      </c>
      <c r="U33" s="408">
        <v>0</v>
      </c>
      <c r="V33" s="407">
        <v>0.22343000000000002</v>
      </c>
      <c r="W33" s="408">
        <v>6.5197092816256276E-6</v>
      </c>
      <c r="X33" s="407">
        <v>0</v>
      </c>
      <c r="Y33" s="408">
        <v>0</v>
      </c>
      <c r="Z33" s="407">
        <v>0</v>
      </c>
      <c r="AA33" s="408">
        <v>0</v>
      </c>
      <c r="AB33" s="407">
        <v>0</v>
      </c>
      <c r="AC33" s="408">
        <v>0</v>
      </c>
      <c r="AD33" s="407">
        <v>0</v>
      </c>
      <c r="AE33" s="408">
        <v>0</v>
      </c>
      <c r="AF33" s="407">
        <v>0</v>
      </c>
      <c r="AG33" s="408">
        <v>0</v>
      </c>
      <c r="AH33" s="407">
        <v>0</v>
      </c>
      <c r="AI33" s="408">
        <v>0</v>
      </c>
      <c r="AJ33" s="407">
        <v>0.68791999999999998</v>
      </c>
      <c r="AK33" s="408">
        <v>1.8661876690215784E-5</v>
      </c>
      <c r="AL33" s="407">
        <v>0</v>
      </c>
      <c r="AM33" s="408">
        <v>0</v>
      </c>
      <c r="AN33" s="407">
        <v>0</v>
      </c>
      <c r="AO33" s="408">
        <v>0</v>
      </c>
      <c r="AP33" s="407">
        <v>196.51738000000003</v>
      </c>
      <c r="AQ33" s="408">
        <v>1.7727972593647643E-4</v>
      </c>
    </row>
    <row r="34" spans="1:43" ht="28.5">
      <c r="A34" s="388" t="s">
        <v>526</v>
      </c>
      <c r="B34" s="407">
        <v>0</v>
      </c>
      <c r="C34" s="408">
        <v>0</v>
      </c>
      <c r="D34" s="407">
        <v>0</v>
      </c>
      <c r="E34" s="408">
        <v>0</v>
      </c>
      <c r="F34" s="407">
        <v>0</v>
      </c>
      <c r="G34" s="408">
        <v>0</v>
      </c>
      <c r="H34" s="407">
        <v>0</v>
      </c>
      <c r="I34" s="408">
        <v>0</v>
      </c>
      <c r="J34" s="407">
        <v>0</v>
      </c>
      <c r="K34" s="408">
        <v>0</v>
      </c>
      <c r="L34" s="407">
        <v>0</v>
      </c>
      <c r="M34" s="408">
        <v>0</v>
      </c>
      <c r="N34" s="407">
        <v>0</v>
      </c>
      <c r="O34" s="408">
        <v>0</v>
      </c>
      <c r="P34" s="407">
        <v>0</v>
      </c>
      <c r="Q34" s="408">
        <v>0</v>
      </c>
      <c r="R34" s="407">
        <v>0</v>
      </c>
      <c r="S34" s="408">
        <v>0</v>
      </c>
      <c r="T34" s="407">
        <v>0</v>
      </c>
      <c r="U34" s="408">
        <v>0</v>
      </c>
      <c r="V34" s="407">
        <v>0</v>
      </c>
      <c r="W34" s="408">
        <v>0</v>
      </c>
      <c r="X34" s="407">
        <v>0</v>
      </c>
      <c r="Y34" s="408">
        <v>0</v>
      </c>
      <c r="Z34" s="407">
        <v>0</v>
      </c>
      <c r="AA34" s="408">
        <v>0</v>
      </c>
      <c r="AB34" s="407">
        <v>0</v>
      </c>
      <c r="AC34" s="408">
        <v>0</v>
      </c>
      <c r="AD34" s="407">
        <v>0</v>
      </c>
      <c r="AE34" s="408">
        <v>0</v>
      </c>
      <c r="AF34" s="407">
        <v>0</v>
      </c>
      <c r="AG34" s="408">
        <v>0</v>
      </c>
      <c r="AH34" s="407">
        <v>0</v>
      </c>
      <c r="AI34" s="408">
        <v>0</v>
      </c>
      <c r="AJ34" s="407">
        <v>0</v>
      </c>
      <c r="AK34" s="408">
        <v>0</v>
      </c>
      <c r="AL34" s="407">
        <v>0</v>
      </c>
      <c r="AM34" s="408">
        <v>0</v>
      </c>
      <c r="AN34" s="407">
        <v>0</v>
      </c>
      <c r="AO34" s="408">
        <v>0</v>
      </c>
      <c r="AP34" s="407">
        <v>0</v>
      </c>
      <c r="AQ34" s="408">
        <v>0</v>
      </c>
    </row>
    <row r="35" spans="1:43" ht="12.75" customHeight="1">
      <c r="A35" s="34" t="s">
        <v>632</v>
      </c>
    </row>
    <row r="36" spans="1:43" ht="12.75" customHeight="1"/>
    <row r="37" spans="1:43">
      <c r="A37" s="664" t="s">
        <v>97</v>
      </c>
      <c r="AQ37" s="25" t="s">
        <v>998</v>
      </c>
    </row>
    <row r="39" spans="1:43" ht="12.75" customHeight="1"/>
    <row r="51" spans="1:1">
      <c r="A51" s="34"/>
    </row>
    <row r="52" spans="1:1">
      <c r="A52" s="583"/>
    </row>
  </sheetData>
  <mergeCells count="23">
    <mergeCell ref="AL5:AM5"/>
    <mergeCell ref="AN5:AO5"/>
    <mergeCell ref="AP5:AQ5"/>
    <mergeCell ref="AB5:AC5"/>
    <mergeCell ref="AD5:AE5"/>
    <mergeCell ref="AF5:AG5"/>
    <mergeCell ref="AH5:AI5"/>
    <mergeCell ref="AJ5:AK5"/>
    <mergeCell ref="R5:S5"/>
    <mergeCell ref="T5:U5"/>
    <mergeCell ref="V5:W5"/>
    <mergeCell ref="X5:Y5"/>
    <mergeCell ref="Z5:AA5"/>
    <mergeCell ref="H5:I5"/>
    <mergeCell ref="J5:K5"/>
    <mergeCell ref="L5:M5"/>
    <mergeCell ref="N5:O5"/>
    <mergeCell ref="P5:Q5"/>
    <mergeCell ref="D4:G4"/>
    <mergeCell ref="A5:A7"/>
    <mergeCell ref="B5:C5"/>
    <mergeCell ref="D5:E5"/>
    <mergeCell ref="F5:G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8" customWidth="1"/>
    <col min="2" max="2" width="11.140625" style="58" customWidth="1"/>
    <col min="3" max="3" width="10.7109375" style="58" customWidth="1"/>
    <col min="4" max="4" width="9" style="58" customWidth="1"/>
    <col min="5" max="9" width="11.42578125" style="58" customWidth="1"/>
    <col min="10" max="16384" width="9.140625" style="58"/>
  </cols>
  <sheetData>
    <row r="1" spans="1:9" ht="15">
      <c r="A1" s="645" t="s">
        <v>100</v>
      </c>
      <c r="B1" s="644"/>
      <c r="C1" s="644"/>
      <c r="D1" s="644"/>
      <c r="E1" s="644"/>
      <c r="F1" s="598"/>
      <c r="G1" s="598"/>
      <c r="H1" s="598"/>
      <c r="I1" s="598"/>
    </row>
    <row r="2" spans="1:9">
      <c r="A2" s="646" t="s">
        <v>101</v>
      </c>
      <c r="B2" s="644"/>
      <c r="C2" s="644"/>
      <c r="D2" s="644"/>
      <c r="E2" s="644"/>
      <c r="G2" s="598"/>
      <c r="H2" s="598"/>
      <c r="I2" s="598"/>
    </row>
    <row r="4" spans="1:9">
      <c r="A4" s="59" t="s">
        <v>102</v>
      </c>
      <c r="I4" s="60"/>
    </row>
    <row r="5" spans="1:9">
      <c r="A5" s="597" t="s">
        <v>103</v>
      </c>
      <c r="I5" s="61"/>
    </row>
    <row r="7" spans="1:9" ht="26.25" customHeight="1">
      <c r="A7" s="1047" t="s">
        <v>806</v>
      </c>
      <c r="B7" s="1047"/>
      <c r="C7" s="1047"/>
      <c r="D7" s="59"/>
      <c r="E7" s="1047" t="s">
        <v>808</v>
      </c>
      <c r="F7" s="1047"/>
      <c r="G7" s="1047"/>
      <c r="I7" s="59"/>
    </row>
    <row r="8" spans="1:9" ht="27.75" customHeight="1">
      <c r="A8" s="1048" t="s">
        <v>807</v>
      </c>
      <c r="B8" s="1048"/>
      <c r="C8" s="1048"/>
      <c r="E8" s="1048" t="s">
        <v>809</v>
      </c>
      <c r="F8" s="1048"/>
      <c r="G8" s="1048"/>
      <c r="H8" s="599"/>
    </row>
    <row r="9" spans="1:9">
      <c r="B9" s="598"/>
    </row>
    <row r="10" spans="1:9" ht="26.25" customHeight="1">
      <c r="A10" s="142" t="s">
        <v>628</v>
      </c>
      <c r="B10" s="142" t="s">
        <v>629</v>
      </c>
      <c r="C10" s="142" t="s">
        <v>630</v>
      </c>
      <c r="E10" s="142" t="s">
        <v>631</v>
      </c>
      <c r="F10" s="142" t="s">
        <v>629</v>
      </c>
      <c r="G10" s="142" t="s">
        <v>630</v>
      </c>
    </row>
    <row r="11" spans="1:9">
      <c r="A11" s="81" t="s">
        <v>181</v>
      </c>
      <c r="B11" s="82">
        <v>137</v>
      </c>
      <c r="C11" s="82">
        <v>135</v>
      </c>
      <c r="E11" s="83" t="s">
        <v>296</v>
      </c>
      <c r="F11" s="82">
        <v>347</v>
      </c>
      <c r="G11" s="82">
        <v>343</v>
      </c>
    </row>
    <row r="12" spans="1:9">
      <c r="A12" s="81" t="s">
        <v>215</v>
      </c>
      <c r="B12" s="82">
        <v>191</v>
      </c>
      <c r="C12" s="82">
        <v>189</v>
      </c>
      <c r="E12" s="83" t="s">
        <v>1027</v>
      </c>
      <c r="F12" s="82">
        <v>353</v>
      </c>
      <c r="G12" s="82">
        <v>348</v>
      </c>
    </row>
    <row r="13" spans="1:9">
      <c r="A13" s="81" t="s">
        <v>281</v>
      </c>
      <c r="B13" s="184">
        <v>251</v>
      </c>
      <c r="C13" s="82">
        <v>249</v>
      </c>
      <c r="E13" s="83" t="s">
        <v>1058</v>
      </c>
      <c r="F13" s="82">
        <v>396</v>
      </c>
      <c r="G13" s="82">
        <v>391</v>
      </c>
    </row>
    <row r="14" spans="1:9">
      <c r="A14" s="81" t="s">
        <v>295</v>
      </c>
      <c r="B14" s="82">
        <v>347</v>
      </c>
      <c r="C14" s="82">
        <v>343</v>
      </c>
      <c r="E14" s="83" t="s">
        <v>1309</v>
      </c>
      <c r="F14" s="82">
        <v>946</v>
      </c>
      <c r="G14" s="82">
        <v>938</v>
      </c>
    </row>
    <row r="15" spans="1:9">
      <c r="A15" s="81" t="s">
        <v>1380</v>
      </c>
      <c r="B15" s="82">
        <v>1521</v>
      </c>
      <c r="C15" s="82">
        <v>1513</v>
      </c>
      <c r="E15" s="83" t="s">
        <v>1381</v>
      </c>
      <c r="F15" s="82">
        <v>1521</v>
      </c>
      <c r="G15" s="82">
        <v>1513</v>
      </c>
    </row>
    <row r="16" spans="1:9" ht="15">
      <c r="A16" s="34" t="s">
        <v>632</v>
      </c>
      <c r="E16" s="34" t="s">
        <v>627</v>
      </c>
      <c r="F16"/>
      <c r="G16"/>
    </row>
    <row r="17" spans="1:9">
      <c r="A17" s="34"/>
    </row>
    <row r="21" spans="1:9">
      <c r="A21" s="59" t="s">
        <v>104</v>
      </c>
    </row>
    <row r="22" spans="1:9">
      <c r="A22" s="597" t="s">
        <v>105</v>
      </c>
    </row>
    <row r="23" spans="1:9">
      <c r="E23" s="34"/>
    </row>
    <row r="24" spans="1:9" ht="29.25" customHeight="1">
      <c r="A24" s="1047" t="s">
        <v>810</v>
      </c>
      <c r="B24" s="1047"/>
      <c r="C24" s="1047"/>
      <c r="E24" s="1047" t="s">
        <v>812</v>
      </c>
      <c r="F24" s="1047"/>
      <c r="G24" s="1047"/>
    </row>
    <row r="25" spans="1:9" ht="27" customHeight="1">
      <c r="A25" s="1048" t="s">
        <v>811</v>
      </c>
      <c r="B25" s="1048"/>
      <c r="C25" s="1048"/>
      <c r="E25" s="1048" t="s">
        <v>813</v>
      </c>
      <c r="F25" s="1048"/>
      <c r="G25" s="1048"/>
      <c r="H25" s="1049"/>
      <c r="I25" s="1049"/>
    </row>
    <row r="26" spans="1:9">
      <c r="H26" s="75"/>
      <c r="I26" s="76"/>
    </row>
    <row r="27" spans="1:9" ht="25.5" customHeight="1">
      <c r="A27" s="142" t="s">
        <v>628</v>
      </c>
      <c r="B27" s="142" t="s">
        <v>629</v>
      </c>
      <c r="C27" s="142" t="s">
        <v>630</v>
      </c>
      <c r="E27" s="142" t="s">
        <v>631</v>
      </c>
      <c r="F27" s="142" t="s">
        <v>629</v>
      </c>
      <c r="G27" s="142" t="s">
        <v>630</v>
      </c>
    </row>
    <row r="28" spans="1:9">
      <c r="A28" s="81" t="s">
        <v>181</v>
      </c>
      <c r="B28" s="82">
        <v>14285</v>
      </c>
      <c r="C28" s="82">
        <v>14904</v>
      </c>
      <c r="E28" s="83" t="s">
        <v>296</v>
      </c>
      <c r="F28" s="82">
        <v>10024</v>
      </c>
      <c r="G28" s="82">
        <v>10317</v>
      </c>
    </row>
    <row r="29" spans="1:9">
      <c r="A29" s="81" t="s">
        <v>215</v>
      </c>
      <c r="B29" s="82">
        <v>13006</v>
      </c>
      <c r="C29" s="82">
        <v>13515</v>
      </c>
      <c r="E29" s="83" t="s">
        <v>1027</v>
      </c>
      <c r="F29" s="82">
        <v>9350</v>
      </c>
      <c r="G29" s="82">
        <v>9615</v>
      </c>
    </row>
    <row r="30" spans="1:9">
      <c r="A30" s="81" t="s">
        <v>281</v>
      </c>
      <c r="B30" s="82">
        <v>11521</v>
      </c>
      <c r="C30" s="82">
        <v>11909</v>
      </c>
      <c r="E30" s="83" t="s">
        <v>1058</v>
      </c>
      <c r="F30" s="82">
        <v>8741</v>
      </c>
      <c r="G30" s="82">
        <v>8979</v>
      </c>
    </row>
    <row r="31" spans="1:9">
      <c r="A31" s="81" t="s">
        <v>295</v>
      </c>
      <c r="B31" s="82">
        <v>10024</v>
      </c>
      <c r="C31" s="82">
        <v>10317</v>
      </c>
      <c r="E31" s="83" t="s">
        <v>1309</v>
      </c>
      <c r="F31" s="82">
        <v>8202</v>
      </c>
      <c r="G31" s="82">
        <v>8432</v>
      </c>
    </row>
    <row r="32" spans="1:9">
      <c r="A32" s="81" t="s">
        <v>1380</v>
      </c>
      <c r="B32" s="82">
        <v>7714</v>
      </c>
      <c r="C32" s="82">
        <v>7908</v>
      </c>
      <c r="E32" s="83" t="s">
        <v>1381</v>
      </c>
      <c r="F32" s="82">
        <v>7714</v>
      </c>
      <c r="G32" s="82">
        <v>7908</v>
      </c>
    </row>
    <row r="33" spans="1:9" ht="15">
      <c r="A33" s="34" t="s">
        <v>627</v>
      </c>
      <c r="E33" s="34" t="s">
        <v>627</v>
      </c>
      <c r="F33" s="273"/>
      <c r="G33" s="273"/>
    </row>
    <row r="34" spans="1:9">
      <c r="A34" s="34"/>
    </row>
    <row r="40" spans="1:9">
      <c r="E40" s="34"/>
    </row>
    <row r="41" spans="1:9">
      <c r="E41" s="34"/>
    </row>
    <row r="42" spans="1:9">
      <c r="D42" s="223"/>
      <c r="E42" s="223"/>
      <c r="F42" s="223"/>
      <c r="G42" s="223"/>
      <c r="H42" s="223"/>
      <c r="I42" s="223"/>
    </row>
    <row r="44" spans="1:9">
      <c r="D44" s="224"/>
      <c r="E44" s="224"/>
      <c r="F44" s="224"/>
      <c r="G44" s="224"/>
      <c r="H44" s="224"/>
      <c r="I44" s="224"/>
    </row>
    <row r="46" spans="1:9">
      <c r="I46" s="62"/>
    </row>
    <row r="56" spans="8:8">
      <c r="H56" s="62" t="s">
        <v>999</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28515625" customWidth="1"/>
    <col min="2" max="3" width="12.140625" customWidth="1"/>
    <col min="4" max="6" width="11.42578125" customWidth="1"/>
    <col min="7" max="7" width="11.5703125" customWidth="1"/>
    <col min="8" max="8" width="11.7109375" customWidth="1"/>
    <col min="9" max="11" width="11.42578125" customWidth="1"/>
    <col min="12" max="13" width="9.5703125" bestFit="1" customWidth="1"/>
    <col min="14" max="16" width="11.42578125" customWidth="1"/>
  </cols>
  <sheetData>
    <row r="1" spans="1:16" ht="18">
      <c r="A1" s="647" t="s">
        <v>106</v>
      </c>
      <c r="B1" s="593"/>
      <c r="C1" s="593"/>
      <c r="D1" s="205"/>
      <c r="E1" s="205"/>
      <c r="F1" s="205"/>
      <c r="G1" s="205"/>
      <c r="H1" s="205"/>
      <c r="I1" s="205"/>
      <c r="J1" s="205"/>
      <c r="K1" s="205"/>
      <c r="L1" s="205"/>
      <c r="M1" s="205"/>
      <c r="N1" s="205"/>
      <c r="O1" s="205"/>
      <c r="P1" s="205"/>
    </row>
    <row r="2" spans="1:16" ht="18">
      <c r="A2" s="648" t="s">
        <v>107</v>
      </c>
      <c r="B2" s="593"/>
      <c r="C2" s="593"/>
      <c r="D2" s="205"/>
      <c r="E2" s="205"/>
      <c r="F2" s="205"/>
      <c r="G2" s="205"/>
      <c r="H2" s="205"/>
      <c r="I2" s="205"/>
      <c r="J2" s="205"/>
      <c r="K2" s="205"/>
      <c r="L2" s="205"/>
      <c r="M2" s="205"/>
      <c r="N2" s="205"/>
      <c r="O2" s="205"/>
      <c r="P2" s="205"/>
    </row>
    <row r="3" spans="1:16" s="273" customFormat="1" ht="18">
      <c r="A3" s="594"/>
      <c r="B3" s="593"/>
      <c r="C3" s="593"/>
      <c r="D3" s="205"/>
      <c r="E3" s="205"/>
      <c r="F3" s="205"/>
      <c r="G3" s="205"/>
      <c r="H3" s="205"/>
      <c r="I3" s="205"/>
      <c r="J3" s="205"/>
      <c r="K3" s="205"/>
      <c r="L3" s="205"/>
      <c r="M3" s="205"/>
      <c r="N3" s="205"/>
      <c r="O3" s="205"/>
      <c r="P3" s="205"/>
    </row>
    <row r="4" spans="1:16" ht="12.6" customHeight="1">
      <c r="A4" s="152" t="s">
        <v>1411</v>
      </c>
    </row>
    <row r="5" spans="1:16" ht="12.75" customHeight="1">
      <c r="A5" s="571" t="s">
        <v>1412</v>
      </c>
      <c r="H5" s="53"/>
      <c r="J5" s="53"/>
    </row>
    <row r="6" spans="1:16" ht="12.75" customHeight="1">
      <c r="L6" s="1050" t="s">
        <v>619</v>
      </c>
      <c r="M6" s="1051"/>
      <c r="N6" s="1051"/>
      <c r="O6" s="1051"/>
      <c r="P6" s="1051"/>
    </row>
    <row r="7" spans="1:16" ht="24" customHeight="1">
      <c r="A7" s="1052" t="s">
        <v>620</v>
      </c>
      <c r="B7" s="1053" t="s">
        <v>616</v>
      </c>
      <c r="C7" s="1053"/>
      <c r="D7" s="1053"/>
      <c r="E7" s="1053"/>
      <c r="F7" s="1053"/>
      <c r="G7" s="1053" t="s">
        <v>617</v>
      </c>
      <c r="H7" s="1053"/>
      <c r="I7" s="1053"/>
      <c r="J7" s="1053"/>
      <c r="K7" s="1053"/>
      <c r="L7" s="1053" t="s">
        <v>618</v>
      </c>
      <c r="M7" s="1053"/>
      <c r="N7" s="1053"/>
      <c r="O7" s="1053"/>
      <c r="P7" s="1053"/>
    </row>
    <row r="8" spans="1:16" ht="48" customHeight="1">
      <c r="A8" s="1052"/>
      <c r="B8" s="1052" t="s">
        <v>621</v>
      </c>
      <c r="C8" s="1052"/>
      <c r="D8" s="1052"/>
      <c r="E8" s="1052" t="s">
        <v>622</v>
      </c>
      <c r="F8" s="1052"/>
      <c r="G8" s="1052" t="s">
        <v>621</v>
      </c>
      <c r="H8" s="1052"/>
      <c r="I8" s="1052"/>
      <c r="J8" s="1052" t="s">
        <v>623</v>
      </c>
      <c r="K8" s="1052"/>
      <c r="L8" s="1052" t="s">
        <v>624</v>
      </c>
      <c r="M8" s="1052"/>
      <c r="N8" s="1052"/>
      <c r="O8" s="1052" t="s">
        <v>623</v>
      </c>
      <c r="P8" s="1052"/>
    </row>
    <row r="9" spans="1:16" ht="24">
      <c r="A9" s="1052"/>
      <c r="B9" s="953" t="s">
        <v>1449</v>
      </c>
      <c r="C9" s="953" t="s">
        <v>1450</v>
      </c>
      <c r="D9" s="413" t="s">
        <v>625</v>
      </c>
      <c r="E9" s="953" t="s">
        <v>1449</v>
      </c>
      <c r="F9" s="953" t="s">
        <v>1450</v>
      </c>
      <c r="G9" s="953" t="s">
        <v>1449</v>
      </c>
      <c r="H9" s="953" t="s">
        <v>1450</v>
      </c>
      <c r="I9" s="413" t="s">
        <v>625</v>
      </c>
      <c r="J9" s="953" t="s">
        <v>1449</v>
      </c>
      <c r="K9" s="953" t="s">
        <v>1450</v>
      </c>
      <c r="L9" s="953" t="s">
        <v>1449</v>
      </c>
      <c r="M9" s="953" t="s">
        <v>1450</v>
      </c>
      <c r="N9" s="413" t="s">
        <v>625</v>
      </c>
      <c r="O9" s="953" t="s">
        <v>1449</v>
      </c>
      <c r="P9" s="953" t="s">
        <v>1450</v>
      </c>
    </row>
    <row r="10" spans="1:16">
      <c r="A10" s="84" t="s">
        <v>1425</v>
      </c>
      <c r="B10" s="85">
        <v>54267.334350000005</v>
      </c>
      <c r="C10" s="85">
        <v>76533.882440000001</v>
      </c>
      <c r="D10" s="86">
        <v>141.03121768685142</v>
      </c>
      <c r="E10" s="87">
        <v>6.6755351126424473E-2</v>
      </c>
      <c r="F10" s="88">
        <v>8.6996269292243508E-2</v>
      </c>
      <c r="G10" s="85">
        <v>0</v>
      </c>
      <c r="H10" s="85">
        <v>0</v>
      </c>
      <c r="I10" s="86">
        <v>0</v>
      </c>
      <c r="J10" s="87">
        <v>0</v>
      </c>
      <c r="K10" s="88">
        <v>0</v>
      </c>
      <c r="L10" s="85">
        <v>54267.334350000005</v>
      </c>
      <c r="M10" s="85">
        <v>76533.882440000001</v>
      </c>
      <c r="N10" s="89">
        <v>141.03121768685142</v>
      </c>
      <c r="O10" s="90">
        <v>5.4275833573205354E-2</v>
      </c>
      <c r="P10" s="88">
        <v>6.9319524995440182E-2</v>
      </c>
    </row>
    <row r="11" spans="1:16">
      <c r="A11" s="84" t="s">
        <v>1426</v>
      </c>
      <c r="B11" s="85">
        <v>8154.1540000000005</v>
      </c>
      <c r="C11" s="85">
        <v>9073.5482400000001</v>
      </c>
      <c r="D11" s="86">
        <v>111.2751640452216</v>
      </c>
      <c r="E11" s="87">
        <v>1.0030590592459027E-2</v>
      </c>
      <c r="F11" s="88">
        <v>1.031392660292698E-2</v>
      </c>
      <c r="G11" s="85">
        <v>21682.87542</v>
      </c>
      <c r="H11" s="85">
        <v>22649.194579999999</v>
      </c>
      <c r="I11" s="86">
        <v>104.45660061814807</v>
      </c>
      <c r="J11" s="87">
        <v>0.11600405639395767</v>
      </c>
      <c r="K11" s="88">
        <v>0.1009608376689274</v>
      </c>
      <c r="L11" s="85">
        <v>29837.029420000003</v>
      </c>
      <c r="M11" s="85">
        <v>31722.742819999999</v>
      </c>
      <c r="N11" s="89">
        <v>106.32004404143527</v>
      </c>
      <c r="O11" s="90">
        <v>2.9841702425885817E-2</v>
      </c>
      <c r="P11" s="88">
        <v>2.873244364100903E-2</v>
      </c>
    </row>
    <row r="12" spans="1:16">
      <c r="A12" s="84" t="s">
        <v>1427</v>
      </c>
      <c r="B12" s="85">
        <v>139239.89922999998</v>
      </c>
      <c r="C12" s="85">
        <v>128586.63837999999</v>
      </c>
      <c r="D12" s="86">
        <v>92.348988394193924</v>
      </c>
      <c r="E12" s="87">
        <v>0.17128183050153095</v>
      </c>
      <c r="F12" s="88">
        <v>0.14616477647871451</v>
      </c>
      <c r="G12" s="85">
        <v>28434.670719999998</v>
      </c>
      <c r="H12" s="85">
        <v>38995.412360000002</v>
      </c>
      <c r="I12" s="86">
        <v>137.14036903747905</v>
      </c>
      <c r="J12" s="87">
        <v>0.15212637078124652</v>
      </c>
      <c r="K12" s="88">
        <v>0.17382558497631331</v>
      </c>
      <c r="L12" s="85">
        <v>167674.56994999998</v>
      </c>
      <c r="M12" s="85">
        <v>167582.05074000001</v>
      </c>
      <c r="N12" s="89">
        <v>99.944822157571323</v>
      </c>
      <c r="O12" s="90">
        <v>0.16770083074966768</v>
      </c>
      <c r="P12" s="88">
        <v>0.1517851673625164</v>
      </c>
    </row>
    <row r="13" spans="1:16">
      <c r="A13" s="84" t="s">
        <v>1428</v>
      </c>
      <c r="B13" s="85">
        <v>285153.16236000002</v>
      </c>
      <c r="C13" s="85">
        <v>279657.38842999999</v>
      </c>
      <c r="D13" s="86">
        <v>98.07269402712717</v>
      </c>
      <c r="E13" s="87">
        <v>0.35077270159211582</v>
      </c>
      <c r="F13" s="88">
        <v>0.31788730295363049</v>
      </c>
      <c r="G13" s="85">
        <v>33064.961479999998</v>
      </c>
      <c r="H13" s="85">
        <v>24131.33973</v>
      </c>
      <c r="I13" s="86">
        <v>72.981605451427257</v>
      </c>
      <c r="J13" s="88">
        <v>0.17689857004168302</v>
      </c>
      <c r="K13" s="88">
        <v>0.10756763401051006</v>
      </c>
      <c r="L13" s="85">
        <v>318218.12383999996</v>
      </c>
      <c r="M13" s="85">
        <v>303788.72816</v>
      </c>
      <c r="N13" s="89">
        <v>95.465564466951903</v>
      </c>
      <c r="O13" s="90">
        <v>0.31826796241959665</v>
      </c>
      <c r="P13" s="88">
        <v>0.27515251629275772</v>
      </c>
    </row>
    <row r="14" spans="1:16">
      <c r="A14" s="84" t="s">
        <v>1429</v>
      </c>
      <c r="B14" s="85">
        <v>6007.4741399999994</v>
      </c>
      <c r="C14" s="85" t="s">
        <v>164</v>
      </c>
      <c r="D14" s="86">
        <v>0</v>
      </c>
      <c r="E14" s="87">
        <v>7.3899160591184409E-3</v>
      </c>
      <c r="F14" s="88">
        <v>0</v>
      </c>
      <c r="G14" s="85">
        <v>0</v>
      </c>
      <c r="H14" s="85" t="s">
        <v>164</v>
      </c>
      <c r="I14" s="86">
        <v>0</v>
      </c>
      <c r="J14" s="87">
        <v>0</v>
      </c>
      <c r="K14" s="88">
        <v>0</v>
      </c>
      <c r="L14" s="85">
        <v>6007.4741399999994</v>
      </c>
      <c r="M14" s="85" t="s">
        <v>164</v>
      </c>
      <c r="N14" s="89">
        <v>0</v>
      </c>
      <c r="O14" s="90">
        <v>6.0084150165738677E-3</v>
      </c>
      <c r="P14" s="88">
        <v>0</v>
      </c>
    </row>
    <row r="15" spans="1:16">
      <c r="A15" s="84" t="s">
        <v>1430</v>
      </c>
      <c r="B15" s="85">
        <v>0</v>
      </c>
      <c r="C15" s="85" t="s">
        <v>164</v>
      </c>
      <c r="D15" s="86">
        <v>0</v>
      </c>
      <c r="E15" s="87">
        <v>0</v>
      </c>
      <c r="F15" s="88">
        <v>0</v>
      </c>
      <c r="G15" s="85">
        <v>64.941040000000001</v>
      </c>
      <c r="H15" s="85" t="s">
        <v>164</v>
      </c>
      <c r="I15" s="86">
        <v>0</v>
      </c>
      <c r="J15" s="87">
        <v>3.4743657935208764E-4</v>
      </c>
      <c r="K15" s="88">
        <v>0</v>
      </c>
      <c r="L15" s="85">
        <v>64.941040000000001</v>
      </c>
      <c r="M15" s="85" t="s">
        <v>164</v>
      </c>
      <c r="N15" s="89">
        <v>0</v>
      </c>
      <c r="O15" s="90">
        <v>6.4951210914063838E-5</v>
      </c>
      <c r="P15" s="88">
        <v>0</v>
      </c>
    </row>
    <row r="16" spans="1:16">
      <c r="A16" s="84" t="s">
        <v>1431</v>
      </c>
      <c r="B16" s="85">
        <v>84168.79512000001</v>
      </c>
      <c r="C16" s="85">
        <v>101216.99189</v>
      </c>
      <c r="D16" s="86">
        <v>120.25477107720772</v>
      </c>
      <c r="E16" s="87">
        <v>0.10353774585435635</v>
      </c>
      <c r="F16" s="88">
        <v>0.11505362595862668</v>
      </c>
      <c r="G16" s="85">
        <v>0</v>
      </c>
      <c r="H16" s="85">
        <v>0</v>
      </c>
      <c r="I16" s="86">
        <v>0</v>
      </c>
      <c r="J16" s="87">
        <v>0</v>
      </c>
      <c r="K16" s="88">
        <v>0</v>
      </c>
      <c r="L16" s="85">
        <v>84168.79512000001</v>
      </c>
      <c r="M16" s="85">
        <v>101216.99189</v>
      </c>
      <c r="N16" s="89">
        <v>120.25477107720772</v>
      </c>
      <c r="O16" s="90">
        <v>8.4181977440178773E-2</v>
      </c>
      <c r="P16" s="88">
        <v>9.1675916281689709E-2</v>
      </c>
    </row>
    <row r="17" spans="1:16">
      <c r="A17" s="84" t="s">
        <v>1432</v>
      </c>
      <c r="B17" s="85">
        <v>54763.783189999995</v>
      </c>
      <c r="C17" s="85">
        <v>56511.408170000002</v>
      </c>
      <c r="D17" s="86">
        <v>103.19120571699132</v>
      </c>
      <c r="E17" s="87">
        <v>6.7366042936284953E-2</v>
      </c>
      <c r="F17" s="88">
        <v>6.4236669126192705E-2</v>
      </c>
      <c r="G17" s="85">
        <v>13065.43376</v>
      </c>
      <c r="H17" s="85">
        <v>18102.855149999999</v>
      </c>
      <c r="I17" s="86">
        <v>138.55533220352876</v>
      </c>
      <c r="J17" s="87">
        <v>6.9900476083008284E-2</v>
      </c>
      <c r="K17" s="88">
        <v>8.0695117598449106E-2</v>
      </c>
      <c r="L17" s="85">
        <v>67829.216950000002</v>
      </c>
      <c r="M17" s="85">
        <v>74614.263319999998</v>
      </c>
      <c r="N17" s="89">
        <v>110.00313238910242</v>
      </c>
      <c r="O17" s="90">
        <v>6.7839840203594584E-2</v>
      </c>
      <c r="P17" s="88">
        <v>6.7580856038264456E-2</v>
      </c>
    </row>
    <row r="18" spans="1:16">
      <c r="A18" s="84" t="s">
        <v>1433</v>
      </c>
      <c r="B18" s="85">
        <v>12042.201080000001</v>
      </c>
      <c r="C18" s="85">
        <v>12954.343500000001</v>
      </c>
      <c r="D18" s="86">
        <v>107.5745489876839</v>
      </c>
      <c r="E18" s="87">
        <v>1.4813356341509853E-2</v>
      </c>
      <c r="F18" s="88">
        <v>1.4725236976103211E-2</v>
      </c>
      <c r="G18" s="85">
        <v>19573.317129999999</v>
      </c>
      <c r="H18" s="85">
        <v>20177.411550000001</v>
      </c>
      <c r="I18" s="86">
        <v>103.08631600861413</v>
      </c>
      <c r="J18" s="87">
        <v>0.10471785407534004</v>
      </c>
      <c r="K18" s="88">
        <v>8.9942640780592858E-2</v>
      </c>
      <c r="L18" s="85">
        <v>31615.518210000002</v>
      </c>
      <c r="M18" s="85">
        <v>33131.75505</v>
      </c>
      <c r="N18" s="89">
        <v>104.79586268340972</v>
      </c>
      <c r="O18" s="90">
        <v>3.1620469758647782E-2</v>
      </c>
      <c r="P18" s="88">
        <v>3.0008637339570418E-2</v>
      </c>
    </row>
    <row r="19" spans="1:16">
      <c r="A19" s="84" t="s">
        <v>1434</v>
      </c>
      <c r="B19" s="85">
        <v>28308.785649999998</v>
      </c>
      <c r="C19" s="85">
        <v>29678.635670000003</v>
      </c>
      <c r="D19" s="86">
        <v>104.83895719490181</v>
      </c>
      <c r="E19" s="87">
        <v>3.4823212687034005E-2</v>
      </c>
      <c r="F19" s="88">
        <v>3.3735784709443571E-2</v>
      </c>
      <c r="G19" s="85">
        <v>0</v>
      </c>
      <c r="H19" s="85">
        <v>0</v>
      </c>
      <c r="I19" s="86">
        <v>0</v>
      </c>
      <c r="J19" s="87">
        <v>0</v>
      </c>
      <c r="K19" s="88">
        <v>0</v>
      </c>
      <c r="L19" s="85">
        <v>28308.785649999998</v>
      </c>
      <c r="M19" s="85">
        <v>29678.635670000003</v>
      </c>
      <c r="N19" s="89">
        <v>104.83895719490181</v>
      </c>
      <c r="O19" s="90">
        <v>2.8313219305914621E-2</v>
      </c>
      <c r="P19" s="88">
        <v>2.6881021340711277E-2</v>
      </c>
    </row>
    <row r="20" spans="1:16">
      <c r="A20" s="84" t="s">
        <v>1435</v>
      </c>
      <c r="B20" s="85">
        <v>724.65017</v>
      </c>
      <c r="C20" s="85">
        <v>829.20542</v>
      </c>
      <c r="D20" s="86">
        <v>114.42837583271388</v>
      </c>
      <c r="E20" s="87">
        <v>8.9140690475380212E-4</v>
      </c>
      <c r="F20" s="88">
        <v>9.425600233133538E-4</v>
      </c>
      <c r="G20" s="85">
        <v>0</v>
      </c>
      <c r="H20" s="85">
        <v>0</v>
      </c>
      <c r="I20" s="86">
        <v>0</v>
      </c>
      <c r="J20" s="87">
        <v>0</v>
      </c>
      <c r="K20" s="88">
        <v>0</v>
      </c>
      <c r="L20" s="85">
        <v>724.65017</v>
      </c>
      <c r="M20" s="85">
        <v>829.20542</v>
      </c>
      <c r="N20" s="89">
        <v>114.42837583271388</v>
      </c>
      <c r="O20" s="90">
        <v>7.2476366301774987E-4</v>
      </c>
      <c r="P20" s="88">
        <v>7.5104155186569781E-4</v>
      </c>
    </row>
    <row r="21" spans="1:16">
      <c r="A21" s="84" t="s">
        <v>1436</v>
      </c>
      <c r="B21" s="85">
        <v>7590.4749499999998</v>
      </c>
      <c r="C21" s="85">
        <v>7666.3078299999997</v>
      </c>
      <c r="D21" s="86">
        <v>100.9990531620159</v>
      </c>
      <c r="E21" s="87">
        <v>9.3371975346266331E-3</v>
      </c>
      <c r="F21" s="88">
        <v>8.7143126572570475E-3</v>
      </c>
      <c r="G21" s="85">
        <v>0</v>
      </c>
      <c r="H21" s="85">
        <v>0</v>
      </c>
      <c r="I21" s="86">
        <v>0</v>
      </c>
      <c r="J21" s="86">
        <v>0</v>
      </c>
      <c r="K21" s="88">
        <v>0</v>
      </c>
      <c r="L21" s="85">
        <v>7590.4749499999998</v>
      </c>
      <c r="M21" s="85">
        <v>7666.3078299999997</v>
      </c>
      <c r="N21" s="89">
        <v>100.9990531620159</v>
      </c>
      <c r="O21" s="90">
        <v>7.5916637524648225E-3</v>
      </c>
      <c r="P21" s="88">
        <v>6.9436542391671172E-3</v>
      </c>
    </row>
    <row r="22" spans="1:16">
      <c r="A22" s="84" t="s">
        <v>1437</v>
      </c>
      <c r="B22" s="85">
        <v>3336.9351000000001</v>
      </c>
      <c r="C22" s="85">
        <v>3630.1130699999999</v>
      </c>
      <c r="D22" s="86">
        <v>108.78584573011322</v>
      </c>
      <c r="E22" s="87">
        <v>4.1048316994879326E-3</v>
      </c>
      <c r="F22" s="88">
        <v>4.1263592559360142E-3</v>
      </c>
      <c r="G22" s="85">
        <v>17500.370489999998</v>
      </c>
      <c r="H22" s="85">
        <v>17840.796630000001</v>
      </c>
      <c r="I22" s="86">
        <v>101.94525104593946</v>
      </c>
      <c r="J22" s="86">
        <v>9.3627525220412497E-2</v>
      </c>
      <c r="K22" s="88">
        <v>7.9526967993657327E-2</v>
      </c>
      <c r="L22" s="85">
        <v>20837.30559</v>
      </c>
      <c r="M22" s="85">
        <v>21470.9097</v>
      </c>
      <c r="N22" s="89">
        <v>103.04071995903381</v>
      </c>
      <c r="O22" s="90">
        <v>2.0840569080151649E-2</v>
      </c>
      <c r="P22" s="88">
        <v>1.9446984971536081E-2</v>
      </c>
    </row>
    <row r="23" spans="1:16">
      <c r="A23" s="84" t="s">
        <v>1438</v>
      </c>
      <c r="B23" s="85">
        <v>0</v>
      </c>
      <c r="C23" s="85">
        <v>0</v>
      </c>
      <c r="D23" s="86">
        <v>0</v>
      </c>
      <c r="E23" s="87">
        <v>0</v>
      </c>
      <c r="F23" s="88">
        <v>0</v>
      </c>
      <c r="G23" s="85">
        <v>2551.5008199999997</v>
      </c>
      <c r="H23" s="85">
        <v>3645.2891500000001</v>
      </c>
      <c r="I23" s="86">
        <v>142.86842949162761</v>
      </c>
      <c r="J23" s="86">
        <v>1.3650608569170535E-2</v>
      </c>
      <c r="K23" s="88">
        <v>1.6249206779937176E-2</v>
      </c>
      <c r="L23" s="85">
        <v>2551.5008199999997</v>
      </c>
      <c r="M23" s="85">
        <v>3645.2891500000001</v>
      </c>
      <c r="N23" s="89">
        <v>142.86842949162761</v>
      </c>
      <c r="O23" s="90">
        <v>2.5519004301013167E-3</v>
      </c>
      <c r="P23" s="88">
        <v>3.3016711591383357E-3</v>
      </c>
    </row>
    <row r="24" spans="1:16" s="273" customFormat="1">
      <c r="A24" s="84" t="s">
        <v>1439</v>
      </c>
      <c r="B24" s="85">
        <v>42352.942560000003</v>
      </c>
      <c r="C24" s="85">
        <v>62130.352800000001</v>
      </c>
      <c r="D24" s="86">
        <v>146.69666154124238</v>
      </c>
      <c r="E24" s="87">
        <v>5.209921559064172E-2</v>
      </c>
      <c r="F24" s="88">
        <v>7.0623738546758283E-2</v>
      </c>
      <c r="G24" s="85">
        <v>4913.0867099999996</v>
      </c>
      <c r="H24" s="85">
        <v>4915.9890700000005</v>
      </c>
      <c r="I24" s="86">
        <v>100.05907406425565</v>
      </c>
      <c r="J24" s="86">
        <v>2.6285166369103451E-2</v>
      </c>
      <c r="K24" s="88">
        <v>2.1913466844280669E-2</v>
      </c>
      <c r="L24" s="85">
        <v>47266.029270000006</v>
      </c>
      <c r="M24" s="85">
        <v>67046.341870000004</v>
      </c>
      <c r="N24" s="89">
        <v>141.84889846999411</v>
      </c>
      <c r="O24" s="90">
        <v>4.7273431965150006E-2</v>
      </c>
      <c r="P24" s="88">
        <v>6.072631392708807E-2</v>
      </c>
    </row>
    <row r="25" spans="1:16">
      <c r="A25" s="84" t="s">
        <v>1440</v>
      </c>
      <c r="B25" s="85">
        <v>37249.33625</v>
      </c>
      <c r="C25" s="85">
        <v>47131.08627</v>
      </c>
      <c r="D25" s="86">
        <v>126.52866068183965</v>
      </c>
      <c r="E25" s="87">
        <v>4.5821165722966843E-2</v>
      </c>
      <c r="F25" s="88">
        <v>5.3574032081742648E-2</v>
      </c>
      <c r="G25" s="85">
        <v>15693.391099999999</v>
      </c>
      <c r="H25" s="85">
        <v>17334.757149999998</v>
      </c>
      <c r="I25" s="86">
        <v>110.45896351872604</v>
      </c>
      <c r="J25" s="86">
        <v>8.3960129406897316E-2</v>
      </c>
      <c r="K25" s="88">
        <v>7.7271251146248415E-2</v>
      </c>
      <c r="L25" s="85">
        <v>52942.727350000001</v>
      </c>
      <c r="M25" s="85">
        <v>64465.843420000005</v>
      </c>
      <c r="N25" s="89">
        <v>121.76524831035174</v>
      </c>
      <c r="O25" s="90">
        <v>5.2951019116349633E-2</v>
      </c>
      <c r="P25" s="88">
        <v>5.838906248886782E-2</v>
      </c>
    </row>
    <row r="26" spans="1:16" ht="24">
      <c r="A26" s="84" t="s">
        <v>1441</v>
      </c>
      <c r="B26" s="85">
        <v>49568.675090000004</v>
      </c>
      <c r="C26" s="85">
        <v>64137.620689999996</v>
      </c>
      <c r="D26" s="86">
        <v>129.39143637296681</v>
      </c>
      <c r="E26" s="87">
        <v>6.0975434856689256E-2</v>
      </c>
      <c r="F26" s="88">
        <v>7.2905405337111082E-2</v>
      </c>
      <c r="G26" s="85">
        <v>26724.776519999999</v>
      </c>
      <c r="H26" s="85">
        <v>52859.733899999999</v>
      </c>
      <c r="I26" s="86">
        <v>197.79298756882551</v>
      </c>
      <c r="J26" s="87">
        <v>0.14297838374713107</v>
      </c>
      <c r="K26" s="88">
        <v>0.23562705484517049</v>
      </c>
      <c r="L26" s="85">
        <v>76293.451610000004</v>
      </c>
      <c r="M26" s="85">
        <v>116997.35459</v>
      </c>
      <c r="N26" s="89">
        <v>153.35176495627945</v>
      </c>
      <c r="O26" s="90">
        <v>7.6305400512265184E-2</v>
      </c>
      <c r="P26" s="88">
        <v>0.1059687655628866</v>
      </c>
    </row>
    <row r="27" spans="1:16">
      <c r="A27" s="84" t="s">
        <v>1442</v>
      </c>
      <c r="B27" s="85">
        <v>0</v>
      </c>
      <c r="C27" s="85">
        <v>0</v>
      </c>
      <c r="D27" s="86">
        <v>0</v>
      </c>
      <c r="E27" s="87">
        <v>0</v>
      </c>
      <c r="F27" s="88">
        <v>0</v>
      </c>
      <c r="G27" s="85">
        <v>3645.4784300000001</v>
      </c>
      <c r="H27" s="85">
        <v>3683.6575400000002</v>
      </c>
      <c r="I27" s="86">
        <v>101.04730039508148</v>
      </c>
      <c r="J27" s="87">
        <v>1.9503422732697517E-2</v>
      </c>
      <c r="K27" s="88">
        <v>1.6420237355913098E-2</v>
      </c>
      <c r="L27" s="85">
        <v>3645.4784300000001</v>
      </c>
      <c r="M27" s="85">
        <v>3683.6575400000002</v>
      </c>
      <c r="N27" s="89">
        <v>101.04730039508148</v>
      </c>
      <c r="O27" s="90">
        <v>3.6460493763204333E-3</v>
      </c>
      <c r="P27" s="88">
        <v>3.3364228074912717E-3</v>
      </c>
    </row>
    <row r="28" spans="1:16" ht="18.75" customHeight="1">
      <c r="A28" s="414" t="s">
        <v>626</v>
      </c>
      <c r="B28" s="415">
        <v>812928.60323999997</v>
      </c>
      <c r="C28" s="415">
        <v>879737.52279999992</v>
      </c>
      <c r="D28" s="416">
        <v>108.21830100376921</v>
      </c>
      <c r="E28" s="417">
        <v>1</v>
      </c>
      <c r="F28" s="418">
        <v>1</v>
      </c>
      <c r="G28" s="419">
        <v>186914.80361999999</v>
      </c>
      <c r="H28" s="415">
        <v>224336.43681000001</v>
      </c>
      <c r="I28" s="416">
        <v>120.02068988932446</v>
      </c>
      <c r="J28" s="417">
        <v>1</v>
      </c>
      <c r="K28" s="418">
        <v>1</v>
      </c>
      <c r="L28" s="420">
        <v>999843.40685999999</v>
      </c>
      <c r="M28" s="421">
        <v>1104073.9596099998</v>
      </c>
      <c r="N28" s="422">
        <v>110.42468770958193</v>
      </c>
      <c r="O28" s="423">
        <v>1</v>
      </c>
      <c r="P28" s="418">
        <v>1</v>
      </c>
    </row>
    <row r="29" spans="1:16" ht="12.75" customHeight="1">
      <c r="A29" s="34" t="s">
        <v>627</v>
      </c>
    </row>
    <row r="30" spans="1:16" ht="12.75" customHeight="1"/>
    <row r="31" spans="1:16" ht="12.75" customHeight="1">
      <c r="A31" s="300" t="s">
        <v>293</v>
      </c>
    </row>
    <row r="32" spans="1:16" ht="12.75" customHeight="1">
      <c r="A32" s="301" t="s">
        <v>1443</v>
      </c>
    </row>
    <row r="33" spans="1:16">
      <c r="A33" s="301" t="s">
        <v>1444</v>
      </c>
    </row>
    <row r="34" spans="1:16" ht="12.75" customHeight="1">
      <c r="A34" s="301" t="s">
        <v>1445</v>
      </c>
    </row>
    <row r="35" spans="1:16" ht="12.75" customHeight="1"/>
    <row r="36" spans="1:16" ht="12.75" customHeight="1">
      <c r="A36" s="595" t="s">
        <v>298</v>
      </c>
    </row>
    <row r="37" spans="1:16" ht="12.75" customHeight="1">
      <c r="A37" s="596" t="s">
        <v>1446</v>
      </c>
    </row>
    <row r="38" spans="1:16" ht="12.75" customHeight="1">
      <c r="A38" s="596" t="s">
        <v>1447</v>
      </c>
    </row>
    <row r="39" spans="1:16" ht="12.75" customHeight="1">
      <c r="A39" s="939" t="s">
        <v>1448</v>
      </c>
    </row>
    <row r="40" spans="1:16" ht="12.75" customHeight="1"/>
    <row r="41" spans="1:16" ht="12.75" customHeight="1"/>
    <row r="42" spans="1:16" ht="12.75" customHeight="1">
      <c r="A42" s="664" t="s">
        <v>97</v>
      </c>
    </row>
    <row r="43" spans="1:16" ht="12.75" customHeight="1"/>
    <row r="44" spans="1:16" ht="12.75" customHeight="1"/>
    <row r="45" spans="1:16" ht="12.75" customHeight="1"/>
    <row r="46" spans="1:16" ht="12.75" customHeight="1"/>
    <row r="47" spans="1:16" ht="12.75" customHeight="1"/>
    <row r="48" spans="1:16" ht="12.75" customHeight="1">
      <c r="P48" s="25" t="s">
        <v>1000</v>
      </c>
    </row>
    <row r="49" ht="12.75" customHeight="1"/>
    <row r="50" ht="12.75" customHeight="1"/>
    <row r="51" ht="12.75" customHeight="1"/>
    <row r="52" ht="12.75" customHeight="1"/>
    <row r="53" ht="12.75" customHeight="1"/>
    <row r="54" ht="12.75" customHeight="1"/>
    <row r="55" ht="12.75" customHeight="1"/>
    <row r="107" spans="1:1">
      <c r="A107" s="698"/>
    </row>
    <row r="109" spans="1:1">
      <c r="A109" s="699"/>
    </row>
    <row r="111" spans="1:1">
      <c r="A111" s="699"/>
    </row>
    <row r="113" spans="1:1">
      <c r="A113" s="699"/>
    </row>
    <row r="115" spans="1:1">
      <c r="A115" s="699"/>
    </row>
    <row r="117" spans="1:1">
      <c r="A117" s="699"/>
    </row>
    <row r="119" spans="1:1">
      <c r="A119" s="699"/>
    </row>
  </sheetData>
  <mergeCells count="11">
    <mergeCell ref="L6:P6"/>
    <mergeCell ref="A7:A9"/>
    <mergeCell ref="B7:F7"/>
    <mergeCell ref="G7:K7"/>
    <mergeCell ref="L7:P7"/>
    <mergeCell ref="B8:D8"/>
    <mergeCell ref="E8:F8"/>
    <mergeCell ref="G8:I8"/>
    <mergeCell ref="J8:K8"/>
    <mergeCell ref="L8:N8"/>
    <mergeCell ref="O8:P8"/>
  </mergeCells>
  <hyperlinks>
    <hyperlink ref="A42"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28515625" bestFit="1" customWidth="1"/>
    <col min="4" max="4" width="13.140625" customWidth="1"/>
    <col min="5" max="5" width="12" bestFit="1" customWidth="1"/>
    <col min="6" max="6" width="11.85546875" customWidth="1"/>
  </cols>
  <sheetData>
    <row r="1" spans="1:8">
      <c r="A1" s="151" t="s">
        <v>1413</v>
      </c>
    </row>
    <row r="2" spans="1:8">
      <c r="A2" s="592" t="s">
        <v>1414</v>
      </c>
    </row>
    <row r="3" spans="1:8" ht="12.75" customHeight="1"/>
    <row r="4" spans="1:8" ht="12.75" customHeight="1">
      <c r="B4" s="946"/>
      <c r="C4" s="945"/>
      <c r="D4" s="945"/>
      <c r="E4" s="945"/>
      <c r="F4" s="25" t="s">
        <v>582</v>
      </c>
    </row>
    <row r="5" spans="1:8">
      <c r="A5" s="1054" t="s">
        <v>583</v>
      </c>
      <c r="B5" s="1054" t="s">
        <v>584</v>
      </c>
      <c r="C5" s="1055" t="s">
        <v>1451</v>
      </c>
      <c r="D5" s="1055"/>
      <c r="E5" s="1056" t="s">
        <v>1452</v>
      </c>
      <c r="F5" s="1056"/>
    </row>
    <row r="6" spans="1:8" ht="65.25">
      <c r="A6" s="1054"/>
      <c r="B6" s="1054"/>
      <c r="C6" s="424" t="s">
        <v>585</v>
      </c>
      <c r="D6" s="424" t="s">
        <v>586</v>
      </c>
      <c r="E6" s="424" t="s">
        <v>587</v>
      </c>
      <c r="F6" s="424" t="s">
        <v>588</v>
      </c>
    </row>
    <row r="7" spans="1:8" ht="22.5">
      <c r="A7" s="91">
        <v>1</v>
      </c>
      <c r="B7" s="92" t="s">
        <v>589</v>
      </c>
      <c r="C7" s="93">
        <v>213059</v>
      </c>
      <c r="D7" s="93">
        <v>55210.17527</v>
      </c>
      <c r="E7" s="93">
        <v>1188</v>
      </c>
      <c r="F7" s="93">
        <v>8387.8117000000002</v>
      </c>
      <c r="G7" s="53"/>
    </row>
    <row r="8" spans="1:8" ht="22.5">
      <c r="A8" s="91">
        <v>2</v>
      </c>
      <c r="B8" s="92" t="s">
        <v>591</v>
      </c>
      <c r="C8" s="93">
        <v>57767</v>
      </c>
      <c r="D8" s="93">
        <v>69938.997879999995</v>
      </c>
      <c r="E8" s="93">
        <v>429299</v>
      </c>
      <c r="F8" s="93">
        <v>33580.767950000001</v>
      </c>
      <c r="G8" s="53"/>
    </row>
    <row r="9" spans="1:8" ht="22.5">
      <c r="A9" s="91">
        <v>3</v>
      </c>
      <c r="B9" s="92" t="s">
        <v>590</v>
      </c>
      <c r="C9" s="93">
        <v>61746</v>
      </c>
      <c r="D9" s="93">
        <v>114076.40155</v>
      </c>
      <c r="E9" s="93">
        <v>10449</v>
      </c>
      <c r="F9" s="93">
        <v>64769.855409999996</v>
      </c>
      <c r="G9" s="53"/>
    </row>
    <row r="10" spans="1:8" ht="33.75">
      <c r="A10" s="91">
        <v>4</v>
      </c>
      <c r="B10" s="92" t="s">
        <v>592</v>
      </c>
      <c r="C10" s="93">
        <v>3</v>
      </c>
      <c r="D10" s="93">
        <v>33.902809999999995</v>
      </c>
      <c r="E10" s="93">
        <v>9</v>
      </c>
      <c r="F10" s="93">
        <v>125.16128</v>
      </c>
    </row>
    <row r="11" spans="1:8" ht="22.5">
      <c r="A11" s="91">
        <v>5</v>
      </c>
      <c r="B11" s="92" t="s">
        <v>593</v>
      </c>
      <c r="C11" s="93">
        <v>7</v>
      </c>
      <c r="D11" s="93">
        <v>2066.5938300000003</v>
      </c>
      <c r="E11" s="93">
        <v>0</v>
      </c>
      <c r="F11" s="191">
        <v>7.3431699999999998</v>
      </c>
    </row>
    <row r="12" spans="1:8" ht="22.5">
      <c r="A12" s="91">
        <v>6</v>
      </c>
      <c r="B12" s="92" t="s">
        <v>594</v>
      </c>
      <c r="C12" s="93">
        <v>1225</v>
      </c>
      <c r="D12" s="93">
        <v>24509.31336</v>
      </c>
      <c r="E12" s="93">
        <v>143</v>
      </c>
      <c r="F12" s="93">
        <v>9015.5899499999996</v>
      </c>
    </row>
    <row r="13" spans="1:8" ht="22.5">
      <c r="A13" s="91">
        <v>7</v>
      </c>
      <c r="B13" s="92" t="s">
        <v>595</v>
      </c>
      <c r="C13" s="93">
        <v>1487</v>
      </c>
      <c r="D13" s="93">
        <v>6546.2540899999995</v>
      </c>
      <c r="E13" s="93">
        <v>146</v>
      </c>
      <c r="F13" s="93">
        <v>594.70441000000005</v>
      </c>
    </row>
    <row r="14" spans="1:8" ht="22.5">
      <c r="A14" s="91">
        <v>8</v>
      </c>
      <c r="B14" s="92" t="s">
        <v>596</v>
      </c>
      <c r="C14" s="93">
        <v>57417</v>
      </c>
      <c r="D14" s="93">
        <v>146562.12213</v>
      </c>
      <c r="E14" s="93">
        <v>2552</v>
      </c>
      <c r="F14" s="93">
        <v>16709.047300000002</v>
      </c>
      <c r="H14" s="273"/>
    </row>
    <row r="15" spans="1:8" ht="22.5">
      <c r="A15" s="91">
        <v>9</v>
      </c>
      <c r="B15" s="92" t="s">
        <v>597</v>
      </c>
      <c r="C15" s="93">
        <v>56709</v>
      </c>
      <c r="D15" s="93">
        <v>100687.44634000001</v>
      </c>
      <c r="E15" s="93">
        <v>5741</v>
      </c>
      <c r="F15" s="93">
        <v>29730.85065</v>
      </c>
    </row>
    <row r="16" spans="1:8" ht="33.75">
      <c r="A16" s="91">
        <v>10</v>
      </c>
      <c r="B16" s="92" t="s">
        <v>598</v>
      </c>
      <c r="C16" s="93">
        <v>220791</v>
      </c>
      <c r="D16" s="93">
        <v>191589.64452</v>
      </c>
      <c r="E16" s="93">
        <v>9434</v>
      </c>
      <c r="F16" s="93">
        <v>109194.16112999999</v>
      </c>
    </row>
    <row r="17" spans="1:6" ht="33.75">
      <c r="A17" s="91">
        <v>11</v>
      </c>
      <c r="B17" s="92" t="s">
        <v>599</v>
      </c>
      <c r="C17" s="93">
        <v>43</v>
      </c>
      <c r="D17" s="93">
        <v>313.75215000000003</v>
      </c>
      <c r="E17" s="93">
        <v>1</v>
      </c>
      <c r="F17" s="93">
        <v>41.558370000000004</v>
      </c>
    </row>
    <row r="18" spans="1:6" ht="22.5">
      <c r="A18" s="91">
        <v>12</v>
      </c>
      <c r="B18" s="92" t="s">
        <v>600</v>
      </c>
      <c r="C18" s="93">
        <v>1790</v>
      </c>
      <c r="D18" s="93">
        <v>1895.9621999999999</v>
      </c>
      <c r="E18" s="93">
        <v>16</v>
      </c>
      <c r="F18" s="93">
        <v>1641.26108</v>
      </c>
    </row>
    <row r="19" spans="1:6" ht="22.5">
      <c r="A19" s="91">
        <v>13</v>
      </c>
      <c r="B19" s="92" t="s">
        <v>601</v>
      </c>
      <c r="C19" s="93">
        <v>28644</v>
      </c>
      <c r="D19" s="93">
        <v>91817.166329999993</v>
      </c>
      <c r="E19" s="93">
        <v>1047</v>
      </c>
      <c r="F19" s="93">
        <v>16984.805399999997</v>
      </c>
    </row>
    <row r="20" spans="1:6" ht="22.5">
      <c r="A20" s="91">
        <v>14</v>
      </c>
      <c r="B20" s="92" t="s">
        <v>602</v>
      </c>
      <c r="C20" s="93">
        <v>7723</v>
      </c>
      <c r="D20" s="93">
        <v>23858.036680000001</v>
      </c>
      <c r="E20" s="93">
        <v>56</v>
      </c>
      <c r="F20" s="93">
        <v>-4641.2796500000004</v>
      </c>
    </row>
    <row r="21" spans="1:6" ht="22.5">
      <c r="A21" s="91">
        <v>15</v>
      </c>
      <c r="B21" s="92" t="s">
        <v>603</v>
      </c>
      <c r="C21" s="93">
        <v>285</v>
      </c>
      <c r="D21" s="93">
        <v>861.79809</v>
      </c>
      <c r="E21" s="93">
        <v>18</v>
      </c>
      <c r="F21" s="93">
        <v>43.66498</v>
      </c>
    </row>
    <row r="22" spans="1:6" ht="22.5">
      <c r="A22" s="91">
        <v>16</v>
      </c>
      <c r="B22" s="92" t="s">
        <v>604</v>
      </c>
      <c r="C22" s="93">
        <v>11479</v>
      </c>
      <c r="D22" s="93">
        <v>34897.111859999997</v>
      </c>
      <c r="E22" s="93">
        <v>311</v>
      </c>
      <c r="F22" s="93">
        <v>2797.0733100000002</v>
      </c>
    </row>
    <row r="23" spans="1:6" ht="22.5">
      <c r="A23" s="91">
        <v>17</v>
      </c>
      <c r="B23" s="92" t="s">
        <v>605</v>
      </c>
      <c r="C23" s="93">
        <v>2110</v>
      </c>
      <c r="D23" s="93">
        <v>2102.5797900000002</v>
      </c>
      <c r="E23" s="93">
        <v>2</v>
      </c>
      <c r="F23" s="93">
        <v>34.645679999999999</v>
      </c>
    </row>
    <row r="24" spans="1:6" ht="22.5">
      <c r="A24" s="91">
        <v>18</v>
      </c>
      <c r="B24" s="92" t="s">
        <v>606</v>
      </c>
      <c r="C24" s="93">
        <v>74325</v>
      </c>
      <c r="D24" s="93">
        <v>12770.26391</v>
      </c>
      <c r="E24" s="93">
        <v>26186</v>
      </c>
      <c r="F24" s="93">
        <v>3435.9446000000003</v>
      </c>
    </row>
    <row r="25" spans="1:6" ht="22.5">
      <c r="A25" s="91">
        <v>19</v>
      </c>
      <c r="B25" s="92" t="s">
        <v>607</v>
      </c>
      <c r="C25" s="93">
        <v>757471</v>
      </c>
      <c r="D25" s="93">
        <v>174984.01124000002</v>
      </c>
      <c r="E25" s="93">
        <v>3978</v>
      </c>
      <c r="F25" s="93">
        <v>164084.48599000002</v>
      </c>
    </row>
    <row r="26" spans="1:6" ht="22.5">
      <c r="A26" s="91">
        <v>20</v>
      </c>
      <c r="B26" s="92" t="s">
        <v>608</v>
      </c>
      <c r="C26" s="93">
        <v>3552</v>
      </c>
      <c r="D26" s="93">
        <v>1635.3748400000002</v>
      </c>
      <c r="E26" s="93">
        <v>1286</v>
      </c>
      <c r="F26" s="93">
        <v>1944.96479</v>
      </c>
    </row>
    <row r="27" spans="1:6" ht="33.75">
      <c r="A27" s="91">
        <v>21</v>
      </c>
      <c r="B27" s="92" t="s">
        <v>609</v>
      </c>
      <c r="C27" s="93">
        <v>616293</v>
      </c>
      <c r="D27" s="93">
        <v>10584.59268</v>
      </c>
      <c r="E27" s="93">
        <v>250</v>
      </c>
      <c r="F27" s="93">
        <v>1074.6312</v>
      </c>
    </row>
    <row r="28" spans="1:6" ht="22.5">
      <c r="A28" s="91">
        <v>22</v>
      </c>
      <c r="B28" s="92" t="s">
        <v>610</v>
      </c>
      <c r="C28" s="93">
        <v>2499</v>
      </c>
      <c r="D28" s="93">
        <v>308.92523999999997</v>
      </c>
      <c r="E28" s="93">
        <v>15</v>
      </c>
      <c r="F28" s="93">
        <v>455.25707</v>
      </c>
    </row>
    <row r="29" spans="1:6" ht="45">
      <c r="A29" s="91">
        <v>23</v>
      </c>
      <c r="B29" s="92" t="s">
        <v>611</v>
      </c>
      <c r="C29" s="93">
        <v>60797</v>
      </c>
      <c r="D29" s="93">
        <v>36823.532810000004</v>
      </c>
      <c r="E29" s="93">
        <v>274</v>
      </c>
      <c r="F29" s="93">
        <v>14423.518789999998</v>
      </c>
    </row>
    <row r="30" spans="1:6" ht="22.5">
      <c r="A30" s="91">
        <v>24</v>
      </c>
      <c r="B30" s="92" t="s">
        <v>612</v>
      </c>
      <c r="C30" s="93">
        <v>0</v>
      </c>
      <c r="D30" s="93">
        <v>0</v>
      </c>
      <c r="E30" s="93">
        <v>0</v>
      </c>
      <c r="F30" s="93">
        <v>0</v>
      </c>
    </row>
    <row r="31" spans="1:6" ht="22.5">
      <c r="A31" s="91">
        <v>25</v>
      </c>
      <c r="B31" s="92" t="s">
        <v>613</v>
      </c>
      <c r="C31" s="93">
        <v>0</v>
      </c>
      <c r="D31" s="93">
        <v>0</v>
      </c>
      <c r="E31" s="93">
        <v>0</v>
      </c>
      <c r="F31" s="93">
        <v>0</v>
      </c>
    </row>
    <row r="32" spans="1:6" ht="22.5">
      <c r="A32" s="428"/>
      <c r="B32" s="429" t="s">
        <v>614</v>
      </c>
      <c r="C32" s="430">
        <v>796610</v>
      </c>
      <c r="D32" s="430">
        <v>879737.52279999992</v>
      </c>
      <c r="E32" s="430">
        <v>486598</v>
      </c>
      <c r="F32" s="430">
        <v>292452.96670999995</v>
      </c>
    </row>
    <row r="33" spans="1:6" ht="22.5">
      <c r="A33" s="428"/>
      <c r="B33" s="429" t="s">
        <v>615</v>
      </c>
      <c r="C33" s="430">
        <v>1440612</v>
      </c>
      <c r="D33" s="430">
        <v>224336.43681000001</v>
      </c>
      <c r="E33" s="430">
        <v>5803</v>
      </c>
      <c r="F33" s="430">
        <v>181982.85784000001</v>
      </c>
    </row>
    <row r="34" spans="1:6">
      <c r="A34" s="425"/>
      <c r="B34" s="426" t="s">
        <v>353</v>
      </c>
      <c r="C34" s="427">
        <v>2237222</v>
      </c>
      <c r="D34" s="427">
        <v>1104073.9596099998</v>
      </c>
      <c r="E34" s="427">
        <v>492401</v>
      </c>
      <c r="F34" s="427">
        <v>474435.82455000002</v>
      </c>
    </row>
    <row r="35" spans="1:6" ht="12.75" customHeight="1">
      <c r="A35" s="34" t="s">
        <v>581</v>
      </c>
    </row>
    <row r="36" spans="1:6" ht="12.75" customHeight="1"/>
    <row r="37" spans="1:6" ht="12.75" customHeight="1">
      <c r="A37" s="664" t="s">
        <v>97</v>
      </c>
    </row>
    <row r="38" spans="1:6" ht="12.75" customHeight="1">
      <c r="F38" s="35" t="s">
        <v>1001</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7109375" bestFit="1" customWidth="1"/>
    <col min="3" max="3" width="18.28515625" bestFit="1" customWidth="1"/>
    <col min="4" max="4" width="17.28515625" bestFit="1" customWidth="1"/>
    <col min="5" max="5" width="14.7109375" bestFit="1" customWidth="1"/>
    <col min="6" max="6" width="16.28515625" bestFit="1" customWidth="1"/>
    <col min="7" max="7" width="17.28515625" bestFit="1" customWidth="1"/>
    <col min="9" max="9" width="13.28515625" bestFit="1" customWidth="1"/>
  </cols>
  <sheetData>
    <row r="1" spans="1:9">
      <c r="A1" s="649" t="s">
        <v>108</v>
      </c>
      <c r="B1" s="205"/>
      <c r="C1" s="205"/>
      <c r="D1" s="205"/>
      <c r="E1" s="205"/>
      <c r="F1" s="205"/>
      <c r="G1" s="205"/>
    </row>
    <row r="2" spans="1:9">
      <c r="A2" s="650" t="s">
        <v>109</v>
      </c>
      <c r="B2" s="205"/>
      <c r="C2" s="205"/>
      <c r="D2" s="205"/>
      <c r="E2" s="205"/>
      <c r="F2" s="205"/>
      <c r="G2" s="205"/>
    </row>
    <row r="3" spans="1:9" s="273" customFormat="1">
      <c r="A3" s="591"/>
      <c r="B3" s="205"/>
      <c r="C3" s="205"/>
      <c r="D3" s="205"/>
      <c r="E3" s="205"/>
      <c r="F3" s="205"/>
      <c r="G3" s="205"/>
    </row>
    <row r="4" spans="1:9" ht="12.75" customHeight="1">
      <c r="A4" s="24" t="s">
        <v>814</v>
      </c>
    </row>
    <row r="5" spans="1:9" ht="12.75" customHeight="1">
      <c r="A5" s="572" t="s">
        <v>815</v>
      </c>
      <c r="B5" s="205"/>
    </row>
    <row r="6" spans="1:9" ht="53.25" customHeight="1">
      <c r="A6" s="438" t="s">
        <v>1059</v>
      </c>
      <c r="B6" s="1057" t="s">
        <v>556</v>
      </c>
      <c r="C6" s="1058"/>
      <c r="D6" s="1059"/>
      <c r="E6" s="1057" t="s">
        <v>1319</v>
      </c>
      <c r="F6" s="1058"/>
      <c r="G6" s="1059"/>
      <c r="I6" s="196"/>
    </row>
    <row r="7" spans="1:9" s="273" customFormat="1">
      <c r="A7" s="1060" t="s">
        <v>1331</v>
      </c>
      <c r="B7" s="439" t="str">
        <f>Naslovnica!A20</f>
        <v>Siječanj 2020.</v>
      </c>
      <c r="C7" s="1061" t="s">
        <v>1332</v>
      </c>
      <c r="D7" s="1063" t="s">
        <v>1327</v>
      </c>
      <c r="E7" s="439" t="str">
        <f>$B$7</f>
        <v>Siječanj 2020.</v>
      </c>
      <c r="F7" s="1061" t="s">
        <v>1332</v>
      </c>
      <c r="G7" s="1063" t="s">
        <v>1327</v>
      </c>
    </row>
    <row r="8" spans="1:9" s="273" customFormat="1">
      <c r="A8" s="1060"/>
      <c r="B8" s="929" t="str">
        <f>Naslovnica!A24</f>
        <v>January 2020</v>
      </c>
      <c r="C8" s="1062"/>
      <c r="D8" s="1060"/>
      <c r="E8" s="929" t="str">
        <f>$B$8</f>
        <v>January 2020</v>
      </c>
      <c r="F8" s="1062"/>
      <c r="G8" s="1060"/>
    </row>
    <row r="9" spans="1:9" ht="25.5">
      <c r="A9" s="253" t="s">
        <v>563</v>
      </c>
      <c r="B9" s="261">
        <v>195158461.63999999</v>
      </c>
      <c r="C9" s="257">
        <v>195158461.63999999</v>
      </c>
      <c r="D9" s="264">
        <v>-1.7411664976390399E-2</v>
      </c>
      <c r="E9" s="261">
        <v>60940</v>
      </c>
      <c r="F9" s="256">
        <v>60940</v>
      </c>
      <c r="G9" s="267">
        <v>-0.65110354106432311</v>
      </c>
    </row>
    <row r="10" spans="1:9">
      <c r="A10" s="94" t="s">
        <v>565</v>
      </c>
      <c r="B10" s="262">
        <v>166128013.44999999</v>
      </c>
      <c r="C10" s="197">
        <v>166128013.44999999</v>
      </c>
      <c r="D10" s="265">
        <v>0.41320720124691102</v>
      </c>
      <c r="E10" s="262">
        <v>60940</v>
      </c>
      <c r="F10" s="198">
        <v>60940</v>
      </c>
      <c r="G10" s="265">
        <v>-0.65110354106432311</v>
      </c>
    </row>
    <row r="11" spans="1:9">
      <c r="A11" s="94" t="s">
        <v>564</v>
      </c>
      <c r="B11" s="262">
        <v>29030448.190000001</v>
      </c>
      <c r="C11" s="197">
        <v>29030448.190000001</v>
      </c>
      <c r="D11" s="265">
        <v>-0.64187711596185137</v>
      </c>
      <c r="E11" s="262" t="s">
        <v>164</v>
      </c>
      <c r="F11" s="198" t="s">
        <v>164</v>
      </c>
      <c r="G11" s="265" t="s">
        <v>164</v>
      </c>
    </row>
    <row r="12" spans="1:9">
      <c r="A12" s="94" t="s">
        <v>566</v>
      </c>
      <c r="B12" s="262" t="s">
        <v>164</v>
      </c>
      <c r="C12" s="198" t="s">
        <v>164</v>
      </c>
      <c r="D12" s="266" t="s">
        <v>164</v>
      </c>
      <c r="E12" s="262" t="s">
        <v>164</v>
      </c>
      <c r="F12" s="198" t="s">
        <v>164</v>
      </c>
      <c r="G12" s="266" t="s">
        <v>164</v>
      </c>
    </row>
    <row r="13" spans="1:9">
      <c r="A13" s="94" t="s">
        <v>1320</v>
      </c>
      <c r="B13" s="262" t="s">
        <v>164</v>
      </c>
      <c r="C13" s="198" t="s">
        <v>164</v>
      </c>
      <c r="D13" s="266" t="s">
        <v>164</v>
      </c>
      <c r="E13" s="262" t="s">
        <v>164</v>
      </c>
      <c r="F13" s="198" t="s">
        <v>164</v>
      </c>
      <c r="G13" s="266" t="s">
        <v>164</v>
      </c>
    </row>
    <row r="14" spans="1:9">
      <c r="A14" s="94" t="s">
        <v>567</v>
      </c>
      <c r="B14" s="262" t="s">
        <v>164</v>
      </c>
      <c r="C14" s="198" t="s">
        <v>164</v>
      </c>
      <c r="D14" s="266" t="s">
        <v>164</v>
      </c>
      <c r="E14" s="262" t="s">
        <v>164</v>
      </c>
      <c r="F14" s="198" t="s">
        <v>164</v>
      </c>
      <c r="G14" s="266" t="s">
        <v>164</v>
      </c>
    </row>
    <row r="15" spans="1:9">
      <c r="A15" s="94" t="s">
        <v>568</v>
      </c>
      <c r="B15" s="262">
        <v>96800150</v>
      </c>
      <c r="C15" s="198">
        <v>96800150</v>
      </c>
      <c r="D15" s="265">
        <v>2.3295075585121783</v>
      </c>
      <c r="E15" s="262" t="s">
        <v>164</v>
      </c>
      <c r="F15" s="198" t="s">
        <v>164</v>
      </c>
      <c r="G15" s="265" t="s">
        <v>164</v>
      </c>
    </row>
    <row r="16" spans="1:9">
      <c r="A16" s="94" t="s">
        <v>569</v>
      </c>
      <c r="B16" s="262" t="s">
        <v>164</v>
      </c>
      <c r="C16" s="198" t="s">
        <v>164</v>
      </c>
      <c r="D16" s="265" t="s">
        <v>164</v>
      </c>
      <c r="E16" s="262" t="s">
        <v>164</v>
      </c>
      <c r="F16" s="198" t="s">
        <v>164</v>
      </c>
      <c r="G16" s="265" t="s">
        <v>164</v>
      </c>
    </row>
    <row r="17" spans="1:9" ht="18.75" customHeight="1">
      <c r="A17" s="431" t="s">
        <v>570</v>
      </c>
      <c r="B17" s="432">
        <v>291958611.63999999</v>
      </c>
      <c r="C17" s="433">
        <v>291958611.63999999</v>
      </c>
      <c r="D17" s="434">
        <v>0.28226296392043487</v>
      </c>
      <c r="E17" s="432">
        <v>60940</v>
      </c>
      <c r="F17" s="882">
        <v>60940</v>
      </c>
      <c r="G17" s="434">
        <v>-0.65110354106432311</v>
      </c>
      <c r="I17" s="45"/>
    </row>
    <row r="18" spans="1:9" ht="15" customHeight="1">
      <c r="A18" s="1064" t="s">
        <v>1330</v>
      </c>
      <c r="B18" s="435" t="str">
        <f>B7</f>
        <v>Siječanj 2020.</v>
      </c>
      <c r="C18" s="1062" t="s">
        <v>1332</v>
      </c>
      <c r="D18" s="1060" t="s">
        <v>1327</v>
      </c>
      <c r="E18" s="930" t="str">
        <f>E7</f>
        <v>Siječanj 2020.</v>
      </c>
      <c r="F18" s="1062" t="s">
        <v>1332</v>
      </c>
      <c r="G18" s="1060" t="s">
        <v>1327</v>
      </c>
    </row>
    <row r="19" spans="1:9" s="273" customFormat="1">
      <c r="A19" s="1064"/>
      <c r="B19" s="929" t="str">
        <f>B8</f>
        <v>January 2020</v>
      </c>
      <c r="C19" s="1062"/>
      <c r="D19" s="1060"/>
      <c r="E19" s="932" t="str">
        <f>E8</f>
        <v>January 2020</v>
      </c>
      <c r="F19" s="1062"/>
      <c r="G19" s="1060"/>
    </row>
    <row r="20" spans="1:9" ht="25.5">
      <c r="A20" s="254" t="s">
        <v>571</v>
      </c>
      <c r="B20" s="261">
        <v>30160455</v>
      </c>
      <c r="C20" s="256">
        <v>30160455</v>
      </c>
      <c r="D20" s="267">
        <v>-0.61120999511428786</v>
      </c>
      <c r="E20" s="261">
        <v>75</v>
      </c>
      <c r="F20" s="256">
        <v>75</v>
      </c>
      <c r="G20" s="267">
        <v>3.6875</v>
      </c>
    </row>
    <row r="21" spans="1:9">
      <c r="A21" s="94" t="s">
        <v>565</v>
      </c>
      <c r="B21" s="262">
        <v>3172577</v>
      </c>
      <c r="C21" s="198">
        <v>3172577</v>
      </c>
      <c r="D21" s="265">
        <v>0.23397792934777537</v>
      </c>
      <c r="E21" s="262">
        <v>75</v>
      </c>
      <c r="F21" s="198">
        <v>75</v>
      </c>
      <c r="G21" s="265">
        <v>3.6875</v>
      </c>
    </row>
    <row r="22" spans="1:9">
      <c r="A22" s="94" t="s">
        <v>564</v>
      </c>
      <c r="B22" s="262">
        <v>26987878</v>
      </c>
      <c r="C22" s="198">
        <v>26987878</v>
      </c>
      <c r="D22" s="265">
        <v>-0.64018160858133677</v>
      </c>
      <c r="E22" s="262" t="s">
        <v>164</v>
      </c>
      <c r="F22" s="198" t="s">
        <v>164</v>
      </c>
      <c r="G22" s="265" t="s">
        <v>164</v>
      </c>
    </row>
    <row r="23" spans="1:9">
      <c r="A23" s="94" t="s">
        <v>566</v>
      </c>
      <c r="B23" s="262" t="s">
        <v>164</v>
      </c>
      <c r="C23" s="198" t="s">
        <v>164</v>
      </c>
      <c r="D23" s="266" t="s">
        <v>164</v>
      </c>
      <c r="E23" s="262" t="s">
        <v>164</v>
      </c>
      <c r="F23" s="198" t="s">
        <v>164</v>
      </c>
      <c r="G23" s="266" t="s">
        <v>164</v>
      </c>
    </row>
    <row r="24" spans="1:9">
      <c r="A24" s="94" t="s">
        <v>1320</v>
      </c>
      <c r="B24" s="262" t="s">
        <v>164</v>
      </c>
      <c r="C24" s="198" t="s">
        <v>164</v>
      </c>
      <c r="D24" s="266" t="s">
        <v>164</v>
      </c>
      <c r="E24" s="262" t="s">
        <v>164</v>
      </c>
      <c r="F24" s="198" t="s">
        <v>164</v>
      </c>
      <c r="G24" s="266" t="s">
        <v>164</v>
      </c>
    </row>
    <row r="25" spans="1:9">
      <c r="A25" s="94" t="s">
        <v>567</v>
      </c>
      <c r="B25" s="262" t="s">
        <v>164</v>
      </c>
      <c r="C25" s="198" t="s">
        <v>164</v>
      </c>
      <c r="D25" s="266" t="s">
        <v>164</v>
      </c>
      <c r="E25" s="262" t="s">
        <v>164</v>
      </c>
      <c r="F25" s="198" t="s">
        <v>164</v>
      </c>
      <c r="G25" s="266" t="s">
        <v>164</v>
      </c>
    </row>
    <row r="26" spans="1:9">
      <c r="A26" s="94" t="s">
        <v>572</v>
      </c>
      <c r="B26" s="262">
        <v>588955</v>
      </c>
      <c r="C26" s="198">
        <v>588955</v>
      </c>
      <c r="D26" s="265">
        <v>0.43088121320787265</v>
      </c>
      <c r="E26" s="262" t="s">
        <v>164</v>
      </c>
      <c r="F26" s="198" t="s">
        <v>164</v>
      </c>
      <c r="G26" s="265" t="s">
        <v>164</v>
      </c>
    </row>
    <row r="27" spans="1:9">
      <c r="A27" s="94" t="s">
        <v>573</v>
      </c>
      <c r="B27" s="262" t="s">
        <v>164</v>
      </c>
      <c r="C27" s="198" t="s">
        <v>164</v>
      </c>
      <c r="D27" s="265" t="s">
        <v>164</v>
      </c>
      <c r="E27" s="262" t="s">
        <v>164</v>
      </c>
      <c r="F27" s="198" t="s">
        <v>164</v>
      </c>
      <c r="G27" s="265" t="s">
        <v>164</v>
      </c>
    </row>
    <row r="28" spans="1:9" ht="18.75" customHeight="1">
      <c r="A28" s="431" t="s">
        <v>574</v>
      </c>
      <c r="B28" s="432">
        <v>30749410</v>
      </c>
      <c r="C28" s="436">
        <v>30749410</v>
      </c>
      <c r="D28" s="434">
        <v>-0.60570998798975995</v>
      </c>
      <c r="E28" s="432">
        <v>75</v>
      </c>
      <c r="F28" s="436">
        <v>75</v>
      </c>
      <c r="G28" s="434">
        <v>3.6875</v>
      </c>
    </row>
    <row r="29" spans="1:9" ht="18.75" customHeight="1">
      <c r="A29" s="440" t="s">
        <v>575</v>
      </c>
      <c r="B29" s="261">
        <v>7623</v>
      </c>
      <c r="C29" s="441">
        <v>7623</v>
      </c>
      <c r="D29" s="442">
        <v>0.33036649214659686</v>
      </c>
      <c r="E29" s="261">
        <v>11</v>
      </c>
      <c r="F29" s="441">
        <v>11</v>
      </c>
      <c r="G29" s="442">
        <v>1.75</v>
      </c>
    </row>
    <row r="30" spans="1:9" ht="15" customHeight="1">
      <c r="A30" s="1064" t="s">
        <v>1329</v>
      </c>
      <c r="B30" s="435" t="str">
        <f>B7</f>
        <v>Siječanj 2020.</v>
      </c>
      <c r="C30" s="1062" t="s">
        <v>1332</v>
      </c>
      <c r="D30" s="1060" t="s">
        <v>1327</v>
      </c>
      <c r="E30" s="435" t="str">
        <f>E7</f>
        <v>Siječanj 2020.</v>
      </c>
      <c r="F30" s="1062" t="s">
        <v>1332</v>
      </c>
      <c r="G30" s="1060" t="s">
        <v>1327</v>
      </c>
    </row>
    <row r="31" spans="1:9" s="273" customFormat="1">
      <c r="A31" s="1064"/>
      <c r="B31" s="929" t="str">
        <f>B8</f>
        <v>January 2020</v>
      </c>
      <c r="C31" s="1062"/>
      <c r="D31" s="1060"/>
      <c r="E31" s="929" t="str">
        <f>E8</f>
        <v>January 2020</v>
      </c>
      <c r="F31" s="1062"/>
      <c r="G31" s="1060"/>
    </row>
    <row r="32" spans="1:9" ht="17.25" customHeight="1">
      <c r="A32" s="255" t="s">
        <v>576</v>
      </c>
      <c r="B32" s="262">
        <v>1533311605.96</v>
      </c>
      <c r="C32" s="198">
        <v>1533311605.96</v>
      </c>
      <c r="D32" s="265">
        <v>1.0121872294866519E-2</v>
      </c>
      <c r="E32" s="262" t="s">
        <v>164</v>
      </c>
      <c r="F32" s="198" t="s">
        <v>164</v>
      </c>
      <c r="G32" s="265" t="s">
        <v>164</v>
      </c>
    </row>
    <row r="33" spans="1:7" ht="17.25" customHeight="1">
      <c r="A33" s="255" t="s">
        <v>577</v>
      </c>
      <c r="B33" s="262">
        <v>565661939</v>
      </c>
      <c r="C33" s="271">
        <v>565661939</v>
      </c>
      <c r="D33" s="265">
        <v>-0.5599627754023927</v>
      </c>
      <c r="E33" s="262" t="s">
        <v>164</v>
      </c>
      <c r="F33" s="271" t="s">
        <v>164</v>
      </c>
      <c r="G33" s="265" t="s">
        <v>164</v>
      </c>
    </row>
    <row r="34" spans="1:7">
      <c r="A34" s="1064" t="s">
        <v>1325</v>
      </c>
      <c r="B34" s="931" t="str">
        <f>B7</f>
        <v>Siječanj 2020.</v>
      </c>
      <c r="C34" s="1065" t="s">
        <v>1326</v>
      </c>
      <c r="D34" s="1060" t="s">
        <v>1327</v>
      </c>
      <c r="E34" s="437"/>
      <c r="F34" s="1065"/>
      <c r="G34" s="1060"/>
    </row>
    <row r="35" spans="1:7" s="273" customFormat="1" ht="21" customHeight="1">
      <c r="A35" s="1064"/>
      <c r="B35" s="929" t="str">
        <f>B8</f>
        <v>January 2020</v>
      </c>
      <c r="C35" s="1065"/>
      <c r="D35" s="1060"/>
      <c r="E35" s="437"/>
      <c r="F35" s="1065"/>
      <c r="G35" s="1060"/>
    </row>
    <row r="36" spans="1:7">
      <c r="A36" s="199" t="s">
        <v>72</v>
      </c>
      <c r="B36" s="263">
        <v>2041.52</v>
      </c>
      <c r="C36" s="95">
        <v>1.1940934753622123E-2</v>
      </c>
      <c r="D36" s="265">
        <v>1.1940934753622142E-2</v>
      </c>
      <c r="E36" s="263"/>
      <c r="F36" s="95"/>
      <c r="G36" s="265"/>
    </row>
    <row r="37" spans="1:7">
      <c r="A37" s="96" t="s">
        <v>132</v>
      </c>
      <c r="B37" s="263">
        <v>1364.48</v>
      </c>
      <c r="C37" s="95">
        <v>1.1947759146228476E-2</v>
      </c>
      <c r="D37" s="265">
        <v>1.1947759146228504E-2</v>
      </c>
      <c r="E37" s="263"/>
      <c r="F37" s="95"/>
      <c r="G37" s="265"/>
    </row>
    <row r="38" spans="1:7">
      <c r="A38" s="96" t="s">
        <v>73</v>
      </c>
      <c r="B38" s="263">
        <v>1216.57</v>
      </c>
      <c r="C38" s="95">
        <v>1.3901274283475873E-2</v>
      </c>
      <c r="D38" s="265">
        <v>1.3901274283475847E-2</v>
      </c>
      <c r="E38" s="263"/>
      <c r="F38" s="95"/>
      <c r="G38" s="265"/>
    </row>
    <row r="39" spans="1:7">
      <c r="A39" s="96" t="s">
        <v>1019</v>
      </c>
      <c r="B39" s="263">
        <v>1163.07</v>
      </c>
      <c r="C39" s="95">
        <v>-9.4487918431174212E-4</v>
      </c>
      <c r="D39" s="265">
        <v>-9.4487918431168671E-4</v>
      </c>
      <c r="E39" s="263"/>
      <c r="F39" s="95"/>
      <c r="G39" s="265"/>
    </row>
    <row r="40" spans="1:7" s="273" customFormat="1">
      <c r="A40" s="96" t="s">
        <v>112</v>
      </c>
      <c r="B40" s="263">
        <v>1104.54</v>
      </c>
      <c r="C40" s="95">
        <v>-3.7790986083177103E-3</v>
      </c>
      <c r="D40" s="265">
        <v>-3.7790986083176738E-3</v>
      </c>
      <c r="E40" s="263"/>
      <c r="F40" s="95"/>
      <c r="G40" s="265"/>
    </row>
    <row r="41" spans="1:7">
      <c r="A41" s="96" t="s">
        <v>113</v>
      </c>
      <c r="B41" s="263">
        <v>858.36</v>
      </c>
      <c r="C41" s="95">
        <v>-1.3923352633030017E-2</v>
      </c>
      <c r="D41" s="265">
        <v>-1.3923352633030057E-2</v>
      </c>
      <c r="E41" s="263"/>
      <c r="F41" s="95"/>
      <c r="G41" s="265"/>
    </row>
    <row r="42" spans="1:7">
      <c r="A42" s="96" t="s">
        <v>114</v>
      </c>
      <c r="B42" s="263">
        <v>396.9</v>
      </c>
      <c r="C42" s="95">
        <v>-8.1547646596010548E-2</v>
      </c>
      <c r="D42" s="265">
        <v>-8.1547646596010576E-2</v>
      </c>
      <c r="E42" s="263"/>
      <c r="F42" s="95"/>
      <c r="G42" s="265"/>
    </row>
    <row r="43" spans="1:7">
      <c r="A43" s="96" t="s">
        <v>115</v>
      </c>
      <c r="B43" s="263">
        <v>708.05</v>
      </c>
      <c r="C43" s="95">
        <v>2.7633851468048309E-2</v>
      </c>
      <c r="D43" s="265">
        <v>2.7633851468048306E-2</v>
      </c>
      <c r="E43" s="263"/>
      <c r="F43" s="95"/>
      <c r="G43" s="265"/>
    </row>
    <row r="44" spans="1:7">
      <c r="A44" s="96" t="s">
        <v>116</v>
      </c>
      <c r="B44" s="263" t="s">
        <v>164</v>
      </c>
      <c r="C44" s="95" t="s">
        <v>164</v>
      </c>
      <c r="D44" s="265" t="s">
        <v>1068</v>
      </c>
      <c r="E44" s="263"/>
      <c r="F44" s="95"/>
      <c r="G44" s="265"/>
    </row>
    <row r="45" spans="1:7">
      <c r="A45" s="96" t="s">
        <v>117</v>
      </c>
      <c r="B45" s="263">
        <v>3506.96</v>
      </c>
      <c r="C45" s="95">
        <v>1.4501725569380008E-2</v>
      </c>
      <c r="D45" s="265">
        <v>1.4501725569380071E-2</v>
      </c>
      <c r="E45" s="263"/>
      <c r="F45" s="95"/>
      <c r="G45" s="265"/>
    </row>
    <row r="46" spans="1:7">
      <c r="A46" s="199" t="s">
        <v>74</v>
      </c>
      <c r="B46" s="263">
        <v>115.50539999999999</v>
      </c>
      <c r="C46" s="95">
        <v>-7.3794864119691717E-4</v>
      </c>
      <c r="D46" s="265">
        <v>-7.3794864119694492E-4</v>
      </c>
      <c r="E46" s="263"/>
      <c r="F46" s="95"/>
      <c r="G46" s="265"/>
    </row>
    <row r="47" spans="1:7">
      <c r="A47" s="199" t="s">
        <v>98</v>
      </c>
      <c r="B47" s="263">
        <v>187.56</v>
      </c>
      <c r="C47" s="95">
        <v>2.0065774711994777E-3</v>
      </c>
      <c r="D47" s="265">
        <v>2.0065774711994773E-3</v>
      </c>
      <c r="E47" s="263"/>
      <c r="F47" s="95"/>
      <c r="G47" s="265"/>
    </row>
    <row r="48" spans="1:7" ht="15" customHeight="1">
      <c r="A48" s="1064" t="s">
        <v>1328</v>
      </c>
      <c r="B48" s="435" t="str">
        <f>B7</f>
        <v>Siječanj 2020.</v>
      </c>
      <c r="C48" s="1066"/>
      <c r="D48" s="1060" t="s">
        <v>1327</v>
      </c>
      <c r="E48" s="435" t="str">
        <f>E7</f>
        <v>Siječanj 2020.</v>
      </c>
      <c r="F48" s="1066"/>
      <c r="G48" s="1060" t="s">
        <v>1327</v>
      </c>
    </row>
    <row r="49" spans="1:7" s="273" customFormat="1">
      <c r="A49" s="1064"/>
      <c r="B49" s="929" t="str">
        <f>B8</f>
        <v>January 2020</v>
      </c>
      <c r="C49" s="1066"/>
      <c r="D49" s="1060"/>
      <c r="E49" s="929" t="str">
        <f>E8</f>
        <v>January 2020</v>
      </c>
      <c r="F49" s="1066"/>
      <c r="G49" s="1060"/>
    </row>
    <row r="50" spans="1:7">
      <c r="A50" s="94" t="s">
        <v>565</v>
      </c>
      <c r="B50" s="262">
        <v>150516.91414795999</v>
      </c>
      <c r="C50" s="198"/>
      <c r="D50" s="265">
        <v>1.7119997577526032E-2</v>
      </c>
      <c r="E50" s="262">
        <v>1093.29198</v>
      </c>
      <c r="F50" s="198"/>
      <c r="G50" s="265">
        <v>-1.4174441276037142E-3</v>
      </c>
    </row>
    <row r="51" spans="1:7">
      <c r="A51" s="94" t="s">
        <v>564</v>
      </c>
      <c r="B51" s="262">
        <v>115816.57184028999</v>
      </c>
      <c r="C51" s="198"/>
      <c r="D51" s="265">
        <v>-1.3161980031989626E-5</v>
      </c>
      <c r="E51" s="262" t="s">
        <v>164</v>
      </c>
      <c r="F51" s="198"/>
      <c r="G51" s="265" t="s">
        <v>164</v>
      </c>
    </row>
    <row r="52" spans="1:7">
      <c r="A52" s="94" t="s">
        <v>566</v>
      </c>
      <c r="B52" s="262" t="s">
        <v>164</v>
      </c>
      <c r="C52" s="198"/>
      <c r="D52" s="266" t="s">
        <v>164</v>
      </c>
      <c r="E52" s="262" t="s">
        <v>164</v>
      </c>
      <c r="F52" s="198"/>
      <c r="G52" s="266" t="s">
        <v>164</v>
      </c>
    </row>
    <row r="53" spans="1:7">
      <c r="A53" s="94" t="s">
        <v>578</v>
      </c>
      <c r="B53" s="262" t="s">
        <v>164</v>
      </c>
      <c r="C53" s="198"/>
      <c r="D53" s="265" t="s">
        <v>164</v>
      </c>
      <c r="E53" s="262" t="s">
        <v>164</v>
      </c>
      <c r="F53" s="198"/>
      <c r="G53" s="265" t="s">
        <v>164</v>
      </c>
    </row>
    <row r="54" spans="1:7" ht="18.75" customHeight="1">
      <c r="A54" s="431" t="s">
        <v>579</v>
      </c>
      <c r="B54" s="432">
        <v>266333.48598825</v>
      </c>
      <c r="C54" s="436"/>
      <c r="D54" s="434">
        <v>9.5979415445527592E-3</v>
      </c>
      <c r="E54" s="432">
        <v>1093.29198</v>
      </c>
      <c r="F54" s="436"/>
      <c r="G54" s="434">
        <v>-1.4174441276037142E-3</v>
      </c>
    </row>
    <row r="55" spans="1:7" s="205" customFormat="1">
      <c r="A55" s="20" t="s">
        <v>580</v>
      </c>
      <c r="B55" s="268"/>
      <c r="C55" s="249"/>
      <c r="D55" s="249"/>
    </row>
    <row r="56" spans="1:7" s="205" customFormat="1">
      <c r="A56" s="302"/>
      <c r="B56" s="269"/>
      <c r="C56" s="251"/>
      <c r="D56" s="252"/>
    </row>
    <row r="57" spans="1:7" s="205" customFormat="1">
      <c r="B57" s="250"/>
      <c r="C57" s="251"/>
      <c r="D57" s="252"/>
    </row>
    <row r="58" spans="1:7" s="205" customFormat="1">
      <c r="A58" s="664" t="s">
        <v>97</v>
      </c>
      <c r="B58" s="250"/>
      <c r="C58" s="251"/>
      <c r="D58" s="252"/>
    </row>
    <row r="59" spans="1:7" ht="12.75" customHeight="1">
      <c r="B59" s="36"/>
      <c r="C59" s="36"/>
      <c r="D59" s="36"/>
    </row>
    <row r="60" spans="1:7" ht="12.75" customHeight="1">
      <c r="B60" s="52"/>
      <c r="C60" s="52"/>
      <c r="G60" s="14" t="s">
        <v>1002</v>
      </c>
    </row>
    <row r="61" spans="1:7" ht="12.75" customHeight="1">
      <c r="B61" s="37"/>
      <c r="C61" s="37"/>
      <c r="D61" s="37"/>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698"/>
    </row>
    <row r="114" spans="1:1">
      <c r="A114" s="699"/>
    </row>
    <row r="116" spans="1:1">
      <c r="A116" s="699"/>
    </row>
    <row r="118" spans="1:1">
      <c r="A118" s="699"/>
    </row>
    <row r="120" spans="1:1">
      <c r="A120" s="699"/>
    </row>
    <row r="122" spans="1:1">
      <c r="A122" s="699"/>
    </row>
    <row r="124" spans="1:1">
      <c r="A124" s="699"/>
    </row>
  </sheetData>
  <mergeCells count="27">
    <mergeCell ref="F30:F31"/>
    <mergeCell ref="G30:G31"/>
    <mergeCell ref="G48:G49"/>
    <mergeCell ref="F34:F35"/>
    <mergeCell ref="F48:F49"/>
    <mergeCell ref="G34:G35"/>
    <mergeCell ref="A30:A31"/>
    <mergeCell ref="A34:A35"/>
    <mergeCell ref="C34:C35"/>
    <mergeCell ref="D34:D35"/>
    <mergeCell ref="A48:A49"/>
    <mergeCell ref="D48:D49"/>
    <mergeCell ref="C30:C31"/>
    <mergeCell ref="D30:D31"/>
    <mergeCell ref="C48:C49"/>
    <mergeCell ref="A18:A19"/>
    <mergeCell ref="C18:C19"/>
    <mergeCell ref="D18:D19"/>
    <mergeCell ref="F18:F19"/>
    <mergeCell ref="G18:G19"/>
    <mergeCell ref="B6:D6"/>
    <mergeCell ref="E6:G6"/>
    <mergeCell ref="A7:A8"/>
    <mergeCell ref="C7:C8"/>
    <mergeCell ref="D7:D8"/>
    <mergeCell ref="F7:F8"/>
    <mergeCell ref="G7:G8"/>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8" ht="12.75" customHeight="1">
      <c r="A1" s="143" t="s">
        <v>816</v>
      </c>
      <c r="E1" s="141" t="str">
        <f>Naslovnica!A20</f>
        <v>Siječanj 2020.</v>
      </c>
      <c r="G1" s="143" t="s">
        <v>818</v>
      </c>
      <c r="H1" s="273"/>
      <c r="I1" s="273"/>
      <c r="J1" s="273"/>
      <c r="K1" s="141" t="str">
        <f>E1</f>
        <v>Siječanj 2020.</v>
      </c>
    </row>
    <row r="2" spans="1:18" ht="12.75" customHeight="1">
      <c r="A2" s="578" t="s">
        <v>817</v>
      </c>
      <c r="E2" s="588" t="str">
        <f>Naslovnica!A24</f>
        <v>January 2020</v>
      </c>
      <c r="G2" s="578" t="s">
        <v>819</v>
      </c>
      <c r="H2" s="273"/>
      <c r="I2" s="273"/>
      <c r="J2" s="273"/>
      <c r="K2" s="576" t="str">
        <f>E2</f>
        <v>January 2020</v>
      </c>
    </row>
    <row r="3" spans="1:18" ht="12.75" customHeight="1">
      <c r="A3" s="39" t="s">
        <v>540</v>
      </c>
      <c r="G3" s="39" t="s">
        <v>549</v>
      </c>
      <c r="H3" s="273"/>
      <c r="I3" s="273"/>
      <c r="J3" s="273"/>
      <c r="K3" s="273"/>
    </row>
    <row r="4" spans="1:18" ht="45" customHeight="1">
      <c r="A4" s="443" t="s">
        <v>541</v>
      </c>
      <c r="B4" s="443" t="s">
        <v>542</v>
      </c>
      <c r="C4" s="443" t="s">
        <v>543</v>
      </c>
      <c r="D4" s="443" t="s">
        <v>544</v>
      </c>
      <c r="E4" s="443" t="s">
        <v>545</v>
      </c>
      <c r="G4" s="443" t="s">
        <v>541</v>
      </c>
      <c r="H4" s="443" t="s">
        <v>542</v>
      </c>
      <c r="I4" s="443" t="s">
        <v>543</v>
      </c>
      <c r="J4" s="443" t="s">
        <v>544</v>
      </c>
      <c r="K4" s="443" t="s">
        <v>550</v>
      </c>
    </row>
    <row r="5" spans="1:18" ht="12.75" customHeight="1">
      <c r="A5" s="97" t="s">
        <v>1360</v>
      </c>
      <c r="B5" s="98">
        <v>40594109.5</v>
      </c>
      <c r="C5" s="99">
        <v>0.24435439067125012</v>
      </c>
      <c r="D5" s="100">
        <v>183.5</v>
      </c>
      <c r="E5" s="258">
        <v>4.8599999999999994</v>
      </c>
      <c r="F5" s="53"/>
      <c r="G5" s="97" t="s">
        <v>1376</v>
      </c>
      <c r="H5" s="98">
        <v>24000</v>
      </c>
      <c r="I5" s="99">
        <v>0.39382999671808339</v>
      </c>
      <c r="J5" s="100">
        <v>12000</v>
      </c>
      <c r="K5" s="258">
        <v>0</v>
      </c>
      <c r="P5" s="77"/>
      <c r="R5" s="928"/>
    </row>
    <row r="6" spans="1:18" ht="12.75" customHeight="1">
      <c r="A6" s="97" t="s">
        <v>1359</v>
      </c>
      <c r="B6" s="98">
        <v>18583960</v>
      </c>
      <c r="C6" s="99">
        <v>0.11186529962084488</v>
      </c>
      <c r="D6" s="100">
        <v>502</v>
      </c>
      <c r="E6" s="258">
        <v>1.41</v>
      </c>
      <c r="F6" s="53"/>
      <c r="G6" s="97" t="s">
        <v>1378</v>
      </c>
      <c r="H6" s="98">
        <v>19720</v>
      </c>
      <c r="I6" s="99">
        <v>0.32359698063669184</v>
      </c>
      <c r="J6" s="100">
        <v>620</v>
      </c>
      <c r="K6" s="258">
        <v>-6.77</v>
      </c>
      <c r="P6" s="77"/>
      <c r="R6" s="928"/>
    </row>
    <row r="7" spans="1:18" ht="12.75" customHeight="1">
      <c r="A7" s="97" t="s">
        <v>1362</v>
      </c>
      <c r="B7" s="98">
        <v>13019635.65</v>
      </c>
      <c r="C7" s="99">
        <v>7.8371102980284268E-2</v>
      </c>
      <c r="D7" s="100">
        <v>8.65</v>
      </c>
      <c r="E7" s="258">
        <v>8.81</v>
      </c>
      <c r="F7" s="53"/>
      <c r="G7" s="97" t="s">
        <v>1377</v>
      </c>
      <c r="H7" s="98">
        <v>12120</v>
      </c>
      <c r="I7" s="99">
        <v>0.1988841483426321</v>
      </c>
      <c r="J7" s="100">
        <v>3040</v>
      </c>
      <c r="K7" s="258">
        <v>1.3299999999999998</v>
      </c>
      <c r="P7" s="77"/>
      <c r="R7" s="928"/>
    </row>
    <row r="8" spans="1:18" ht="12.75" customHeight="1">
      <c r="A8" s="97" t="s">
        <v>1358</v>
      </c>
      <c r="B8" s="98">
        <v>11640368.9</v>
      </c>
      <c r="C8" s="99">
        <v>7.0068669685883128E-2</v>
      </c>
      <c r="D8" s="100">
        <v>37.799999999999997</v>
      </c>
      <c r="E8" s="258">
        <v>-3.08</v>
      </c>
      <c r="G8" s="97" t="s">
        <v>1379</v>
      </c>
      <c r="H8" s="98">
        <v>5100</v>
      </c>
      <c r="I8" s="99">
        <v>8.3688874302592711E-2</v>
      </c>
      <c r="J8" s="100">
        <v>150</v>
      </c>
      <c r="K8" s="258">
        <v>0</v>
      </c>
      <c r="P8" s="77"/>
      <c r="R8" s="928"/>
    </row>
    <row r="9" spans="1:18" ht="12.75" customHeight="1">
      <c r="A9" s="97" t="s">
        <v>1364</v>
      </c>
      <c r="B9" s="98">
        <v>11367516</v>
      </c>
      <c r="C9" s="99">
        <v>6.8426244098929834E-2</v>
      </c>
      <c r="D9" s="100">
        <v>63</v>
      </c>
      <c r="E9" s="258">
        <v>1.6099999999999999</v>
      </c>
      <c r="G9" s="97" t="s">
        <v>1397</v>
      </c>
      <c r="H9" s="98">
        <v>0</v>
      </c>
      <c r="I9" s="99">
        <v>0</v>
      </c>
      <c r="J9" s="100">
        <v>85</v>
      </c>
      <c r="K9" s="258">
        <v>0</v>
      </c>
      <c r="P9" s="77"/>
      <c r="R9" s="928"/>
    </row>
    <row r="10" spans="1:18" ht="12.75" customHeight="1">
      <c r="A10" s="97" t="s">
        <v>1361</v>
      </c>
      <c r="B10" s="98">
        <v>7777453</v>
      </c>
      <c r="C10" s="99">
        <v>4.6816023610255234E-2</v>
      </c>
      <c r="D10" s="100">
        <v>477</v>
      </c>
      <c r="E10" s="259">
        <v>-1.4500000000000002</v>
      </c>
      <c r="G10" s="97"/>
      <c r="H10" s="98"/>
      <c r="I10" s="99"/>
      <c r="J10" s="100"/>
      <c r="K10" s="259"/>
    </row>
    <row r="11" spans="1:18" ht="12.75" customHeight="1">
      <c r="A11" s="97" t="s">
        <v>1363</v>
      </c>
      <c r="B11" s="98">
        <v>6266465</v>
      </c>
      <c r="C11" s="99">
        <v>3.7720700259177148E-2</v>
      </c>
      <c r="D11" s="100">
        <v>1435</v>
      </c>
      <c r="E11" s="258">
        <v>2.5</v>
      </c>
      <c r="G11" s="97"/>
      <c r="H11" s="98"/>
      <c r="I11" s="99"/>
      <c r="J11" s="100"/>
      <c r="K11" s="258"/>
    </row>
    <row r="12" spans="1:18" ht="12.75" customHeight="1">
      <c r="A12" s="97" t="s">
        <v>1365</v>
      </c>
      <c r="B12" s="98">
        <v>4753030</v>
      </c>
      <c r="C12" s="99">
        <v>2.8610647303204718E-2</v>
      </c>
      <c r="D12" s="100">
        <v>1340</v>
      </c>
      <c r="E12" s="258">
        <v>3.08</v>
      </c>
      <c r="G12" s="97"/>
      <c r="H12" s="98"/>
      <c r="I12" s="99"/>
      <c r="J12" s="100"/>
      <c r="K12" s="258"/>
    </row>
    <row r="13" spans="1:18" ht="12.75" customHeight="1">
      <c r="A13" s="97" t="s">
        <v>1390</v>
      </c>
      <c r="B13" s="98">
        <v>4531790</v>
      </c>
      <c r="C13" s="99">
        <v>2.7278903213779442E-2</v>
      </c>
      <c r="D13" s="100">
        <v>555</v>
      </c>
      <c r="E13" s="258">
        <v>0</v>
      </c>
      <c r="G13" s="97"/>
      <c r="H13" s="98"/>
      <c r="I13" s="99"/>
      <c r="J13" s="100"/>
      <c r="K13" s="258"/>
    </row>
    <row r="14" spans="1:18" ht="12.75" customHeight="1">
      <c r="A14" s="97" t="s">
        <v>1391</v>
      </c>
      <c r="B14" s="98">
        <v>4112400</v>
      </c>
      <c r="C14" s="99">
        <v>2.4754404236812955E-2</v>
      </c>
      <c r="D14" s="100">
        <v>615</v>
      </c>
      <c r="E14" s="258">
        <v>2.5</v>
      </c>
      <c r="G14" s="97"/>
      <c r="H14" s="98"/>
      <c r="I14" s="99"/>
      <c r="J14" s="100"/>
      <c r="K14" s="258"/>
    </row>
    <row r="15" spans="1:18" ht="12.75" customHeight="1">
      <c r="A15" s="97" t="s">
        <v>546</v>
      </c>
      <c r="B15" s="98">
        <v>43481285.399999976</v>
      </c>
      <c r="C15" s="99">
        <v>0.26173361431957809</v>
      </c>
      <c r="D15" s="101"/>
      <c r="E15" s="260"/>
      <c r="G15" s="97" t="s">
        <v>551</v>
      </c>
      <c r="H15" s="98">
        <v>0</v>
      </c>
      <c r="I15" s="99"/>
      <c r="J15" s="101"/>
      <c r="K15" s="260"/>
    </row>
    <row r="16" spans="1:18" ht="15.75" customHeight="1">
      <c r="A16" s="446" t="s">
        <v>547</v>
      </c>
      <c r="B16" s="447">
        <f>SUM(B5:B15)</f>
        <v>166128013.44999999</v>
      </c>
      <c r="C16" s="448"/>
      <c r="D16" s="449"/>
      <c r="E16" s="449"/>
      <c r="G16" s="446" t="s">
        <v>547</v>
      </c>
      <c r="H16" s="447">
        <f>SUM(H5:H15)</f>
        <v>60940</v>
      </c>
      <c r="I16" s="448"/>
      <c r="J16" s="449"/>
      <c r="K16" s="449"/>
    </row>
    <row r="17" spans="1:11" ht="12.75" customHeight="1">
      <c r="A17" s="38" t="s">
        <v>548</v>
      </c>
      <c r="G17" s="38" t="s">
        <v>548</v>
      </c>
      <c r="H17" s="273"/>
      <c r="I17" s="273"/>
      <c r="J17" s="273"/>
      <c r="K17" s="273"/>
    </row>
    <row r="18" spans="1:11" ht="12.75" customHeight="1"/>
    <row r="19" spans="1:11" ht="12.75" customHeight="1">
      <c r="A19" s="143" t="s">
        <v>820</v>
      </c>
    </row>
    <row r="20" spans="1:11" ht="12.75" customHeight="1">
      <c r="A20" s="578" t="s">
        <v>821</v>
      </c>
    </row>
    <row r="21" spans="1:11" ht="12.75" customHeight="1">
      <c r="A21" s="39" t="s">
        <v>552</v>
      </c>
    </row>
    <row r="22" spans="1:11" ht="43.5">
      <c r="A22" s="443" t="s">
        <v>553</v>
      </c>
      <c r="B22" s="443" t="s">
        <v>542</v>
      </c>
      <c r="C22" s="443" t="s">
        <v>543</v>
      </c>
      <c r="D22" s="443" t="s">
        <v>554</v>
      </c>
    </row>
    <row r="23" spans="1:11" ht="15" customHeight="1">
      <c r="A23" s="103" t="s">
        <v>1368</v>
      </c>
      <c r="B23" s="98">
        <v>21477000</v>
      </c>
      <c r="C23" s="104">
        <v>0.73980945314506363</v>
      </c>
      <c r="D23" s="138">
        <v>126.3</v>
      </c>
      <c r="E23" s="53"/>
      <c r="F23" s="53"/>
      <c r="H23" s="45"/>
    </row>
    <row r="24" spans="1:11" ht="12.75" customHeight="1">
      <c r="A24" s="103" t="s">
        <v>1366</v>
      </c>
      <c r="B24" s="98">
        <v>2983429.11</v>
      </c>
      <c r="C24" s="104">
        <v>0.10276896486316356</v>
      </c>
      <c r="D24" s="138">
        <v>99.35</v>
      </c>
      <c r="E24" s="53"/>
      <c r="F24" s="53"/>
    </row>
    <row r="25" spans="1:11" ht="12.75" customHeight="1">
      <c r="A25" s="103" t="s">
        <v>1370</v>
      </c>
      <c r="B25" s="98">
        <v>2021154.33</v>
      </c>
      <c r="C25" s="104">
        <v>6.9621878269734011E-2</v>
      </c>
      <c r="D25" s="138">
        <v>125.7</v>
      </c>
      <c r="E25" s="53"/>
      <c r="F25" s="53"/>
    </row>
    <row r="26" spans="1:11" ht="12.75" customHeight="1">
      <c r="A26" s="103" t="s">
        <v>1369</v>
      </c>
      <c r="B26" s="98">
        <v>1295141.6100000001</v>
      </c>
      <c r="C26" s="104">
        <v>4.4613214426573421E-2</v>
      </c>
      <c r="D26" s="138">
        <v>124</v>
      </c>
      <c r="E26" s="53"/>
    </row>
    <row r="27" spans="1:11" ht="12.75" customHeight="1">
      <c r="A27" s="103" t="s">
        <v>1392</v>
      </c>
      <c r="B27" s="98">
        <v>708864</v>
      </c>
      <c r="C27" s="104">
        <v>2.441794888458455E-2</v>
      </c>
      <c r="D27" s="138">
        <v>98</v>
      </c>
    </row>
    <row r="28" spans="1:11" ht="12.75" customHeight="1">
      <c r="A28" s="103" t="s">
        <v>1393</v>
      </c>
      <c r="B28" s="98">
        <v>298500</v>
      </c>
      <c r="C28" s="104">
        <v>1.0282307666983353E-2</v>
      </c>
      <c r="D28" s="138">
        <v>99.5</v>
      </c>
    </row>
    <row r="29" spans="1:11" ht="12.75" customHeight="1">
      <c r="A29" s="103" t="s">
        <v>1371</v>
      </c>
      <c r="B29" s="98">
        <v>183779.20000000001</v>
      </c>
      <c r="C29" s="104">
        <v>6.3305670927707447E-3</v>
      </c>
      <c r="D29" s="139">
        <v>28</v>
      </c>
    </row>
    <row r="30" spans="1:11" ht="12.75" customHeight="1">
      <c r="A30" s="103" t="s">
        <v>1394</v>
      </c>
      <c r="B30" s="98">
        <v>62579.94</v>
      </c>
      <c r="C30" s="104">
        <v>2.1556656511268284E-3</v>
      </c>
      <c r="D30" s="138">
        <v>123</v>
      </c>
    </row>
    <row r="31" spans="1:11" ht="12.75" customHeight="1">
      <c r="A31" s="103"/>
      <c r="B31" s="98"/>
      <c r="C31" s="104"/>
      <c r="D31" s="138"/>
    </row>
    <row r="32" spans="1:11" ht="12.75" customHeight="1">
      <c r="A32" s="103"/>
      <c r="B32" s="98"/>
      <c r="C32" s="104"/>
      <c r="D32" s="138"/>
    </row>
    <row r="33" spans="1:10" ht="15" customHeight="1">
      <c r="A33" s="97" t="s">
        <v>551</v>
      </c>
      <c r="B33" s="277"/>
      <c r="C33" s="104"/>
      <c r="D33" s="105"/>
    </row>
    <row r="34" spans="1:10" ht="15" customHeight="1">
      <c r="A34" s="454" t="s">
        <v>547</v>
      </c>
      <c r="B34" s="455">
        <f>SUM(B23:B33)</f>
        <v>29030448.189999998</v>
      </c>
      <c r="C34" s="456"/>
      <c r="D34" s="457"/>
    </row>
    <row r="35" spans="1:10" ht="15" customHeight="1">
      <c r="A35" s="102" t="s">
        <v>555</v>
      </c>
      <c r="B35" s="98"/>
      <c r="C35" s="104"/>
      <c r="D35" s="105"/>
    </row>
    <row r="36" spans="1:10" ht="12.75" customHeight="1">
      <c r="A36" s="193" t="s">
        <v>164</v>
      </c>
      <c r="B36" s="277">
        <v>0</v>
      </c>
      <c r="C36" s="104"/>
      <c r="D36" s="105"/>
    </row>
    <row r="37" spans="1:10" ht="12.75" customHeight="1">
      <c r="A37" s="97" t="s">
        <v>551</v>
      </c>
      <c r="B37" s="278">
        <v>0</v>
      </c>
      <c r="C37" s="104"/>
      <c r="D37" s="105"/>
    </row>
    <row r="38" spans="1:10" ht="15" customHeight="1">
      <c r="A38" s="106" t="s">
        <v>547</v>
      </c>
      <c r="B38" s="98"/>
      <c r="C38" s="104"/>
      <c r="D38" s="105"/>
    </row>
    <row r="39" spans="1:10" ht="26.25" customHeight="1">
      <c r="A39" s="450" t="s">
        <v>556</v>
      </c>
      <c r="B39" s="451">
        <f>B34+B38</f>
        <v>29030448.189999998</v>
      </c>
      <c r="C39" s="452"/>
      <c r="D39" s="453"/>
    </row>
    <row r="40" spans="1:10" ht="12.75" customHeight="1"/>
    <row r="41" spans="1:10" ht="12.75" customHeight="1">
      <c r="A41" s="143" t="s">
        <v>822</v>
      </c>
      <c r="G41" s="148"/>
      <c r="H41" s="205"/>
      <c r="I41" s="205"/>
      <c r="J41" s="205"/>
    </row>
    <row r="42" spans="1:10" ht="12.75" customHeight="1">
      <c r="A42" s="578" t="s">
        <v>823</v>
      </c>
      <c r="B42" s="45"/>
      <c r="G42" s="167"/>
      <c r="H42" s="205"/>
      <c r="I42" s="205"/>
      <c r="J42" s="205"/>
    </row>
    <row r="43" spans="1:10" ht="12.75" customHeight="1">
      <c r="A43" s="39" t="s">
        <v>552</v>
      </c>
      <c r="G43" s="218"/>
      <c r="H43" s="205"/>
      <c r="I43" s="205"/>
      <c r="J43" s="205"/>
    </row>
    <row r="44" spans="1:10" ht="43.5">
      <c r="A44" s="443" t="s">
        <v>557</v>
      </c>
      <c r="B44" s="443" t="s">
        <v>542</v>
      </c>
      <c r="C44" s="443" t="s">
        <v>543</v>
      </c>
      <c r="D44" s="208"/>
      <c r="G44" s="208"/>
      <c r="H44" s="219"/>
      <c r="I44" s="208"/>
      <c r="J44" s="208"/>
    </row>
    <row r="45" spans="1:10" ht="12.75" customHeight="1">
      <c r="A45" s="103" t="s">
        <v>1373</v>
      </c>
      <c r="B45" s="98">
        <v>572976493.79999995</v>
      </c>
      <c r="C45" s="104">
        <v>0.37368561717842202</v>
      </c>
      <c r="D45" s="210"/>
      <c r="E45" s="53"/>
      <c r="F45" s="53"/>
      <c r="G45" s="207"/>
      <c r="H45" s="204"/>
      <c r="I45" s="209"/>
      <c r="J45" s="210"/>
    </row>
    <row r="46" spans="1:10" ht="12.75" customHeight="1">
      <c r="A46" s="103" t="s">
        <v>1372</v>
      </c>
      <c r="B46" s="98">
        <v>386443664.48000002</v>
      </c>
      <c r="C46" s="104">
        <v>0.25203204813547947</v>
      </c>
      <c r="D46" s="210"/>
      <c r="E46" s="53"/>
      <c r="F46" s="53"/>
      <c r="G46" s="215"/>
      <c r="H46" s="216"/>
      <c r="I46" s="209"/>
      <c r="J46" s="210"/>
    </row>
    <row r="47" spans="1:10" ht="12.75" customHeight="1">
      <c r="A47" s="103" t="s">
        <v>1366</v>
      </c>
      <c r="B47" s="98">
        <v>127338481.28</v>
      </c>
      <c r="C47" s="104">
        <v>8.3048012409893637E-2</v>
      </c>
      <c r="D47" s="210"/>
      <c r="E47" s="53"/>
      <c r="G47" s="215"/>
      <c r="H47" s="216"/>
      <c r="I47" s="209"/>
      <c r="J47" s="210"/>
    </row>
    <row r="48" spans="1:10" ht="12.75" customHeight="1">
      <c r="A48" s="103" t="s">
        <v>1368</v>
      </c>
      <c r="B48" s="98">
        <v>103117337</v>
      </c>
      <c r="C48" s="104">
        <v>6.7251390127865546E-2</v>
      </c>
      <c r="D48" s="210"/>
      <c r="G48" s="215"/>
      <c r="H48" s="216"/>
      <c r="I48" s="209"/>
      <c r="J48" s="210"/>
    </row>
    <row r="49" spans="1:10" ht="12.75" customHeight="1">
      <c r="A49" s="103" t="s">
        <v>1374</v>
      </c>
      <c r="B49" s="98">
        <v>94143734.810000002</v>
      </c>
      <c r="C49" s="104">
        <v>6.1398957944401013E-2</v>
      </c>
      <c r="D49" s="210"/>
      <c r="G49" s="215"/>
      <c r="H49" s="216"/>
      <c r="I49" s="209"/>
      <c r="J49" s="210"/>
    </row>
    <row r="50" spans="1:10" ht="12.75" customHeight="1">
      <c r="A50" s="103" t="s">
        <v>1367</v>
      </c>
      <c r="B50" s="98">
        <v>64681000</v>
      </c>
      <c r="C50" s="104">
        <v>4.218385861594226E-2</v>
      </c>
      <c r="D50" s="211"/>
      <c r="G50" s="215"/>
      <c r="H50" s="216"/>
      <c r="I50" s="209"/>
      <c r="J50" s="211"/>
    </row>
    <row r="51" spans="1:10" ht="12.75" customHeight="1">
      <c r="A51" s="103" t="s">
        <v>1375</v>
      </c>
      <c r="B51" s="98">
        <v>60997360</v>
      </c>
      <c r="C51" s="104">
        <v>3.9781450660715381E-2</v>
      </c>
      <c r="D51" s="210"/>
      <c r="G51" s="215"/>
      <c r="H51" s="216"/>
      <c r="I51" s="209"/>
      <c r="J51" s="210"/>
    </row>
    <row r="52" spans="1:10" ht="12.75" customHeight="1">
      <c r="A52" s="103" t="s">
        <v>1370</v>
      </c>
      <c r="B52" s="98">
        <v>53681230.810000002</v>
      </c>
      <c r="C52" s="104">
        <v>3.500999444688245E-2</v>
      </c>
      <c r="D52" s="210"/>
      <c r="G52" s="215"/>
      <c r="H52" s="216"/>
      <c r="I52" s="209"/>
      <c r="J52" s="210"/>
    </row>
    <row r="53" spans="1:10" ht="12.75" customHeight="1">
      <c r="A53" s="103" t="s">
        <v>1395</v>
      </c>
      <c r="B53" s="98">
        <v>41612000</v>
      </c>
      <c r="C53" s="104">
        <v>2.7138645424878857E-2</v>
      </c>
      <c r="D53" s="210"/>
      <c r="G53" s="215"/>
      <c r="H53" s="216"/>
      <c r="I53" s="209"/>
      <c r="J53" s="210"/>
    </row>
    <row r="54" spans="1:10" ht="12.75" customHeight="1">
      <c r="A54" s="107" t="s">
        <v>1396</v>
      </c>
      <c r="B54" s="98">
        <v>10763750</v>
      </c>
      <c r="C54" s="104">
        <v>7.0199364292040708E-3</v>
      </c>
      <c r="D54" s="210"/>
      <c r="G54" s="215"/>
      <c r="H54" s="216"/>
      <c r="I54" s="209"/>
      <c r="J54" s="210"/>
    </row>
    <row r="55" spans="1:10" ht="24">
      <c r="A55" s="108" t="s">
        <v>558</v>
      </c>
      <c r="B55" s="98">
        <v>17556553.78000021</v>
      </c>
      <c r="C55" s="104">
        <v>1.1450088626315538E-2</v>
      </c>
      <c r="D55" s="212"/>
      <c r="G55" s="217"/>
      <c r="H55" s="216"/>
      <c r="I55" s="209"/>
      <c r="J55" s="212"/>
    </row>
    <row r="56" spans="1:10" ht="26.25" customHeight="1">
      <c r="A56" s="450" t="s">
        <v>559</v>
      </c>
      <c r="B56" s="451">
        <f>SUM(B45:B55)</f>
        <v>1533311605.96</v>
      </c>
      <c r="C56" s="452"/>
      <c r="D56" s="214"/>
      <c r="G56" s="207"/>
      <c r="H56" s="204"/>
      <c r="I56" s="213"/>
      <c r="J56" s="214"/>
    </row>
    <row r="57" spans="1:10" ht="12.75" customHeight="1">
      <c r="G57" s="205"/>
      <c r="H57" s="205"/>
      <c r="I57" s="205"/>
      <c r="J57" s="205"/>
    </row>
    <row r="58" spans="1:10" ht="12.75" customHeight="1">
      <c r="A58" s="144" t="s">
        <v>824</v>
      </c>
      <c r="G58" s="220"/>
      <c r="H58" s="205"/>
      <c r="I58" s="205"/>
      <c r="J58" s="205"/>
    </row>
    <row r="59" spans="1:10" ht="12.75" customHeight="1">
      <c r="A59" s="589" t="s">
        <v>825</v>
      </c>
      <c r="G59" s="221"/>
      <c r="H59" s="205"/>
      <c r="I59" s="205"/>
      <c r="J59" s="205"/>
    </row>
    <row r="60" spans="1:10" ht="12.75" customHeight="1">
      <c r="A60" s="39" t="s">
        <v>560</v>
      </c>
      <c r="G60" s="218"/>
      <c r="H60" s="205"/>
      <c r="I60" s="205"/>
      <c r="J60" s="205"/>
    </row>
    <row r="61" spans="1:10" ht="12.75" customHeight="1">
      <c r="A61" s="444"/>
      <c r="B61" s="445" t="s">
        <v>75</v>
      </c>
      <c r="C61" s="445" t="s">
        <v>76</v>
      </c>
      <c r="D61" s="445" t="s">
        <v>77</v>
      </c>
      <c r="E61" s="445" t="s">
        <v>78</v>
      </c>
      <c r="F61" s="445" t="s">
        <v>79</v>
      </c>
      <c r="G61" s="222"/>
      <c r="H61" s="202"/>
      <c r="I61" s="202"/>
      <c r="J61" s="202"/>
    </row>
    <row r="62" spans="1:10" ht="12.75" customHeight="1">
      <c r="A62" s="444"/>
      <c r="B62" s="590" t="s">
        <v>80</v>
      </c>
      <c r="C62" s="590" t="s">
        <v>81</v>
      </c>
      <c r="D62" s="590" t="s">
        <v>253</v>
      </c>
      <c r="E62" s="590" t="s">
        <v>82</v>
      </c>
      <c r="F62" s="590" t="s">
        <v>83</v>
      </c>
      <c r="G62" s="222"/>
      <c r="H62" s="203"/>
      <c r="I62" s="203"/>
      <c r="J62" s="203"/>
    </row>
    <row r="63" spans="1:10" ht="12.75" customHeight="1">
      <c r="A63" s="109" t="s">
        <v>164</v>
      </c>
      <c r="B63" s="110" t="s">
        <v>164</v>
      </c>
      <c r="C63" s="110" t="s">
        <v>164</v>
      </c>
      <c r="D63" s="110" t="s">
        <v>164</v>
      </c>
      <c r="E63" s="111" t="s">
        <v>164</v>
      </c>
      <c r="F63" s="111" t="s">
        <v>164</v>
      </c>
      <c r="G63" s="207"/>
      <c r="H63" s="204"/>
      <c r="I63" s="204"/>
      <c r="J63" s="206"/>
    </row>
    <row r="64" spans="1:10" ht="15" customHeight="1">
      <c r="A64" s="446" t="s">
        <v>547</v>
      </c>
      <c r="B64" s="458"/>
      <c r="C64" s="458"/>
      <c r="D64" s="458"/>
      <c r="E64" s="459" t="str">
        <f>IF(SUM(E63:E63)=0,"",SUM(E63:E63))</f>
        <v/>
      </c>
      <c r="F64" s="459" t="str">
        <f>IF(SUM(F63:F63)=0,"",SUM(F63:F63))</f>
        <v/>
      </c>
      <c r="G64" s="207"/>
      <c r="H64" s="204"/>
      <c r="I64" s="204"/>
      <c r="J64" s="206"/>
    </row>
    <row r="65" spans="1:11" ht="12.75" customHeight="1"/>
    <row r="66" spans="1:11" ht="12.75" customHeight="1">
      <c r="A66" s="144" t="s">
        <v>826</v>
      </c>
    </row>
    <row r="67" spans="1:11" ht="12.75" customHeight="1">
      <c r="A67" s="589" t="s">
        <v>827</v>
      </c>
    </row>
    <row r="68" spans="1:11" ht="12.75" customHeight="1">
      <c r="A68" s="39" t="s">
        <v>561</v>
      </c>
    </row>
    <row r="69" spans="1:11" ht="12.75" customHeight="1">
      <c r="A69" s="444"/>
      <c r="B69" s="445" t="s">
        <v>75</v>
      </c>
      <c r="C69" s="445" t="s">
        <v>76</v>
      </c>
      <c r="D69" s="445" t="s">
        <v>77</v>
      </c>
      <c r="E69" s="445" t="s">
        <v>78</v>
      </c>
      <c r="F69" s="445" t="s">
        <v>79</v>
      </c>
    </row>
    <row r="70" spans="1:11" ht="12.75" customHeight="1">
      <c r="A70" s="444"/>
      <c r="B70" s="590" t="s">
        <v>80</v>
      </c>
      <c r="C70" s="590" t="s">
        <v>81</v>
      </c>
      <c r="D70" s="590" t="s">
        <v>253</v>
      </c>
      <c r="E70" s="590" t="s">
        <v>82</v>
      </c>
      <c r="F70" s="590" t="s">
        <v>83</v>
      </c>
    </row>
    <row r="71" spans="1:11" ht="12.75" customHeight="1">
      <c r="A71" s="109" t="s">
        <v>164</v>
      </c>
      <c r="B71" s="112" t="s">
        <v>164</v>
      </c>
      <c r="C71" s="112" t="s">
        <v>164</v>
      </c>
      <c r="D71" s="112" t="s">
        <v>164</v>
      </c>
      <c r="E71" s="113" t="s">
        <v>164</v>
      </c>
      <c r="F71" s="113" t="s">
        <v>164</v>
      </c>
      <c r="G71" s="53"/>
    </row>
    <row r="72" spans="1:11" ht="15" customHeight="1">
      <c r="A72" s="446" t="s">
        <v>547</v>
      </c>
      <c r="B72" s="460"/>
      <c r="C72" s="460"/>
      <c r="D72" s="460"/>
      <c r="E72" s="459" t="str">
        <f>IF(SUM(E71)=0,"",SUM(E71))</f>
        <v/>
      </c>
      <c r="F72" s="459" t="str">
        <f>IF(SUM(F71)=0,"",SUM(F71))</f>
        <v/>
      </c>
    </row>
    <row r="73" spans="1:11" ht="12.75" customHeight="1">
      <c r="A73" s="17" t="s">
        <v>562</v>
      </c>
    </row>
    <row r="74" spans="1:11" ht="12.75" customHeight="1"/>
    <row r="75" spans="1:11" ht="12.75" customHeight="1">
      <c r="A75" s="664" t="s">
        <v>97</v>
      </c>
    </row>
    <row r="76" spans="1:11" ht="12.75" customHeight="1">
      <c r="K76" s="35" t="s">
        <v>1003</v>
      </c>
    </row>
    <row r="77" spans="1:11" ht="12.75" customHeight="1"/>
    <row r="78" spans="1:11" ht="12.75" customHeight="1"/>
    <row r="79" spans="1:11" ht="12.75" customHeight="1"/>
    <row r="80" spans="1:11" ht="12.75" customHeight="1"/>
    <row r="81" ht="12.75" customHeight="1"/>
    <row r="82" ht="12.75" customHeight="1"/>
    <row r="83" ht="12.75" customHeight="1"/>
  </sheetData>
  <sortState ref="N5:R9">
    <sortCondition descending="1" ref="O5"/>
  </sortState>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9"/>
    <col min="2" max="2" width="13.42578125" style="329" customWidth="1"/>
    <col min="3" max="4" width="14.85546875" style="329" bestFit="1" customWidth="1"/>
    <col min="5" max="5" width="12.140625" style="329" bestFit="1" customWidth="1"/>
    <col min="6" max="6" width="10.5703125" style="329" bestFit="1" customWidth="1"/>
    <col min="7" max="7" width="11.140625" style="329" bestFit="1" customWidth="1"/>
    <col min="8" max="8" width="13.5703125" style="329" customWidth="1"/>
    <col min="9" max="9" width="11.140625" style="329" customWidth="1"/>
    <col min="10" max="10" width="12.7109375" style="329" bestFit="1" customWidth="1"/>
    <col min="11" max="16384" width="9.140625" style="329"/>
  </cols>
  <sheetData>
    <row r="1" spans="1:7" ht="15">
      <c r="A1" s="813" t="s">
        <v>828</v>
      </c>
      <c r="B1" s="812"/>
      <c r="C1" s="812"/>
    </row>
    <row r="2" spans="1:7">
      <c r="A2" s="814" t="s">
        <v>829</v>
      </c>
      <c r="B2" s="812"/>
      <c r="C2" s="812"/>
    </row>
    <row r="3" spans="1:7">
      <c r="A3" s="42" t="s">
        <v>1322</v>
      </c>
    </row>
    <row r="4" spans="1:7">
      <c r="A4" s="1067"/>
      <c r="B4" s="1067"/>
      <c r="C4" s="1067"/>
      <c r="D4" s="1067"/>
      <c r="E4" s="1067"/>
      <c r="F4" s="1067"/>
      <c r="G4" s="1067"/>
    </row>
    <row r="5" spans="1:7">
      <c r="A5" s="152" t="s">
        <v>831</v>
      </c>
    </row>
    <row r="6" spans="1:7" s="816" customFormat="1">
      <c r="A6" s="815" t="s">
        <v>832</v>
      </c>
    </row>
    <row r="8" spans="1:7" ht="63.75">
      <c r="A8" s="843" t="s">
        <v>830</v>
      </c>
      <c r="B8" s="819" t="s">
        <v>753</v>
      </c>
      <c r="C8" s="819" t="s">
        <v>754</v>
      </c>
      <c r="D8" s="819" t="s">
        <v>755</v>
      </c>
      <c r="E8" s="811"/>
    </row>
    <row r="9" spans="1:7">
      <c r="A9" s="820" t="s">
        <v>747</v>
      </c>
      <c r="B9" s="821">
        <v>7</v>
      </c>
      <c r="C9" s="821">
        <v>15</v>
      </c>
      <c r="D9" s="821">
        <v>9</v>
      </c>
    </row>
    <row r="10" spans="1:7">
      <c r="A10" s="820" t="s">
        <v>748</v>
      </c>
      <c r="B10" s="821">
        <v>7</v>
      </c>
      <c r="C10" s="821">
        <v>15</v>
      </c>
      <c r="D10" s="821">
        <v>9</v>
      </c>
    </row>
    <row r="11" spans="1:7">
      <c r="A11" s="820" t="s">
        <v>749</v>
      </c>
      <c r="B11" s="821">
        <v>7</v>
      </c>
      <c r="C11" s="821">
        <v>14</v>
      </c>
      <c r="D11" s="821">
        <v>7</v>
      </c>
    </row>
    <row r="12" spans="1:7">
      <c r="A12" s="820" t="s">
        <v>750</v>
      </c>
      <c r="B12" s="821">
        <v>7</v>
      </c>
      <c r="C12" s="821">
        <v>14</v>
      </c>
      <c r="D12" s="821">
        <v>7</v>
      </c>
    </row>
    <row r="13" spans="1:7">
      <c r="A13" s="820" t="s">
        <v>751</v>
      </c>
      <c r="B13" s="821">
        <v>7</v>
      </c>
      <c r="C13" s="821">
        <v>13</v>
      </c>
      <c r="D13" s="821">
        <v>7</v>
      </c>
    </row>
    <row r="14" spans="1:7">
      <c r="A14" s="820" t="s">
        <v>1034</v>
      </c>
      <c r="B14" s="821">
        <v>7</v>
      </c>
      <c r="C14" s="821">
        <v>13</v>
      </c>
      <c r="D14" s="821">
        <v>7</v>
      </c>
    </row>
    <row r="15" spans="1:7">
      <c r="A15" s="820" t="s">
        <v>1065</v>
      </c>
      <c r="B15" s="821">
        <v>7</v>
      </c>
      <c r="C15" s="821">
        <v>13</v>
      </c>
      <c r="D15" s="821">
        <v>7</v>
      </c>
    </row>
    <row r="16" spans="1:7">
      <c r="A16" s="329" t="s">
        <v>1318</v>
      </c>
      <c r="B16" s="329">
        <v>8</v>
      </c>
      <c r="C16" s="329">
        <v>13</v>
      </c>
      <c r="D16" s="329">
        <v>7</v>
      </c>
    </row>
    <row r="17" spans="1:8">
      <c r="A17" s="962" t="s">
        <v>1475</v>
      </c>
      <c r="B17" s="329">
        <v>8</v>
      </c>
      <c r="C17" s="329">
        <v>13</v>
      </c>
      <c r="D17" s="329">
        <v>7</v>
      </c>
    </row>
    <row r="19" spans="1:8">
      <c r="A19" s="152" t="s">
        <v>833</v>
      </c>
    </row>
    <row r="20" spans="1:8" s="816" customFormat="1">
      <c r="A20" s="815" t="s">
        <v>834</v>
      </c>
    </row>
    <row r="22" spans="1:8" s="817" customFormat="1">
      <c r="D22" s="141" t="s">
        <v>752</v>
      </c>
    </row>
    <row r="23" spans="1:8" s="817" customFormat="1" ht="63.75">
      <c r="A23" s="843" t="s">
        <v>830</v>
      </c>
      <c r="B23" s="819" t="s">
        <v>753</v>
      </c>
      <c r="C23" s="819" t="s">
        <v>754</v>
      </c>
      <c r="D23" s="819" t="s">
        <v>755</v>
      </c>
      <c r="H23" s="667"/>
    </row>
    <row r="24" spans="1:8">
      <c r="A24" s="820" t="s">
        <v>747</v>
      </c>
      <c r="B24" s="822">
        <v>29169290.91</v>
      </c>
      <c r="C24" s="822">
        <v>5979924.5099999998</v>
      </c>
      <c r="D24" s="822">
        <v>5951118977.8699999</v>
      </c>
      <c r="H24" s="669"/>
    </row>
    <row r="25" spans="1:8">
      <c r="A25" s="820" t="s">
        <v>748</v>
      </c>
      <c r="B25" s="822">
        <v>29224688.210000001</v>
      </c>
      <c r="C25" s="822">
        <v>5890384.6799999997</v>
      </c>
      <c r="D25" s="822">
        <v>5905124150.3699989</v>
      </c>
    </row>
    <row r="26" spans="1:8">
      <c r="A26" s="820" t="s">
        <v>749</v>
      </c>
      <c r="B26" s="822">
        <v>29981025.740000002</v>
      </c>
      <c r="C26" s="822">
        <v>5857103.1399999997</v>
      </c>
      <c r="D26" s="822">
        <v>5797611198.5799999</v>
      </c>
    </row>
    <row r="27" spans="1:8">
      <c r="A27" s="820" t="s">
        <v>750</v>
      </c>
      <c r="B27" s="822">
        <v>31390987.380000003</v>
      </c>
      <c r="C27" s="822">
        <v>5897171.9199999999</v>
      </c>
      <c r="D27" s="822">
        <v>5929980137.2399998</v>
      </c>
    </row>
    <row r="28" spans="1:8">
      <c r="A28" s="820" t="s">
        <v>751</v>
      </c>
      <c r="B28" s="822">
        <v>27933640</v>
      </c>
      <c r="C28" s="822">
        <v>5814218.1600000001</v>
      </c>
      <c r="D28" s="822">
        <v>5701762160.6099997</v>
      </c>
    </row>
    <row r="29" spans="1:8">
      <c r="A29" s="820" t="s">
        <v>1034</v>
      </c>
      <c r="B29" s="822">
        <v>26077968.09</v>
      </c>
      <c r="C29" s="822">
        <v>5941982.1500000004</v>
      </c>
      <c r="D29" s="822">
        <v>5736476640.1199989</v>
      </c>
    </row>
    <row r="30" spans="1:8">
      <c r="A30" s="820" t="s">
        <v>1065</v>
      </c>
      <c r="B30" s="822">
        <v>26962504.780000001</v>
      </c>
      <c r="C30" s="822">
        <v>643361182.92999995</v>
      </c>
      <c r="D30" s="822">
        <v>4887481299.5200005</v>
      </c>
    </row>
    <row r="31" spans="1:8">
      <c r="A31" s="329" t="s">
        <v>1318</v>
      </c>
      <c r="B31" s="822">
        <v>35330535.030000001</v>
      </c>
      <c r="C31" s="822">
        <v>674308740.87000012</v>
      </c>
      <c r="D31" s="822">
        <v>5051461411.3599997</v>
      </c>
    </row>
    <row r="32" spans="1:8">
      <c r="A32" s="962" t="s">
        <v>1475</v>
      </c>
      <c r="B32" s="822">
        <v>28523526.240000002</v>
      </c>
      <c r="C32" s="822">
        <v>689369248.30999994</v>
      </c>
      <c r="D32" s="822">
        <v>5033734212.2300005</v>
      </c>
    </row>
    <row r="33" spans="1:10">
      <c r="A33" s="897" t="s">
        <v>1066</v>
      </c>
    </row>
    <row r="34" spans="1:10">
      <c r="A34" s="606" t="s">
        <v>1321</v>
      </c>
    </row>
    <row r="35" spans="1:10">
      <c r="A35" s="152" t="s">
        <v>835</v>
      </c>
    </row>
    <row r="36" spans="1:10" s="816" customFormat="1">
      <c r="A36" s="815" t="s">
        <v>836</v>
      </c>
    </row>
    <row r="38" spans="1:10" s="817" customFormat="1">
      <c r="C38" s="141" t="s">
        <v>752</v>
      </c>
    </row>
    <row r="39" spans="1:10" s="817" customFormat="1" ht="51">
      <c r="A39" s="843" t="s">
        <v>830</v>
      </c>
      <c r="B39" s="819" t="s">
        <v>753</v>
      </c>
      <c r="C39" s="819" t="s">
        <v>754</v>
      </c>
    </row>
    <row r="40" spans="1:10">
      <c r="A40" s="820" t="s">
        <v>747</v>
      </c>
      <c r="B40" s="822">
        <v>691025508.44000006</v>
      </c>
      <c r="C40" s="822">
        <v>64185069816.950005</v>
      </c>
    </row>
    <row r="41" spans="1:10">
      <c r="A41" s="820" t="s">
        <v>748</v>
      </c>
      <c r="B41" s="822">
        <v>684692761.93000007</v>
      </c>
      <c r="C41" s="822">
        <v>64045206519.770004</v>
      </c>
    </row>
    <row r="42" spans="1:10">
      <c r="A42" s="820" t="s">
        <v>749</v>
      </c>
      <c r="B42" s="822">
        <v>731599914.73000002</v>
      </c>
      <c r="C42" s="822">
        <v>64958021470.330002</v>
      </c>
    </row>
    <row r="43" spans="1:10">
      <c r="A43" s="820" t="s">
        <v>750</v>
      </c>
      <c r="B43" s="822">
        <v>623129448.79999995</v>
      </c>
      <c r="C43" s="822">
        <v>64811847923.330002</v>
      </c>
      <c r="D43" s="807"/>
      <c r="E43" s="807"/>
      <c r="F43" s="807"/>
      <c r="G43" s="807"/>
      <c r="H43" s="807"/>
      <c r="I43" s="807"/>
      <c r="J43" s="807"/>
    </row>
    <row r="44" spans="1:10">
      <c r="A44" s="820" t="s">
        <v>751</v>
      </c>
      <c r="B44" s="822">
        <v>677304983.26999998</v>
      </c>
      <c r="C44" s="822">
        <v>65327948714.93</v>
      </c>
      <c r="H44" s="669"/>
    </row>
    <row r="45" spans="1:10">
      <c r="A45" s="820" t="s">
        <v>1034</v>
      </c>
      <c r="B45" s="822">
        <v>687319465.50000012</v>
      </c>
      <c r="C45" s="822">
        <v>67079325238.159996</v>
      </c>
    </row>
    <row r="46" spans="1:10">
      <c r="A46" s="820" t="s">
        <v>1065</v>
      </c>
      <c r="B46" s="822">
        <v>883191040.87</v>
      </c>
      <c r="C46" s="822">
        <v>63704837486.640007</v>
      </c>
    </row>
    <row r="47" spans="1:10">
      <c r="A47" s="329" t="s">
        <v>1318</v>
      </c>
      <c r="B47" s="822">
        <v>958580449.08000004</v>
      </c>
      <c r="C47" s="822">
        <v>64060198640.399994</v>
      </c>
    </row>
    <row r="48" spans="1:10">
      <c r="A48" s="962" t="s">
        <v>1475</v>
      </c>
      <c r="B48" s="822">
        <v>952430859.49999988</v>
      </c>
      <c r="C48" s="822">
        <v>71879828164.23999</v>
      </c>
    </row>
    <row r="49" spans="1:10">
      <c r="A49" s="289" t="s">
        <v>1040</v>
      </c>
    </row>
    <row r="50" spans="1:10">
      <c r="A50" s="893" t="s">
        <v>1041</v>
      </c>
    </row>
    <row r="52" spans="1:10">
      <c r="A52" s="152" t="s">
        <v>1382</v>
      </c>
    </row>
    <row r="53" spans="1:10">
      <c r="A53" s="815" t="s">
        <v>1383</v>
      </c>
    </row>
    <row r="54" spans="1:10" ht="15" customHeight="1">
      <c r="J54" s="141" t="s">
        <v>752</v>
      </c>
    </row>
    <row r="55" spans="1:10" ht="15">
      <c r="A55" s="812"/>
      <c r="B55" s="1068" t="s">
        <v>1466</v>
      </c>
      <c r="C55" s="1069"/>
      <c r="D55" s="1069"/>
      <c r="E55" s="1069"/>
      <c r="F55" s="1069"/>
      <c r="G55" s="1069"/>
      <c r="H55" s="1069"/>
      <c r="I55" s="1069"/>
      <c r="J55" s="1069"/>
    </row>
    <row r="56" spans="1:10" ht="84">
      <c r="A56" s="843" t="s">
        <v>830</v>
      </c>
      <c r="B56" s="941" t="s">
        <v>1467</v>
      </c>
      <c r="C56" s="941" t="s">
        <v>1468</v>
      </c>
      <c r="D56" s="941" t="s">
        <v>1469</v>
      </c>
      <c r="E56" s="941" t="s">
        <v>1470</v>
      </c>
      <c r="F56" s="941" t="s">
        <v>1471</v>
      </c>
      <c r="G56" s="941" t="s">
        <v>1472</v>
      </c>
      <c r="H56" s="961" t="s">
        <v>1473</v>
      </c>
      <c r="I56" s="961" t="s">
        <v>1474</v>
      </c>
      <c r="J56" s="941" t="s">
        <v>1384</v>
      </c>
    </row>
    <row r="57" spans="1:10">
      <c r="A57" s="962" t="s">
        <v>1065</v>
      </c>
      <c r="B57" s="937">
        <v>2205052261.21</v>
      </c>
      <c r="C57" s="937">
        <v>40115071.869999997</v>
      </c>
      <c r="D57" s="937">
        <v>225998943.99000001</v>
      </c>
      <c r="E57" s="937">
        <v>0</v>
      </c>
      <c r="F57" s="937">
        <v>0</v>
      </c>
      <c r="G57" s="937">
        <v>103088815.43000001</v>
      </c>
      <c r="H57" s="937">
        <v>0</v>
      </c>
      <c r="I57" s="937">
        <v>23822548</v>
      </c>
      <c r="J57" s="937">
        <v>2598077640.4999995</v>
      </c>
    </row>
    <row r="58" spans="1:10">
      <c r="A58" s="962" t="s">
        <v>1318</v>
      </c>
      <c r="B58" s="937">
        <v>2421756293.1199999</v>
      </c>
      <c r="C58" s="937">
        <v>10326553.619999999</v>
      </c>
      <c r="D58" s="937">
        <v>0</v>
      </c>
      <c r="E58" s="937">
        <v>0</v>
      </c>
      <c r="F58" s="937">
        <v>0</v>
      </c>
      <c r="G58" s="937">
        <v>96472811.489999995</v>
      </c>
      <c r="H58" s="937">
        <v>0</v>
      </c>
      <c r="I58" s="937">
        <v>14989259</v>
      </c>
      <c r="J58" s="937">
        <v>2543544917.2299995</v>
      </c>
    </row>
    <row r="59" spans="1:10">
      <c r="A59" s="962" t="s">
        <v>1475</v>
      </c>
      <c r="B59" s="937">
        <v>2053200805.8699999</v>
      </c>
      <c r="C59" s="937">
        <v>21168125.230000019</v>
      </c>
      <c r="D59" s="937">
        <v>0</v>
      </c>
      <c r="E59" s="937">
        <v>0</v>
      </c>
      <c r="F59" s="937">
        <v>0</v>
      </c>
      <c r="G59" s="937">
        <v>43779936.980000004</v>
      </c>
      <c r="H59" s="937">
        <v>0</v>
      </c>
      <c r="I59" s="937">
        <v>34833088.239999995</v>
      </c>
      <c r="J59" s="937">
        <v>2152981956.3199997</v>
      </c>
    </row>
    <row r="61" spans="1:10">
      <c r="A61" s="34" t="s">
        <v>581</v>
      </c>
      <c r="B61" s="960"/>
      <c r="C61" s="960"/>
      <c r="D61" s="960"/>
      <c r="E61" s="960"/>
      <c r="F61" s="960"/>
      <c r="G61" s="960"/>
      <c r="H61" s="668"/>
    </row>
    <row r="62" spans="1:10">
      <c r="H62" s="669"/>
    </row>
    <row r="63" spans="1:10">
      <c r="A63" s="664" t="s">
        <v>97</v>
      </c>
      <c r="B63" s="818"/>
    </row>
    <row r="76" spans="10:10">
      <c r="J76" s="35" t="s">
        <v>1004</v>
      </c>
    </row>
    <row r="105" spans="2:2">
      <c r="B105" s="818"/>
    </row>
    <row r="106" spans="2:2">
      <c r="B106" s="823"/>
    </row>
  </sheetData>
  <mergeCells count="2">
    <mergeCell ref="A4:G4"/>
    <mergeCell ref="B55:J55"/>
  </mergeCells>
  <hyperlinks>
    <hyperlink ref="A63" location="'2 Sadržaj'!A1" display="Sadržaj / Contents"/>
  </hyperlinks>
  <pageMargins left="0.7" right="0.7" top="0.75" bottom="0.75" header="0.3" footer="0.3"/>
  <pageSetup paperSize="9" scale="63" orientation="portrait" verticalDpi="0" r:id="rId1"/>
  <rowBreaks count="1" manualBreakCount="1">
    <brk id="8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61"/>
  <sheetViews>
    <sheetView showGridLines="0" zoomScaleNormal="100" workbookViewId="0"/>
  </sheetViews>
  <sheetFormatPr defaultRowHeight="15"/>
  <cols>
    <col min="1" max="1" width="112.42578125" style="21" bestFit="1" customWidth="1"/>
  </cols>
  <sheetData>
    <row r="1" spans="1:1">
      <c r="A1" s="1" t="s">
        <v>741</v>
      </c>
    </row>
    <row r="2" spans="1:1">
      <c r="A2" s="1"/>
    </row>
    <row r="3" spans="1:1">
      <c r="A3" s="717" t="s">
        <v>742</v>
      </c>
    </row>
    <row r="4" spans="1:1">
      <c r="A4" s="684"/>
    </row>
    <row r="5" spans="1:1">
      <c r="A5" s="851" t="s">
        <v>940</v>
      </c>
    </row>
    <row r="6" spans="1:1">
      <c r="A6" s="850" t="s">
        <v>939</v>
      </c>
    </row>
    <row r="7" spans="1:1">
      <c r="A7" s="851" t="s">
        <v>776</v>
      </c>
    </row>
    <row r="8" spans="1:1">
      <c r="A8" s="850" t="s">
        <v>777</v>
      </c>
    </row>
    <row r="9" spans="1:1">
      <c r="A9" s="851" t="s">
        <v>890</v>
      </c>
    </row>
    <row r="10" spans="1:1">
      <c r="A10" s="850" t="s">
        <v>891</v>
      </c>
    </row>
    <row r="11" spans="1:1">
      <c r="A11" s="851" t="s">
        <v>778</v>
      </c>
    </row>
    <row r="12" spans="1:1" s="273" customFormat="1">
      <c r="A12" s="850" t="s">
        <v>951</v>
      </c>
    </row>
    <row r="13" spans="1:1">
      <c r="A13" s="851" t="s">
        <v>897</v>
      </c>
    </row>
    <row r="14" spans="1:1">
      <c r="A14" s="850" t="s">
        <v>889</v>
      </c>
    </row>
    <row r="15" spans="1:1">
      <c r="A15" s="851" t="s">
        <v>781</v>
      </c>
    </row>
    <row r="16" spans="1:1">
      <c r="A16" s="850" t="s">
        <v>898</v>
      </c>
    </row>
    <row r="17" spans="1:2">
      <c r="A17" s="851" t="s">
        <v>783</v>
      </c>
    </row>
    <row r="18" spans="1:2">
      <c r="A18" s="850" t="s">
        <v>784</v>
      </c>
      <c r="B18" s="154"/>
    </row>
    <row r="19" spans="1:2">
      <c r="A19" s="851" t="s">
        <v>785</v>
      </c>
      <c r="B19" s="600"/>
    </row>
    <row r="20" spans="1:2">
      <c r="A20" s="850" t="s">
        <v>786</v>
      </c>
      <c r="B20" s="356"/>
    </row>
    <row r="21" spans="1:2">
      <c r="A21" s="851" t="s">
        <v>787</v>
      </c>
      <c r="B21" s="154"/>
    </row>
    <row r="22" spans="1:2">
      <c r="A22" s="850" t="s">
        <v>788</v>
      </c>
      <c r="B22" s="600"/>
    </row>
    <row r="23" spans="1:2">
      <c r="A23" s="851" t="s">
        <v>789</v>
      </c>
      <c r="B23" s="154"/>
    </row>
    <row r="24" spans="1:2">
      <c r="A24" s="850" t="s">
        <v>790</v>
      </c>
      <c r="B24" s="600"/>
    </row>
    <row r="25" spans="1:2">
      <c r="A25" s="851" t="s">
        <v>964</v>
      </c>
      <c r="B25" s="321"/>
    </row>
    <row r="26" spans="1:2">
      <c r="A26" s="850" t="s">
        <v>965</v>
      </c>
      <c r="B26" s="607"/>
    </row>
    <row r="27" spans="1:2">
      <c r="A27" s="851" t="s">
        <v>794</v>
      </c>
      <c r="B27" s="140"/>
    </row>
    <row r="28" spans="1:2">
      <c r="A28" s="850" t="s">
        <v>793</v>
      </c>
      <c r="B28" s="574"/>
    </row>
    <row r="29" spans="1:2">
      <c r="A29" s="851" t="s">
        <v>892</v>
      </c>
      <c r="B29" s="155"/>
    </row>
    <row r="30" spans="1:2">
      <c r="A30" s="850" t="s">
        <v>893</v>
      </c>
      <c r="B30" s="604"/>
    </row>
    <row r="31" spans="1:2">
      <c r="A31" s="851" t="s">
        <v>797</v>
      </c>
      <c r="B31" s="154"/>
    </row>
    <row r="32" spans="1:2">
      <c r="A32" s="850" t="s">
        <v>938</v>
      </c>
      <c r="B32" s="600"/>
    </row>
    <row r="33" spans="1:2">
      <c r="A33" s="851" t="s">
        <v>798</v>
      </c>
      <c r="B33" s="140"/>
    </row>
    <row r="34" spans="1:2">
      <c r="A34" s="850" t="s">
        <v>799</v>
      </c>
      <c r="B34" s="574"/>
    </row>
    <row r="35" spans="1:2">
      <c r="A35" s="851" t="s">
        <v>894</v>
      </c>
      <c r="B35" s="140"/>
    </row>
    <row r="36" spans="1:2">
      <c r="A36" s="850" t="s">
        <v>895</v>
      </c>
      <c r="B36" s="574"/>
    </row>
    <row r="37" spans="1:2">
      <c r="A37" s="851" t="s">
        <v>802</v>
      </c>
      <c r="B37" s="154"/>
    </row>
    <row r="38" spans="1:2">
      <c r="A38" s="850" t="s">
        <v>803</v>
      </c>
      <c r="B38" s="603"/>
    </row>
    <row r="39" spans="1:2">
      <c r="A39" s="851" t="s">
        <v>896</v>
      </c>
      <c r="B39" s="156"/>
    </row>
    <row r="40" spans="1:2">
      <c r="A40" s="850" t="s">
        <v>899</v>
      </c>
      <c r="B40" s="603"/>
    </row>
    <row r="41" spans="1:2">
      <c r="A41" s="851" t="s">
        <v>1354</v>
      </c>
      <c r="B41" s="155"/>
    </row>
    <row r="42" spans="1:2">
      <c r="A42" s="850" t="s">
        <v>1355</v>
      </c>
      <c r="B42" s="574"/>
    </row>
    <row r="43" spans="1:2">
      <c r="A43" s="851" t="s">
        <v>1356</v>
      </c>
      <c r="B43" s="155"/>
    </row>
    <row r="44" spans="1:2">
      <c r="A44" s="850" t="s">
        <v>1357</v>
      </c>
      <c r="B44" s="574"/>
    </row>
    <row r="45" spans="1:2" s="273" customFormat="1">
      <c r="A45" s="851" t="s">
        <v>1344</v>
      </c>
      <c r="B45" s="574"/>
    </row>
    <row r="46" spans="1:2" s="273" customFormat="1">
      <c r="A46" s="850" t="s">
        <v>1345</v>
      </c>
      <c r="B46" s="574"/>
    </row>
    <row r="47" spans="1:2">
      <c r="A47" s="686"/>
      <c r="B47" s="600"/>
    </row>
    <row r="48" spans="1:2">
      <c r="A48" s="695" t="s">
        <v>743</v>
      </c>
      <c r="B48" s="140"/>
    </row>
    <row r="49" spans="1:5">
      <c r="A49" s="685"/>
      <c r="B49" s="574"/>
    </row>
    <row r="50" spans="1:5">
      <c r="A50" s="844" t="s">
        <v>102</v>
      </c>
      <c r="B50" s="157"/>
    </row>
    <row r="51" spans="1:5">
      <c r="A51" s="687" t="s">
        <v>103</v>
      </c>
      <c r="B51" s="574"/>
    </row>
    <row r="52" spans="1:5" ht="15" customHeight="1">
      <c r="A52" s="844" t="s">
        <v>806</v>
      </c>
      <c r="C52" s="845"/>
      <c r="D52" s="59"/>
      <c r="E52" s="59"/>
    </row>
    <row r="53" spans="1:5">
      <c r="A53" s="850" t="s">
        <v>900</v>
      </c>
      <c r="C53" s="846"/>
    </row>
    <row r="54" spans="1:5">
      <c r="A54" s="844" t="s">
        <v>808</v>
      </c>
      <c r="C54" s="846"/>
    </row>
    <row r="55" spans="1:5">
      <c r="A55" s="850" t="s">
        <v>901</v>
      </c>
      <c r="C55" s="846"/>
    </row>
    <row r="56" spans="1:5">
      <c r="A56" s="685"/>
    </row>
    <row r="57" spans="1:5">
      <c r="A57" s="844" t="s">
        <v>104</v>
      </c>
    </row>
    <row r="58" spans="1:5">
      <c r="A58" s="844" t="s">
        <v>105</v>
      </c>
    </row>
    <row r="59" spans="1:5">
      <c r="A59" s="844" t="s">
        <v>810</v>
      </c>
    </row>
    <row r="60" spans="1:5">
      <c r="A60" s="850" t="s">
        <v>902</v>
      </c>
    </row>
    <row r="61" spans="1:5">
      <c r="A61" s="844" t="s">
        <v>812</v>
      </c>
    </row>
    <row r="62" spans="1:5">
      <c r="A62" s="850" t="s">
        <v>903</v>
      </c>
    </row>
    <row r="63" spans="1:5">
      <c r="A63" s="685"/>
    </row>
    <row r="64" spans="1:5">
      <c r="A64" s="696" t="s">
        <v>744</v>
      </c>
    </row>
    <row r="65" spans="1:1">
      <c r="A65" s="688"/>
    </row>
    <row r="66" spans="1:1">
      <c r="A66" s="852" t="s">
        <v>904</v>
      </c>
    </row>
    <row r="67" spans="1:1">
      <c r="A67" s="850" t="s">
        <v>905</v>
      </c>
    </row>
    <row r="68" spans="1:1">
      <c r="A68" s="852" t="s">
        <v>906</v>
      </c>
    </row>
    <row r="69" spans="1:1">
      <c r="A69" s="850" t="s">
        <v>907</v>
      </c>
    </row>
    <row r="70" spans="1:1">
      <c r="A70" s="689"/>
    </row>
    <row r="71" spans="1:1">
      <c r="A71" s="697" t="s">
        <v>745</v>
      </c>
    </row>
    <row r="72" spans="1:1">
      <c r="A72" s="690"/>
    </row>
    <row r="73" spans="1:1">
      <c r="A73" s="853" t="s">
        <v>814</v>
      </c>
    </row>
    <row r="74" spans="1:1">
      <c r="A74" s="850" t="s">
        <v>815</v>
      </c>
    </row>
    <row r="75" spans="1:1">
      <c r="A75" s="853" t="s">
        <v>908</v>
      </c>
    </row>
    <row r="76" spans="1:1">
      <c r="A76" s="850" t="s">
        <v>909</v>
      </c>
    </row>
    <row r="77" spans="1:1">
      <c r="A77" s="853" t="s">
        <v>910</v>
      </c>
    </row>
    <row r="78" spans="1:1">
      <c r="A78" s="850" t="s">
        <v>911</v>
      </c>
    </row>
    <row r="79" spans="1:1">
      <c r="A79" s="853" t="s">
        <v>912</v>
      </c>
    </row>
    <row r="80" spans="1:1">
      <c r="A80" s="850" t="s">
        <v>913</v>
      </c>
    </row>
    <row r="81" spans="1:5">
      <c r="A81" s="853" t="s">
        <v>914</v>
      </c>
    </row>
    <row r="82" spans="1:5">
      <c r="A82" s="850" t="s">
        <v>915</v>
      </c>
    </row>
    <row r="83" spans="1:5">
      <c r="A83" s="853" t="s">
        <v>916</v>
      </c>
    </row>
    <row r="84" spans="1:5">
      <c r="A84" s="850" t="s">
        <v>917</v>
      </c>
    </row>
    <row r="85" spans="1:5">
      <c r="A85" s="691"/>
    </row>
    <row r="86" spans="1:5" s="273" customFormat="1">
      <c r="A86" s="847" t="s">
        <v>921</v>
      </c>
    </row>
    <row r="87" spans="1:5" s="273" customFormat="1">
      <c r="A87" s="691"/>
    </row>
    <row r="88" spans="1:5" s="273" customFormat="1">
      <c r="A88" s="854" t="s">
        <v>831</v>
      </c>
      <c r="E88" s="152"/>
    </row>
    <row r="89" spans="1:5" s="273" customFormat="1">
      <c r="A89" s="850" t="s">
        <v>832</v>
      </c>
      <c r="E89" s="152"/>
    </row>
    <row r="90" spans="1:5" s="273" customFormat="1">
      <c r="A90" s="854" t="s">
        <v>833</v>
      </c>
      <c r="E90" s="152"/>
    </row>
    <row r="91" spans="1:5" s="273" customFormat="1">
      <c r="A91" s="850" t="s">
        <v>834</v>
      </c>
      <c r="E91" s="152"/>
    </row>
    <row r="92" spans="1:5" s="273" customFormat="1">
      <c r="A92" s="854" t="s">
        <v>835</v>
      </c>
      <c r="E92" s="152"/>
    </row>
    <row r="93" spans="1:5" s="273" customFormat="1">
      <c r="A93" s="850" t="s">
        <v>836</v>
      </c>
      <c r="E93" s="815"/>
    </row>
    <row r="94" spans="1:5" s="273" customFormat="1">
      <c r="A94" s="854" t="s">
        <v>1382</v>
      </c>
      <c r="E94" s="815"/>
    </row>
    <row r="95" spans="1:5" s="273" customFormat="1">
      <c r="A95" s="850" t="s">
        <v>1383</v>
      </c>
      <c r="E95" s="815"/>
    </row>
    <row r="96" spans="1:5" s="273" customFormat="1">
      <c r="A96" s="691"/>
      <c r="E96" s="815"/>
    </row>
    <row r="97" spans="1:5">
      <c r="A97" s="716" t="s">
        <v>918</v>
      </c>
      <c r="E97" s="152"/>
    </row>
    <row r="98" spans="1:5">
      <c r="A98" s="688"/>
      <c r="E98" s="815"/>
    </row>
    <row r="99" spans="1:5">
      <c r="A99" s="855" t="s">
        <v>922</v>
      </c>
    </row>
    <row r="100" spans="1:5">
      <c r="A100" s="850" t="s">
        <v>923</v>
      </c>
    </row>
    <row r="101" spans="1:5">
      <c r="A101" s="855" t="s">
        <v>924</v>
      </c>
    </row>
    <row r="102" spans="1:5">
      <c r="A102" s="850" t="s">
        <v>925</v>
      </c>
      <c r="C102" s="700"/>
    </row>
    <row r="103" spans="1:5">
      <c r="A103" s="855" t="s">
        <v>872</v>
      </c>
    </row>
    <row r="104" spans="1:5">
      <c r="A104" s="850" t="s">
        <v>873</v>
      </c>
    </row>
    <row r="105" spans="1:5">
      <c r="A105" s="855" t="s">
        <v>926</v>
      </c>
    </row>
    <row r="106" spans="1:5">
      <c r="A106" s="850" t="s">
        <v>927</v>
      </c>
    </row>
    <row r="107" spans="1:5">
      <c r="A107" s="855" t="s">
        <v>928</v>
      </c>
    </row>
    <row r="108" spans="1:5">
      <c r="A108" s="850" t="s">
        <v>929</v>
      </c>
    </row>
    <row r="109" spans="1:5">
      <c r="A109" s="855" t="s">
        <v>930</v>
      </c>
    </row>
    <row r="110" spans="1:5">
      <c r="A110" s="850" t="s">
        <v>1025</v>
      </c>
    </row>
    <row r="111" spans="1:5">
      <c r="A111" s="855" t="s">
        <v>879</v>
      </c>
    </row>
    <row r="112" spans="1:5">
      <c r="A112" s="850" t="s">
        <v>1021</v>
      </c>
    </row>
    <row r="113" spans="1:1">
      <c r="A113" s="855" t="s">
        <v>880</v>
      </c>
    </row>
    <row r="114" spans="1:1">
      <c r="A114" s="850" t="s">
        <v>1023</v>
      </c>
    </row>
    <row r="115" spans="1:1">
      <c r="A115" s="855" t="s">
        <v>881</v>
      </c>
    </row>
    <row r="116" spans="1:1">
      <c r="A116" s="850" t="s">
        <v>931</v>
      </c>
    </row>
    <row r="117" spans="1:1">
      <c r="A117" s="855" t="s">
        <v>932</v>
      </c>
    </row>
    <row r="118" spans="1:1">
      <c r="A118" s="850" t="s">
        <v>933</v>
      </c>
    </row>
    <row r="119" spans="1:1">
      <c r="A119" s="855" t="s">
        <v>934</v>
      </c>
    </row>
    <row r="120" spans="1:1">
      <c r="A120" s="850" t="s">
        <v>935</v>
      </c>
    </row>
    <row r="121" spans="1:1">
      <c r="A121" s="855" t="s">
        <v>936</v>
      </c>
    </row>
    <row r="122" spans="1:1">
      <c r="A122" s="850" t="s">
        <v>937</v>
      </c>
    </row>
    <row r="123" spans="1:1">
      <c r="A123" s="701"/>
    </row>
    <row r="124" spans="1:1">
      <c r="A124" s="702" t="s">
        <v>919</v>
      </c>
    </row>
    <row r="125" spans="1:1">
      <c r="A125" s="691"/>
    </row>
    <row r="126" spans="1:1">
      <c r="A126" s="856" t="s">
        <v>845</v>
      </c>
    </row>
    <row r="127" spans="1:1">
      <c r="A127" s="850" t="s">
        <v>846</v>
      </c>
    </row>
    <row r="128" spans="1:1">
      <c r="A128" s="856" t="s">
        <v>847</v>
      </c>
    </row>
    <row r="129" spans="1:5">
      <c r="A129" s="850" t="s">
        <v>848</v>
      </c>
    </row>
    <row r="130" spans="1:5">
      <c r="A130" s="856" t="s">
        <v>849</v>
      </c>
    </row>
    <row r="131" spans="1:5">
      <c r="A131" s="850" t="s">
        <v>850</v>
      </c>
    </row>
    <row r="132" spans="1:5">
      <c r="A132" s="856" t="s">
        <v>851</v>
      </c>
    </row>
    <row r="133" spans="1:5">
      <c r="A133" s="850" t="s">
        <v>852</v>
      </c>
    </row>
    <row r="134" spans="1:5">
      <c r="A134" s="856" t="s">
        <v>853</v>
      </c>
    </row>
    <row r="135" spans="1:5">
      <c r="A135" s="850" t="s">
        <v>854</v>
      </c>
    </row>
    <row r="136" spans="1:5">
      <c r="A136" s="856" t="s">
        <v>855</v>
      </c>
    </row>
    <row r="137" spans="1:5">
      <c r="A137" s="850" t="s">
        <v>856</v>
      </c>
    </row>
    <row r="138" spans="1:5">
      <c r="A138" s="856" t="s">
        <v>857</v>
      </c>
    </row>
    <row r="139" spans="1:5">
      <c r="A139" s="850" t="s">
        <v>858</v>
      </c>
    </row>
    <row r="140" spans="1:5" s="273" customFormat="1">
      <c r="A140" s="902" t="s">
        <v>1043</v>
      </c>
    </row>
    <row r="141" spans="1:5" s="273" customFormat="1">
      <c r="A141" s="850" t="s">
        <v>1044</v>
      </c>
    </row>
    <row r="142" spans="1:5">
      <c r="A142" s="703"/>
    </row>
    <row r="143" spans="1:5">
      <c r="A143" s="683" t="s">
        <v>920</v>
      </c>
    </row>
    <row r="144" spans="1:5">
      <c r="A144" s="194"/>
      <c r="B144" s="194"/>
      <c r="C144" s="194"/>
      <c r="D144" s="194"/>
      <c r="E144" s="194"/>
    </row>
    <row r="145" spans="1:8">
      <c r="A145" s="857" t="s">
        <v>861</v>
      </c>
    </row>
    <row r="146" spans="1:8">
      <c r="A146" s="850" t="s">
        <v>862</v>
      </c>
    </row>
    <row r="147" spans="1:8">
      <c r="A147" s="857" t="s">
        <v>864</v>
      </c>
    </row>
    <row r="148" spans="1:8">
      <c r="A148" s="850" t="s">
        <v>865</v>
      </c>
      <c r="H148" s="245"/>
    </row>
    <row r="149" spans="1:8">
      <c r="A149" s="857" t="s">
        <v>866</v>
      </c>
    </row>
    <row r="150" spans="1:8">
      <c r="A150" s="850" t="s">
        <v>867</v>
      </c>
      <c r="F150" s="63"/>
    </row>
    <row r="151" spans="1:8">
      <c r="A151" s="857" t="s">
        <v>868</v>
      </c>
    </row>
    <row r="152" spans="1:8">
      <c r="A152" s="850" t="s">
        <v>869</v>
      </c>
    </row>
    <row r="153" spans="1:8">
      <c r="A153" s="857" t="s">
        <v>870</v>
      </c>
    </row>
    <row r="154" spans="1:8" s="273" customFormat="1">
      <c r="A154" s="850" t="s">
        <v>871</v>
      </c>
    </row>
    <row r="155" spans="1:8">
      <c r="A155" s="904" t="s">
        <v>1048</v>
      </c>
    </row>
    <row r="156" spans="1:8" s="273" customFormat="1">
      <c r="A156" s="903" t="s">
        <v>1049</v>
      </c>
    </row>
    <row r="157" spans="1:8" s="273" customFormat="1">
      <c r="A157" s="692"/>
    </row>
    <row r="158" spans="1:8">
      <c r="A158" s="693"/>
    </row>
    <row r="159" spans="1:8">
      <c r="A159" s="26" t="s">
        <v>4</v>
      </c>
    </row>
    <row r="160" spans="1:8">
      <c r="A160" s="694" t="s">
        <v>5</v>
      </c>
    </row>
    <row r="161" spans="1:1">
      <c r="A161" s="692"/>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6" location="'15 Tablica 3.1'!A1" display="Tablica 3.1: Zaračunata bruto premija osiguranja "/>
    <hyperlink ref="A67" location="'15 Tablica 3.1'!A1" display="Table 3.1: Written premium "/>
    <hyperlink ref="A68" location="'16 Tablica 3.2'!A1" display="Tablica 3.2: Podaci o osiguranju"/>
    <hyperlink ref="A69" location="'16 Tablica 3.2'!A1" display="Table 3.2: Insurance data"/>
    <hyperlink ref="A83" location="'18 Tablice 4.2 - 4.6'!A1" display="Tablica 4.6: Pregled trgovine zapisima"/>
    <hyperlink ref="A84" location="'18 Tablice 4.2 - 4.6'!A1" display="Table 4.6: Certificates trading summary"/>
    <hyperlink ref="A99" location="'20 Tablica 6.1'!A1" display="Tablica 6.1: Otvoreni investicijski fondovi / UCITS fondovi"/>
    <hyperlink ref="A100" location="'20 Tablica 6.1'!A1" display="Table 6.1: Open-ended Investment funds / UCITS funds"/>
    <hyperlink ref="A73" location="'17 Tablica 4.1'!A1" display="Tablica 4.1: Tržište kapitala "/>
    <hyperlink ref="A74" location="'17 Tablica 4.1'!A1" display="Table 4.1: Capital Market"/>
    <hyperlink ref="A75" location="'18 Tablice 4.2 - 4.6'!A1" display="Tablica 4.2: Dionice s najvećim prometom"/>
    <hyperlink ref="A76" location="'18 Tablice 4.2 - 4.6'!A1" display="Table 4.2: Stocks with the highest turnover"/>
    <hyperlink ref="A77" location="'18 Tablice 4.2 - 4.6'!A1" display="Tablica 4.3: Obveznice s najvećim prometom"/>
    <hyperlink ref="A78" location="'18 Tablice 4.2 - 4.6'!A1" display="Table 4.3: Bonds with highest turnover"/>
    <hyperlink ref="A79" location="'18 Tablice 4.2 - 4.6'!A1" display="Tablica 4.4: OTC transakcije"/>
    <hyperlink ref="A80" location="'18 Tablice 4.2 - 4.6'!A1" display="Table 4.4: OTC transactions"/>
    <hyperlink ref="A81" location="'18 Tablice 4.2 - 4.6'!A1" display="Tablica 4.5: Pregled trgovine pravima"/>
    <hyperlink ref="A82" location="'18 Tablice 4.2 - 4.6'!A1" display="Table 4.5: Rights trading summary"/>
    <hyperlink ref="A101" location="'21 Tablice 6.2, 6.3'!A1" display="Tablica 6.2: Struktura ulaganja UCITS fondova"/>
    <hyperlink ref="A102" location="'21 Tablice 6.2, 6.3'!A1" display="Table 6.2: UCITS funds investment structure"/>
    <hyperlink ref="A105" location="'22 Tablice 6.4 - 6.8'!A1" display="Tablica 6.4: Osnovni alternativni fondovi s privatnom ponudom"/>
    <hyperlink ref="A106" location="'22 Tablice 6.4 - 6.8'!A1" display="Table 6.4: Base alternative funds with private offering"/>
    <hyperlink ref="A111" location="'22 Tablice 6.4 - 6.8'!A1" display="Tablica 6.7: Alternativni investicijski fondovi rizičnog kapitala s privatnom ponudom"/>
    <hyperlink ref="A112" location="'22 Tablice 6.4 - 6.8'!A1" display="Table 6.7: Venture capital open-end alternative investment funds with private offering"/>
    <hyperlink ref="A113" location="'22 Tablice 6.4 - 6.8'!A1" display="Tablica 6.8: Alternativni investicijski fondovi rizičnog kapitala s privatnom ponudom - Fondovi za gospodarsku suradnju"/>
    <hyperlink ref="A114" location="'22 Tablice 6.4 - 6.8'!A1" display="Table 6.8: Venture capital open-end alternative investment funds with private offering - Funds for Economic Cooperation"/>
    <hyperlink ref="A117" location="'23 Tablice 6.9 - 6.12 '!A1" display="Tablica 6.10: Zatvoreni alternativni investicijski fondovi"/>
    <hyperlink ref="A118" location="'23 Tablice 6.9 - 6.12 '!A1" display="Table 6.10: Closed-ended alternative investment funds"/>
    <hyperlink ref="A119" location="'23 Tablice 6.9 - 6.12 '!A1" display="Tablica 6.11: Zatvoreni alternativni investicijski fondovi s javnom ponudom za ulaganje u nekretnine"/>
    <hyperlink ref="A120" location="'23 Tablice 6.9 - 6.12 '!A1" display="Table 6.11: Closed-ended alternative investment funds with public offering in real estate"/>
    <hyperlink ref="A121" location="'23 Tablice 6.9 - 6.12 '!A1" display="Tablica 6.12: Investicijski fondovi osnovani posebnim zakonom"/>
    <hyperlink ref="A122" location="'23 Tablice 6.9 - 6.12 '!A1" display="Table 6.12: Investment Funds established under special legal act"/>
    <hyperlink ref="A50" location="'14 Tablice 2.1 - 2.4'!A1" display="A / OBVEZNO MIROVINSKO OSIGURANJE"/>
    <hyperlink ref="A51" location="'21 Tablica 21,22 - Graf 13,14'!A1" display="A / MANDATORY PENSION INSURANCE"/>
    <hyperlink ref="A52" location="'14 Tablice 2.1 - 2.4'!A1" display="Tablica 2.1: Broj korisnika i broj ugovora po godinama"/>
    <hyperlink ref="A54" location="'14 Tablice 2.1 - 2.4'!A1" display="Tablica 2.2: Broj korisnika i broj ugovora u zadnjih godinu dana"/>
    <hyperlink ref="A55" location="'14 Tablice 2.1 - 2.4'!A1" display="Table 2.2: Number of pensioners and contracts over the past year"/>
    <hyperlink ref="A57" location="'14 Tablice 2.1 - 2.4'!A1" display="B / DOBROVOLJNO MIROVINSKO OSIGURANJE"/>
    <hyperlink ref="A58" location="'14 Tablice 2.1 - 2.4'!A1" display="B / VOLUNTARY PENSION INSURANCE"/>
    <hyperlink ref="A59" location="'14 Tablice 2.1 - 2.4'!A1" display="Tablica 2.3: Broj korisnika i broj ugovora po godinama"/>
    <hyperlink ref="A60" location="'14 Tablice 2.1 - 2.4'!A1" display="Table 2.3: Number of pensioners and contracts per year"/>
    <hyperlink ref="A61" location="'14 Tablice 2.1 - 2.4'!A1" display="Tablica 2.4: Broj korisnika i broj ugovora u zadnjih godinu dana"/>
    <hyperlink ref="A62" location="'14 Tablice 2.1 - 2.4'!A1" display="Table 2.4: Number of pensioners and contracts over the past year"/>
    <hyperlink ref="A53" location="'14 Tablice 2.1 - 2.4'!A1" display="Table 2.1: Number of pensioners and contracts per year"/>
    <hyperlink ref="A103" location="'21 Tablice 6.2, 6.3'!A1" display="Tablica 6.3: Izdavanje i otkup udjela UCITS fondova"/>
    <hyperlink ref="A104" location="'21 Tablice 6.2, 6.3'!A1" display="Table 6.3: Sales and redemptions in UCITS funds"/>
    <hyperlink ref="A115" location="'23 Tablice 6.9 - 6.12 '!A1" display="Tablica 6.9: Otvoreni alternativni investicijski fondovi s javnom ponudom "/>
    <hyperlink ref="A116" location="'23 Tablice 6.9 - 6.12 '!A1" display="Table 6.9: Opened-ended alternative investment funds with public offering "/>
    <hyperlink ref="A107" location="'22 Tablice 6.4 - 6.8'!A1" display="Tablica 6.5: Posebni alternativni investicijski fondovi s privatnom ponudom"/>
    <hyperlink ref="A108" location="'22 Tablice 6.4 - 6.8'!A1" display="Table 6.5: Special alternative Investment funds with private offering"/>
    <hyperlink ref="A109" location="'22 Tablice 6.4 - 6.8'!A1" display="Tablica 6.6: Zatvoreni alternativni investicijski fondovi s privatnom ponudom"/>
    <hyperlink ref="A110"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 1.20'!A1" display="Tablica 1.18: Podaci o zatvorenim dobrovoljnim mirovinskim fondovima (ZDMF-ovima"/>
    <hyperlink ref="A40" location="'12 Tablice 1.18 - 1.20'!A1" display="Table 1.18: Closed voluntary pension funds' (ZDMFs'data "/>
    <hyperlink ref="A43" location="'12 Tablice 1.18 - 1.20'!A1" display="Tablica 1.19: Struktura članova ZDMF- ova prema dobi i spolu "/>
    <hyperlink ref="A44" location="'12 Tablice 1.18 - 1.20'!A1" display="Table 1.19: Closed voluntary pension funds members age and gender structure "/>
    <hyperlink ref="A41" location="'12 Tablice 1.18 - 1.20'!A1" display="Tablica 1.19: Cijene udjela i prinosi zatvorenih dobrovoljnih mirovinskih fondova (ZDMF) "/>
    <hyperlink ref="A42" location="'12 Tablice 1.18 - 1.20'!A1" display="Table 1.19: Unit prices and rates of return of closed voluntary pension funds (ZDMFs) "/>
    <hyperlink ref="A88" location="'19 Tablice 5.1 - 5.3'!A1" display="Tablica 5.1: Broj pravnih osoba ovlaštenih za pružanje investicijskih usluga i obavljanje investicijskih aktivnosti i pomoćnih usluga"/>
    <hyperlink ref="A89" location="'19 Tablice 5.1 - 5.3'!A1" display="Table 5.1: Number of legal entities authorized to provide and performing investment activities and ancillary services"/>
    <hyperlink ref="A90:A93" location="'19 Tablice 5.1 - 5.3'!A1" display="Tablica 5.2: Vrijednost imovine kojom upravljaju pravne osobe ovlaštene za pružanje investicijske usluge upravljanja portfeljem"/>
    <hyperlink ref="A126" location="'24 Tablice 7.1, 7.2 '!A1" display="Tablica 7.1: Broj registriranih leasing društava na dan "/>
    <hyperlink ref="A127" location="'24 Tablice 7.1, 7.2 '!A1" display="Table 7.1: Number of registered leasing companies as at "/>
    <hyperlink ref="A128" location="'24 Tablice 7.1, 7.2 '!A1" display="Tablica 7.2: Izvještaj o strukturi portfelja po vrstama leasinga/zajma"/>
    <hyperlink ref="A129" location="'24 Tablice 7.1, 7.2 '!A1" display="Table 7.2: Report on the portfolio structure by type of leasing/loan"/>
    <hyperlink ref="A130" location="'25 Tablice 7.3, 7.4'!A1" display="Tablica 7.3: Skraćeni izvještaj o  agregiranom financijskom položaju leasing društava "/>
    <hyperlink ref="A131" location="'25 Tablice 7.3, 7.4'!A1" display="Table 7.3: Abbreviated report on the aggregate financial position of leasing companies "/>
    <hyperlink ref="A132" location="'25 Tablice 7.3, 7.4'!A1" display="Tablica 7.4: Skraćeni izvještaj o agregiranoj sveobuhvatnoj dobiti leasing društava "/>
    <hyperlink ref="A133" location="'25 Tablice 7.3, 7.4'!A1" display="Table 7.4: Abbreviated report on the aggregate comprehensive increase of leasing companies "/>
    <hyperlink ref="A134" location="'26 Tablica 7.5'!A1" display="Tablica 7.5: Izvještaj o strukturi portfelja po leasing društvima"/>
    <hyperlink ref="A135" location="'26 Tablica 7.5'!A1" display="Table 7.5: Report on the portfolio structure by leasing companies"/>
    <hyperlink ref="A136" location="'27 Tablica 7.6 '!A1" display="Tablica 7.6: Izvještaj o strukturi portfelja prema objektu - aktivni ugovori"/>
    <hyperlink ref="A137" location="'27 Tablica 7.6 '!A1" display="Table 7.6: Report on the portfolio structure by leased asset - active contracts"/>
    <hyperlink ref="A138" location="'28 Tablica 7.7'!A1" display="Tablica 7.7: Izvještaj o kvaliteti portfelja"/>
    <hyperlink ref="A139" location="'28 Tablica 7.7'!A1" display="Table 7.7: Portfolio Quality Report"/>
    <hyperlink ref="A145:A154"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40" location="'29 Tablica 7.8'!A1" display="Tablica 7.8. Financijski leasing u kreditnim institucijama"/>
    <hyperlink ref="A141" location="'29 Tablica 7.8'!A1" display="Table 7.8: Financial leasing in credit institutions"/>
    <hyperlink ref="A155" location="'31 Tablica 8,6'!A1" display="Tablica 8.6. Faktoring u kreditnim institucijama"/>
    <hyperlink ref="A156" location="'31 Tablica 8,6'!A1" display="Table 8.6: Factoring in credit institutions"/>
    <hyperlink ref="A45" location="'13 Tablica 1.21'!A1" display="Tablica 1.21: Struktura ulaganja ZDMF-ova "/>
    <hyperlink ref="A46" location="'13 Tablica 1.21'!A1" display="Table 1.21: ZDMFs' investment structure "/>
    <hyperlink ref="A94" location="'19 Tablice 5.1 - 5.4'!A1" display="Tablica 5.4: Podaci o distribuciji financijskih instrumenata "/>
    <hyperlink ref="A95" location="'19 Tablice 5.1 - 5.4'!A1" display="Table 5.4: Distribution of financial instruments"/>
  </hyperlinks>
  <pageMargins left="0.7" right="0.7" top="0.75" bottom="0.75" header="0.3" footer="0.3"/>
  <pageSetup paperSize="9" scale="69" orientation="portrait" r:id="rId1"/>
  <rowBreaks count="3" manualBreakCount="3">
    <brk id="69" man="1"/>
    <brk id="141" man="1"/>
    <brk id="16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7"/>
  <sheetViews>
    <sheetView showGridLines="0" zoomScaleNormal="100" workbookViewId="0">
      <pane ySplit="10" topLeftCell="A11" activePane="bottomLeft" state="frozen"/>
      <selection pane="bottomLeft"/>
    </sheetView>
  </sheetViews>
  <sheetFormatPr defaultRowHeight="15"/>
  <cols>
    <col min="1" max="1" width="31.7109375" customWidth="1"/>
    <col min="2" max="2" width="11.140625" bestFit="1" customWidth="1"/>
    <col min="3" max="3" width="14.42578125" customWidth="1"/>
    <col min="4" max="4" width="33.42578125" customWidth="1"/>
    <col min="5" max="5" width="6.42578125" bestFit="1" customWidth="1"/>
    <col min="6" max="6" width="6.140625" customWidth="1"/>
    <col min="7" max="7" width="8" style="273" customWidth="1"/>
    <col min="8" max="8" width="11.7109375" bestFit="1" customWidth="1"/>
    <col min="9" max="9" width="8.7109375" bestFit="1" customWidth="1"/>
    <col min="10" max="10" width="9.28515625" bestFit="1" customWidth="1"/>
    <col min="11" max="11" width="8.140625" bestFit="1" customWidth="1"/>
    <col min="12" max="12" width="8.7109375" customWidth="1"/>
    <col min="13" max="14" width="9.140625" customWidth="1"/>
    <col min="15" max="15" width="10.140625" customWidth="1"/>
    <col min="16" max="16" width="12.7109375" bestFit="1" customWidth="1"/>
    <col min="17" max="17" width="10.140625" bestFit="1" customWidth="1"/>
  </cols>
  <sheetData>
    <row r="1" spans="1:19" ht="15" customHeight="1">
      <c r="A1" s="651" t="s">
        <v>837</v>
      </c>
      <c r="B1" s="584"/>
      <c r="C1" s="584"/>
      <c r="D1" s="584"/>
      <c r="E1" s="585"/>
      <c r="F1" s="585"/>
      <c r="G1" s="585"/>
      <c r="H1" s="585"/>
      <c r="I1" s="585"/>
      <c r="J1" s="585"/>
      <c r="K1" s="585"/>
      <c r="L1" s="585"/>
    </row>
    <row r="2" spans="1:19" ht="15" customHeight="1">
      <c r="A2" s="652" t="s">
        <v>838</v>
      </c>
      <c r="B2" s="587"/>
      <c r="C2" s="587"/>
      <c r="D2" s="587"/>
      <c r="E2" s="587"/>
      <c r="F2" s="587"/>
      <c r="G2" s="587"/>
      <c r="H2" s="587"/>
      <c r="I2" s="587"/>
      <c r="J2" s="585"/>
      <c r="K2" s="585"/>
      <c r="L2" s="585"/>
    </row>
    <row r="3" spans="1:19" s="273" customFormat="1">
      <c r="A3" s="586"/>
      <c r="B3" s="587"/>
      <c r="C3" s="587"/>
      <c r="D3" s="587"/>
      <c r="E3" s="587"/>
      <c r="F3" s="587"/>
      <c r="G3" s="587"/>
      <c r="H3" s="587"/>
      <c r="I3" s="587"/>
      <c r="J3" s="585"/>
      <c r="K3" s="585"/>
      <c r="L3" s="585"/>
    </row>
    <row r="4" spans="1:19" ht="12.75" customHeight="1">
      <c r="A4" s="143" t="s">
        <v>839</v>
      </c>
    </row>
    <row r="5" spans="1:19" ht="12.75" customHeight="1">
      <c r="A5" s="578" t="s">
        <v>840</v>
      </c>
      <c r="H5" s="273"/>
      <c r="I5" s="273"/>
    </row>
    <row r="6" spans="1:19" ht="12.75" customHeight="1">
      <c r="F6" s="141"/>
      <c r="G6" s="141"/>
      <c r="H6" s="1071" t="str">
        <f>Naslovnica!A20</f>
        <v>Siječanj 2020.</v>
      </c>
      <c r="I6" s="1071"/>
    </row>
    <row r="7" spans="1:19" ht="12.75" customHeight="1">
      <c r="F7" s="295"/>
      <c r="G7" s="295"/>
      <c r="H7" s="1072" t="str">
        <f>Naslovnica!A24</f>
        <v>January 2020</v>
      </c>
      <c r="I7" s="1072"/>
    </row>
    <row r="8" spans="1:19" ht="15" customHeight="1">
      <c r="A8" s="610"/>
      <c r="B8" s="611"/>
      <c r="C8" s="611"/>
      <c r="D8" s="611"/>
      <c r="E8" s="611"/>
      <c r="F8" s="611"/>
      <c r="G8" s="611"/>
      <c r="H8" s="849"/>
      <c r="I8" s="849"/>
      <c r="J8" s="612"/>
      <c r="K8" s="1070" t="s">
        <v>1062</v>
      </c>
      <c r="L8" s="1070"/>
    </row>
    <row r="9" spans="1:19" ht="33.75">
      <c r="A9" s="613" t="s">
        <v>84</v>
      </c>
      <c r="B9" s="614" t="s">
        <v>203</v>
      </c>
      <c r="C9" s="614" t="s">
        <v>204</v>
      </c>
      <c r="D9" s="615" t="s">
        <v>85</v>
      </c>
      <c r="E9" s="614" t="s">
        <v>125</v>
      </c>
      <c r="F9" s="614" t="s">
        <v>166</v>
      </c>
      <c r="G9" s="614" t="s">
        <v>768</v>
      </c>
      <c r="H9" s="614" t="s">
        <v>960</v>
      </c>
      <c r="I9" s="614" t="s">
        <v>962</v>
      </c>
      <c r="J9" s="614" t="s">
        <v>759</v>
      </c>
      <c r="K9" s="614" t="s">
        <v>765</v>
      </c>
      <c r="L9" s="614" t="s">
        <v>69</v>
      </c>
    </row>
    <row r="10" spans="1:19" ht="31.5">
      <c r="A10" s="616" t="s">
        <v>254</v>
      </c>
      <c r="B10" s="617" t="s">
        <v>206</v>
      </c>
      <c r="C10" s="617" t="s">
        <v>205</v>
      </c>
      <c r="D10" s="618" t="s">
        <v>86</v>
      </c>
      <c r="E10" s="617" t="s">
        <v>535</v>
      </c>
      <c r="F10" s="617" t="s">
        <v>167</v>
      </c>
      <c r="G10" s="619" t="s">
        <v>769</v>
      </c>
      <c r="H10" s="619" t="s">
        <v>961</v>
      </c>
      <c r="I10" s="619" t="s">
        <v>963</v>
      </c>
      <c r="J10" s="619" t="s">
        <v>955</v>
      </c>
      <c r="K10" s="619" t="s">
        <v>313</v>
      </c>
      <c r="L10" s="619" t="s">
        <v>314</v>
      </c>
    </row>
    <row r="11" spans="1:19" ht="12.75" customHeight="1">
      <c r="A11" s="137" t="s">
        <v>1069</v>
      </c>
      <c r="B11" s="195">
        <v>28508707379</v>
      </c>
      <c r="C11" s="290" t="s">
        <v>1070</v>
      </c>
      <c r="D11" s="461" t="s">
        <v>1071</v>
      </c>
      <c r="E11" s="462" t="s">
        <v>1072</v>
      </c>
      <c r="F11" s="462" t="s">
        <v>1068</v>
      </c>
      <c r="G11" s="462" t="s">
        <v>1073</v>
      </c>
      <c r="H11" s="463">
        <v>53680616.380000003</v>
      </c>
      <c r="I11" s="464">
        <v>1449.1809221161368</v>
      </c>
      <c r="J11" s="465">
        <v>2.4372589493560914E-2</v>
      </c>
      <c r="K11" s="465">
        <v>1.1444227839153776E-2</v>
      </c>
      <c r="L11" s="465">
        <v>1.1444227839153776E-2</v>
      </c>
      <c r="M11" s="303"/>
      <c r="N11" s="303"/>
      <c r="O11" s="303"/>
      <c r="P11" s="168"/>
      <c r="Q11" s="201"/>
      <c r="R11" s="77"/>
      <c r="S11" s="77"/>
    </row>
    <row r="12" spans="1:19" ht="12.75" customHeight="1">
      <c r="A12" s="137" t="s">
        <v>1074</v>
      </c>
      <c r="B12" s="195">
        <v>26655747081</v>
      </c>
      <c r="C12" s="290" t="s">
        <v>1075</v>
      </c>
      <c r="D12" s="461" t="s">
        <v>1071</v>
      </c>
      <c r="E12" s="462" t="s">
        <v>1076</v>
      </c>
      <c r="F12" s="462" t="s">
        <v>1068</v>
      </c>
      <c r="G12" s="462" t="s">
        <v>1077</v>
      </c>
      <c r="H12" s="463">
        <v>116741847.97</v>
      </c>
      <c r="I12" s="464">
        <v>187.53527814225248</v>
      </c>
      <c r="J12" s="465">
        <v>2.4619304591966484E-2</v>
      </c>
      <c r="K12" s="465">
        <v>6.7235779100980331E-3</v>
      </c>
      <c r="L12" s="465">
        <v>6.7235779100980331E-3</v>
      </c>
      <c r="M12" s="303"/>
      <c r="N12" s="303"/>
      <c r="O12" s="303"/>
      <c r="P12" s="168"/>
      <c r="Q12" s="201"/>
      <c r="R12" s="77"/>
      <c r="S12" s="77"/>
    </row>
    <row r="13" spans="1:19" ht="12.75" customHeight="1">
      <c r="A13" s="137" t="s">
        <v>1078</v>
      </c>
      <c r="B13" s="195">
        <v>12916294683</v>
      </c>
      <c r="C13" s="290" t="s">
        <v>1079</v>
      </c>
      <c r="D13" s="461" t="s">
        <v>1071</v>
      </c>
      <c r="E13" s="115" t="s">
        <v>1080</v>
      </c>
      <c r="F13" s="115" t="s">
        <v>1068</v>
      </c>
      <c r="G13" s="115" t="s">
        <v>1077</v>
      </c>
      <c r="H13" s="463">
        <v>172215794.71000001</v>
      </c>
      <c r="I13" s="464">
        <v>119.13743290961369</v>
      </c>
      <c r="J13" s="465">
        <v>1.8239654136909866E-2</v>
      </c>
      <c r="K13" s="465">
        <v>1.1214843354836468E-3</v>
      </c>
      <c r="L13" s="465">
        <v>1.1214843354836468E-3</v>
      </c>
      <c r="M13" s="303"/>
      <c r="N13" s="303"/>
      <c r="O13" s="303"/>
      <c r="P13" s="168"/>
      <c r="Q13" s="201"/>
      <c r="R13" s="77"/>
      <c r="S13" s="77"/>
    </row>
    <row r="14" spans="1:19" ht="12.75" customHeight="1">
      <c r="A14" s="137" t="s">
        <v>1085</v>
      </c>
      <c r="B14" s="195">
        <v>37695515978</v>
      </c>
      <c r="C14" s="290" t="s">
        <v>1086</v>
      </c>
      <c r="D14" s="461" t="s">
        <v>87</v>
      </c>
      <c r="E14" s="462" t="s">
        <v>1072</v>
      </c>
      <c r="F14" s="462" t="s">
        <v>1068</v>
      </c>
      <c r="G14" s="462" t="s">
        <v>1077</v>
      </c>
      <c r="H14" s="463">
        <v>5454034.9100000001</v>
      </c>
      <c r="I14" s="464">
        <v>72.671621997462708</v>
      </c>
      <c r="J14" s="465">
        <v>1.4459170335067606E-2</v>
      </c>
      <c r="K14" s="465">
        <v>1.8388541991362306E-2</v>
      </c>
      <c r="L14" s="465">
        <v>1.8388541991362306E-2</v>
      </c>
      <c r="M14" s="303"/>
      <c r="N14" s="303"/>
      <c r="O14" s="303"/>
      <c r="P14" s="168"/>
      <c r="Q14" s="201"/>
      <c r="R14" s="77"/>
      <c r="S14" s="77"/>
    </row>
    <row r="15" spans="1:19" ht="12.75" customHeight="1">
      <c r="A15" s="114" t="s">
        <v>1087</v>
      </c>
      <c r="B15" s="466" t="s">
        <v>1088</v>
      </c>
      <c r="C15" s="467" t="s">
        <v>1089</v>
      </c>
      <c r="D15" s="468" t="s">
        <v>99</v>
      </c>
      <c r="E15" s="115" t="s">
        <v>1080</v>
      </c>
      <c r="F15" s="115" t="s">
        <v>1068</v>
      </c>
      <c r="G15" s="115" t="s">
        <v>1077</v>
      </c>
      <c r="H15" s="463">
        <v>70153239.659999996</v>
      </c>
      <c r="I15" s="464">
        <v>112.52615866357606</v>
      </c>
      <c r="J15" s="465">
        <v>2.2790569725827936E-4</v>
      </c>
      <c r="K15" s="465">
        <v>2.2790569725827936E-4</v>
      </c>
      <c r="L15" s="465">
        <v>2.2790569725827936E-4</v>
      </c>
      <c r="M15" s="303"/>
      <c r="N15" s="303"/>
      <c r="O15" s="303"/>
      <c r="P15" s="168"/>
      <c r="Q15" s="201"/>
      <c r="R15" s="77"/>
      <c r="S15" s="77"/>
    </row>
    <row r="16" spans="1:19" s="273" customFormat="1" ht="12.75" customHeight="1">
      <c r="A16" s="114" t="s">
        <v>1090</v>
      </c>
      <c r="B16" s="466">
        <v>56499633647</v>
      </c>
      <c r="C16" s="467" t="s">
        <v>1091</v>
      </c>
      <c r="D16" s="468" t="s">
        <v>124</v>
      </c>
      <c r="E16" s="115" t="s">
        <v>1080</v>
      </c>
      <c r="F16" s="115" t="s">
        <v>1068</v>
      </c>
      <c r="G16" s="115" t="s">
        <v>1073</v>
      </c>
      <c r="H16" s="463">
        <v>3614382761</v>
      </c>
      <c r="I16" s="464">
        <v>960.94266579767111</v>
      </c>
      <c r="J16" s="465">
        <v>1.4492429172616061E-2</v>
      </c>
      <c r="K16" s="465">
        <v>6.3076115883167194E-3</v>
      </c>
      <c r="L16" s="465">
        <v>6.3076115883167194E-3</v>
      </c>
      <c r="M16" s="303"/>
      <c r="N16" s="303"/>
      <c r="O16" s="303"/>
      <c r="P16" s="168"/>
      <c r="Q16" s="201"/>
      <c r="R16" s="77"/>
      <c r="S16" s="77"/>
    </row>
    <row r="17" spans="1:19" s="273" customFormat="1" ht="12.75" customHeight="1">
      <c r="A17" s="114" t="s">
        <v>1092</v>
      </c>
      <c r="B17" s="466">
        <v>29300390100</v>
      </c>
      <c r="C17" s="467" t="s">
        <v>1093</v>
      </c>
      <c r="D17" s="468" t="s">
        <v>124</v>
      </c>
      <c r="E17" s="115" t="s">
        <v>1072</v>
      </c>
      <c r="F17" s="115" t="s">
        <v>1068</v>
      </c>
      <c r="G17" s="115" t="s">
        <v>1073</v>
      </c>
      <c r="H17" s="463">
        <v>129891077.40000001</v>
      </c>
      <c r="I17" s="464">
        <v>629.76353246522649</v>
      </c>
      <c r="J17" s="465">
        <v>3.0766096076435767E-2</v>
      </c>
      <c r="K17" s="465">
        <v>1.3177747901434333E-2</v>
      </c>
      <c r="L17" s="465">
        <v>1.3177747901434333E-2</v>
      </c>
      <c r="M17" s="303"/>
      <c r="N17" s="303"/>
      <c r="O17" s="303"/>
      <c r="P17" s="168"/>
      <c r="Q17" s="201"/>
      <c r="R17" s="77"/>
      <c r="S17" s="77"/>
    </row>
    <row r="18" spans="1:19" s="273" customFormat="1" ht="12.75" customHeight="1">
      <c r="A18" s="114" t="s">
        <v>1094</v>
      </c>
      <c r="B18" s="466" t="s">
        <v>1095</v>
      </c>
      <c r="C18" s="467" t="s">
        <v>1333</v>
      </c>
      <c r="D18" s="468" t="s">
        <v>124</v>
      </c>
      <c r="E18" s="115" t="s">
        <v>1096</v>
      </c>
      <c r="F18" s="115"/>
      <c r="G18" s="115" t="s">
        <v>1073</v>
      </c>
      <c r="H18" s="463">
        <v>70066696.810000002</v>
      </c>
      <c r="I18" s="464">
        <v>765.59261160848359</v>
      </c>
      <c r="J18" s="465">
        <v>1.554413835870573</v>
      </c>
      <c r="K18" s="465">
        <v>1.0505056914121402E-2</v>
      </c>
      <c r="L18" s="465">
        <v>1.0505056914121402E-2</v>
      </c>
      <c r="M18" s="303"/>
      <c r="N18" s="303"/>
      <c r="O18" s="303"/>
      <c r="P18" s="168"/>
      <c r="Q18" s="201"/>
      <c r="R18" s="77"/>
      <c r="S18" s="77"/>
    </row>
    <row r="19" spans="1:19" s="273" customFormat="1" ht="12.75" customHeight="1">
      <c r="A19" s="114" t="s">
        <v>1097</v>
      </c>
      <c r="B19" s="466">
        <v>96069213114</v>
      </c>
      <c r="C19" s="467" t="s">
        <v>1098</v>
      </c>
      <c r="D19" s="468" t="s">
        <v>124</v>
      </c>
      <c r="E19" s="115" t="s">
        <v>1080</v>
      </c>
      <c r="F19" s="115" t="s">
        <v>1068</v>
      </c>
      <c r="G19" s="115" t="s">
        <v>1077</v>
      </c>
      <c r="H19" s="463">
        <v>955048019.40999997</v>
      </c>
      <c r="I19" s="464">
        <v>152.97786496405902</v>
      </c>
      <c r="J19" s="465">
        <v>0.10155934080033213</v>
      </c>
      <c r="K19" s="465">
        <v>1.9130700704350634E-3</v>
      </c>
      <c r="L19" s="465">
        <v>1.9130700704350634E-3</v>
      </c>
      <c r="M19" s="303"/>
      <c r="N19" s="303"/>
      <c r="O19" s="303"/>
      <c r="P19" s="168"/>
      <c r="Q19" s="201"/>
      <c r="R19" s="77"/>
      <c r="S19" s="77"/>
    </row>
    <row r="20" spans="1:19" ht="12.75" customHeight="1">
      <c r="A20" s="137" t="s">
        <v>1099</v>
      </c>
      <c r="B20" s="466">
        <v>15448763136</v>
      </c>
      <c r="C20" s="467" t="s">
        <v>1100</v>
      </c>
      <c r="D20" s="468" t="s">
        <v>124</v>
      </c>
      <c r="E20" s="115" t="s">
        <v>1080</v>
      </c>
      <c r="F20" s="115" t="s">
        <v>1068</v>
      </c>
      <c r="G20" s="115" t="s">
        <v>1077</v>
      </c>
      <c r="H20" s="463">
        <v>369937051.25</v>
      </c>
      <c r="I20" s="464">
        <v>867.12924566214394</v>
      </c>
      <c r="J20" s="465">
        <v>-5.2113099632479232E-3</v>
      </c>
      <c r="K20" s="465">
        <v>1.4262380103671202E-3</v>
      </c>
      <c r="L20" s="465">
        <v>1.4262380103671202E-3</v>
      </c>
      <c r="M20" s="303"/>
      <c r="N20" s="303"/>
      <c r="O20" s="303"/>
      <c r="P20" s="168"/>
      <c r="Q20" s="201"/>
      <c r="R20" s="77"/>
      <c r="S20" s="77"/>
    </row>
    <row r="21" spans="1:19" ht="12.75" customHeight="1">
      <c r="A21" s="477" t="s">
        <v>1101</v>
      </c>
      <c r="B21" s="466">
        <v>87578146923</v>
      </c>
      <c r="C21" s="467" t="s">
        <v>1102</v>
      </c>
      <c r="D21" s="468" t="s">
        <v>124</v>
      </c>
      <c r="E21" s="115" t="s">
        <v>1096</v>
      </c>
      <c r="F21" s="115" t="s">
        <v>1068</v>
      </c>
      <c r="G21" s="115" t="s">
        <v>1073</v>
      </c>
      <c r="H21" s="463">
        <v>7448826.1399999997</v>
      </c>
      <c r="I21" s="464">
        <v>808.26285273727763</v>
      </c>
      <c r="J21" s="465">
        <v>1.3922623217372587E-2</v>
      </c>
      <c r="K21" s="465">
        <v>4.0902974836827255E-3</v>
      </c>
      <c r="L21" s="465">
        <v>4.0902974836827255E-3</v>
      </c>
      <c r="M21" s="303"/>
      <c r="N21" s="303"/>
      <c r="O21" s="303"/>
      <c r="P21" s="168"/>
      <c r="Q21" s="201"/>
      <c r="R21" s="77"/>
      <c r="S21" s="77"/>
    </row>
    <row r="22" spans="1:19" s="273" customFormat="1" ht="12.75" customHeight="1">
      <c r="A22" s="477" t="s">
        <v>1103</v>
      </c>
      <c r="B22" s="466">
        <v>67470870226</v>
      </c>
      <c r="C22" s="467" t="s">
        <v>1104</v>
      </c>
      <c r="D22" s="468" t="s">
        <v>124</v>
      </c>
      <c r="E22" s="115" t="s">
        <v>1096</v>
      </c>
      <c r="F22" s="115" t="s">
        <v>1068</v>
      </c>
      <c r="G22" s="115" t="s">
        <v>1073</v>
      </c>
      <c r="H22" s="463">
        <v>10539995.24</v>
      </c>
      <c r="I22" s="464">
        <v>806.86925927860443</v>
      </c>
      <c r="J22" s="465">
        <v>3.9721528442067111E-3</v>
      </c>
      <c r="K22" s="465">
        <v>3.1298344384329546E-3</v>
      </c>
      <c r="L22" s="465">
        <v>3.1298344384329546E-3</v>
      </c>
      <c r="M22" s="303"/>
      <c r="N22" s="303"/>
      <c r="O22" s="303"/>
      <c r="P22" s="168"/>
      <c r="Q22" s="201"/>
      <c r="R22" s="77"/>
      <c r="S22" s="77"/>
    </row>
    <row r="23" spans="1:19" ht="12.75" customHeight="1">
      <c r="A23" s="114" t="s">
        <v>1105</v>
      </c>
      <c r="B23" s="466" t="s">
        <v>1106</v>
      </c>
      <c r="C23" s="467" t="s">
        <v>1107</v>
      </c>
      <c r="D23" s="468" t="s">
        <v>124</v>
      </c>
      <c r="E23" s="115" t="s">
        <v>1096</v>
      </c>
      <c r="F23" s="115" t="s">
        <v>1068</v>
      </c>
      <c r="G23" s="115" t="s">
        <v>1073</v>
      </c>
      <c r="H23" s="463">
        <v>14044018.9</v>
      </c>
      <c r="I23" s="464">
        <v>804.70662784514377</v>
      </c>
      <c r="J23" s="465">
        <v>-8.6627239058383321E-3</v>
      </c>
      <c r="K23" s="465">
        <v>2.728187096344481E-3</v>
      </c>
      <c r="L23" s="465">
        <v>2.728187096344481E-3</v>
      </c>
      <c r="M23" s="303"/>
      <c r="N23" s="303"/>
      <c r="O23" s="303"/>
      <c r="P23" s="168"/>
      <c r="Q23" s="201"/>
      <c r="R23" s="77"/>
      <c r="S23" s="77"/>
    </row>
    <row r="24" spans="1:19" ht="12.75" customHeight="1">
      <c r="A24" s="477" t="s">
        <v>1346</v>
      </c>
      <c r="B24" s="466">
        <v>66973781540</v>
      </c>
      <c r="C24" s="467" t="s">
        <v>1158</v>
      </c>
      <c r="D24" s="468" t="s">
        <v>1310</v>
      </c>
      <c r="E24" s="115" t="s">
        <v>1076</v>
      </c>
      <c r="F24" s="115" t="s">
        <v>1068</v>
      </c>
      <c r="G24" s="115" t="s">
        <v>1077</v>
      </c>
      <c r="H24" s="463">
        <v>10010754.620200001</v>
      </c>
      <c r="I24" s="464">
        <v>135.39758180862296</v>
      </c>
      <c r="J24" s="465">
        <v>-1.1081300804433258E-2</v>
      </c>
      <c r="K24" s="465">
        <v>1.4630846057262836E-2</v>
      </c>
      <c r="L24" s="465">
        <v>1.4630846057262836E-2</v>
      </c>
      <c r="M24" s="303"/>
      <c r="N24" s="303"/>
      <c r="O24" s="303"/>
      <c r="P24" s="168"/>
      <c r="Q24" s="201"/>
      <c r="R24" s="77"/>
      <c r="S24" s="77"/>
    </row>
    <row r="25" spans="1:19" ht="12.75" customHeight="1">
      <c r="A25" s="114" t="s">
        <v>1347</v>
      </c>
      <c r="B25" s="195">
        <v>16642777540</v>
      </c>
      <c r="C25" s="290" t="s">
        <v>1159</v>
      </c>
      <c r="D25" s="468" t="s">
        <v>1310</v>
      </c>
      <c r="E25" s="115" t="s">
        <v>1072</v>
      </c>
      <c r="F25" s="115" t="s">
        <v>1068</v>
      </c>
      <c r="G25" s="115" t="s">
        <v>1073</v>
      </c>
      <c r="H25" s="469">
        <v>8565591.4600000009</v>
      </c>
      <c r="I25" s="470">
        <v>701.8990232321629</v>
      </c>
      <c r="J25" s="465">
        <v>-3.4244096200338525E-2</v>
      </c>
      <c r="K25" s="465">
        <v>-3.9132191459443688E-2</v>
      </c>
      <c r="L25" s="465">
        <v>-3.9132191459443688E-2</v>
      </c>
      <c r="M25" s="303"/>
      <c r="N25" s="303"/>
      <c r="O25" s="303"/>
      <c r="P25" s="168"/>
      <c r="Q25" s="201"/>
      <c r="R25" s="77"/>
      <c r="S25" s="77"/>
    </row>
    <row r="26" spans="1:19" ht="12.75" customHeight="1">
      <c r="A26" s="471" t="s">
        <v>1348</v>
      </c>
      <c r="B26" s="472">
        <v>30082084002</v>
      </c>
      <c r="C26" s="473" t="s">
        <v>1160</v>
      </c>
      <c r="D26" s="468" t="s">
        <v>1310</v>
      </c>
      <c r="E26" s="462" t="s">
        <v>1096</v>
      </c>
      <c r="F26" s="462" t="s">
        <v>1068</v>
      </c>
      <c r="G26" s="462" t="s">
        <v>1077</v>
      </c>
      <c r="H26" s="116">
        <v>7274518.04</v>
      </c>
      <c r="I26" s="117">
        <v>8.2891364952708635</v>
      </c>
      <c r="J26" s="465">
        <v>-8.1048789486744099E-2</v>
      </c>
      <c r="K26" s="465">
        <v>-6.9035375502045526E-2</v>
      </c>
      <c r="L26" s="465">
        <v>-6.9035375502045526E-2</v>
      </c>
      <c r="M26" s="303"/>
      <c r="N26" s="303"/>
      <c r="O26" s="303"/>
      <c r="P26" s="168"/>
      <c r="Q26" s="201"/>
      <c r="R26" s="77"/>
      <c r="S26" s="77"/>
    </row>
    <row r="27" spans="1:19" ht="12.75" customHeight="1">
      <c r="A27" s="114" t="s">
        <v>1349</v>
      </c>
      <c r="B27" s="195">
        <v>44832307529</v>
      </c>
      <c r="C27" s="290" t="s">
        <v>1161</v>
      </c>
      <c r="D27" s="468" t="s">
        <v>1310</v>
      </c>
      <c r="E27" s="115" t="s">
        <v>1072</v>
      </c>
      <c r="F27" s="115" t="s">
        <v>1068</v>
      </c>
      <c r="G27" s="115" t="s">
        <v>1073</v>
      </c>
      <c r="H27" s="463">
        <v>19706762.41</v>
      </c>
      <c r="I27" s="464">
        <v>998.52803680829379</v>
      </c>
      <c r="J27" s="465">
        <v>-3.4797340879332062E-2</v>
      </c>
      <c r="K27" s="465">
        <v>-2.5630444733873214E-2</v>
      </c>
      <c r="L27" s="465">
        <v>-2.5630444733873214E-2</v>
      </c>
      <c r="M27" s="303"/>
      <c r="N27" s="303"/>
      <c r="O27" s="303"/>
      <c r="P27" s="168"/>
      <c r="Q27" s="201"/>
      <c r="R27" s="77"/>
      <c r="S27" s="77"/>
    </row>
    <row r="28" spans="1:19" ht="12.75" customHeight="1">
      <c r="A28" s="114" t="s">
        <v>1350</v>
      </c>
      <c r="B28" s="195">
        <v>30290598804</v>
      </c>
      <c r="C28" s="290" t="s">
        <v>1162</v>
      </c>
      <c r="D28" s="468" t="s">
        <v>1310</v>
      </c>
      <c r="E28" s="115" t="s">
        <v>1072</v>
      </c>
      <c r="F28" s="115" t="s">
        <v>1068</v>
      </c>
      <c r="G28" s="115" t="s">
        <v>1077</v>
      </c>
      <c r="H28" s="463">
        <v>36133775.840000004</v>
      </c>
      <c r="I28" s="464">
        <v>7.1421383528973577</v>
      </c>
      <c r="J28" s="465">
        <v>-2.1209890609952264E-3</v>
      </c>
      <c r="K28" s="465">
        <v>-7.4413255314308424E-3</v>
      </c>
      <c r="L28" s="465">
        <v>-7.4413255314308424E-3</v>
      </c>
      <c r="M28" s="303"/>
      <c r="N28" s="303"/>
      <c r="O28" s="303"/>
      <c r="P28" s="168"/>
      <c r="Q28" s="201"/>
      <c r="R28" s="77"/>
      <c r="S28" s="77"/>
    </row>
    <row r="29" spans="1:19" ht="12.75" customHeight="1">
      <c r="A29" s="114" t="s">
        <v>1351</v>
      </c>
      <c r="B29" s="195">
        <v>10423796399</v>
      </c>
      <c r="C29" s="290" t="s">
        <v>1163</v>
      </c>
      <c r="D29" s="468" t="s">
        <v>1310</v>
      </c>
      <c r="E29" s="115" t="s">
        <v>1080</v>
      </c>
      <c r="F29" s="115" t="s">
        <v>1068</v>
      </c>
      <c r="G29" s="115" t="s">
        <v>1077</v>
      </c>
      <c r="H29" s="463">
        <v>84431089.790000007</v>
      </c>
      <c r="I29" s="464">
        <v>1406.1704817254881</v>
      </c>
      <c r="J29" s="465">
        <v>-0.1169468329708625</v>
      </c>
      <c r="K29" s="465">
        <v>5.7692949588794562E-5</v>
      </c>
      <c r="L29" s="465">
        <v>5.7692949588794562E-5</v>
      </c>
      <c r="M29" s="303"/>
      <c r="N29" s="303"/>
      <c r="O29" s="303"/>
      <c r="P29" s="168"/>
      <c r="Q29" s="201"/>
      <c r="R29" s="77"/>
      <c r="S29" s="77"/>
    </row>
    <row r="30" spans="1:19" s="273" customFormat="1" ht="12.75" customHeight="1">
      <c r="A30" s="114" t="s">
        <v>1352</v>
      </c>
      <c r="B30" s="195">
        <v>86292133603</v>
      </c>
      <c r="C30" s="290" t="s">
        <v>1164</v>
      </c>
      <c r="D30" s="468" t="s">
        <v>1310</v>
      </c>
      <c r="E30" s="115" t="s">
        <v>1096</v>
      </c>
      <c r="F30" s="115" t="s">
        <v>1068</v>
      </c>
      <c r="G30" s="115" t="s">
        <v>1077</v>
      </c>
      <c r="H30" s="463">
        <v>10694707.25</v>
      </c>
      <c r="I30" s="464">
        <v>17.391186741200432</v>
      </c>
      <c r="J30" s="465">
        <v>2.1035788039583281E-2</v>
      </c>
      <c r="K30" s="465">
        <v>-3.2750426218860484E-3</v>
      </c>
      <c r="L30" s="465">
        <v>-3.2750426218860484E-3</v>
      </c>
      <c r="M30" s="303"/>
      <c r="N30" s="303"/>
      <c r="O30" s="303"/>
      <c r="P30" s="168"/>
      <c r="Q30" s="201"/>
      <c r="R30" s="77"/>
      <c r="S30" s="77"/>
    </row>
    <row r="31" spans="1:19" ht="12.75" customHeight="1">
      <c r="A31" s="114" t="s">
        <v>1353</v>
      </c>
      <c r="B31" s="195" t="s">
        <v>1165</v>
      </c>
      <c r="C31" s="290" t="s">
        <v>1166</v>
      </c>
      <c r="D31" s="468" t="s">
        <v>1310</v>
      </c>
      <c r="E31" s="115" t="s">
        <v>1072</v>
      </c>
      <c r="F31" s="115" t="s">
        <v>1068</v>
      </c>
      <c r="G31" s="115" t="s">
        <v>1077</v>
      </c>
      <c r="H31" s="463">
        <v>66840668</v>
      </c>
      <c r="I31" s="464">
        <v>21.610017682032733</v>
      </c>
      <c r="J31" s="465">
        <v>2.0521329928121057E-2</v>
      </c>
      <c r="K31" s="465">
        <v>1.7053502400941722E-2</v>
      </c>
      <c r="L31" s="465">
        <v>1.7053502400941722E-2</v>
      </c>
      <c r="M31" s="303"/>
      <c r="N31" s="303"/>
      <c r="O31" s="303"/>
      <c r="P31" s="168"/>
      <c r="Q31" s="201"/>
      <c r="R31" s="77"/>
      <c r="S31" s="77"/>
    </row>
    <row r="32" spans="1:19" ht="12.75" customHeight="1">
      <c r="A32" s="114" t="s">
        <v>1108</v>
      </c>
      <c r="B32" s="195">
        <v>84300431782</v>
      </c>
      <c r="C32" s="290" t="s">
        <v>1109</v>
      </c>
      <c r="D32" s="461" t="s">
        <v>165</v>
      </c>
      <c r="E32" s="115" t="s">
        <v>1072</v>
      </c>
      <c r="F32" s="115" t="s">
        <v>1068</v>
      </c>
      <c r="G32" s="115" t="s">
        <v>1077</v>
      </c>
      <c r="H32" s="463">
        <v>30471238.080800001</v>
      </c>
      <c r="I32" s="464">
        <v>117.86955456462375</v>
      </c>
      <c r="J32" s="465">
        <v>9.4927769700528186E-2</v>
      </c>
      <c r="K32" s="465">
        <v>-5.6928396103810286E-3</v>
      </c>
      <c r="L32" s="465">
        <v>-5.6928396103810286E-3</v>
      </c>
      <c r="M32" s="303"/>
      <c r="N32" s="303"/>
      <c r="O32" s="303"/>
      <c r="P32" s="168"/>
      <c r="Q32" s="201"/>
      <c r="R32" s="77"/>
      <c r="S32" s="77"/>
    </row>
    <row r="33" spans="1:19" ht="12.75" customHeight="1">
      <c r="A33" s="477" t="s">
        <v>1110</v>
      </c>
      <c r="B33" s="195" t="s">
        <v>1111</v>
      </c>
      <c r="C33" s="290" t="s">
        <v>1112</v>
      </c>
      <c r="D33" s="461" t="s">
        <v>165</v>
      </c>
      <c r="E33" s="115" t="s">
        <v>1072</v>
      </c>
      <c r="F33" s="115" t="s">
        <v>1068</v>
      </c>
      <c r="G33" s="115" t="s">
        <v>1113</v>
      </c>
      <c r="H33" s="463">
        <v>6830735.6589000002</v>
      </c>
      <c r="I33" s="464">
        <v>138.99442986194487</v>
      </c>
      <c r="J33" s="465">
        <v>-1.0153183375903985E-2</v>
      </c>
      <c r="K33" s="465">
        <v>-2.0989469498412072E-2</v>
      </c>
      <c r="L33" s="465">
        <v>-2.0989469498412072E-2</v>
      </c>
      <c r="M33" s="303"/>
      <c r="N33" s="303"/>
      <c r="O33" s="303"/>
      <c r="P33" s="168"/>
      <c r="Q33" s="201"/>
      <c r="R33" s="77"/>
      <c r="S33" s="77"/>
    </row>
    <row r="34" spans="1:19" ht="12.75" customHeight="1">
      <c r="A34" s="477" t="s">
        <v>1114</v>
      </c>
      <c r="B34" s="195" t="s">
        <v>1115</v>
      </c>
      <c r="C34" s="290" t="s">
        <v>1116</v>
      </c>
      <c r="D34" s="461" t="s">
        <v>1117</v>
      </c>
      <c r="E34" s="115" t="s">
        <v>1076</v>
      </c>
      <c r="F34" s="115" t="s">
        <v>1068</v>
      </c>
      <c r="G34" s="115" t="s">
        <v>1073</v>
      </c>
      <c r="H34" s="463">
        <v>50043212.159999996</v>
      </c>
      <c r="I34" s="464">
        <v>783.96930789855855</v>
      </c>
      <c r="J34" s="465">
        <v>0.16216438283522772</v>
      </c>
      <c r="K34" s="465">
        <v>7.0810681203692383E-3</v>
      </c>
      <c r="L34" s="465">
        <v>7.0810681203692383E-3</v>
      </c>
      <c r="M34" s="303"/>
      <c r="N34" s="303"/>
      <c r="O34" s="303"/>
      <c r="P34" s="168"/>
      <c r="Q34" s="201"/>
      <c r="R34" s="77"/>
      <c r="S34" s="77"/>
    </row>
    <row r="35" spans="1:19" ht="12.75" customHeight="1">
      <c r="A35" s="114" t="s">
        <v>1118</v>
      </c>
      <c r="B35" s="195">
        <v>80921653541</v>
      </c>
      <c r="C35" s="290" t="s">
        <v>1119</v>
      </c>
      <c r="D35" s="461" t="s">
        <v>1117</v>
      </c>
      <c r="E35" s="115" t="s">
        <v>1072</v>
      </c>
      <c r="F35" s="115" t="s">
        <v>1068</v>
      </c>
      <c r="G35" s="115" t="s">
        <v>1077</v>
      </c>
      <c r="H35" s="463">
        <v>27963774.039999999</v>
      </c>
      <c r="I35" s="464">
        <v>124.78033276572368</v>
      </c>
      <c r="J35" s="465">
        <v>4.4733121387833252E-2</v>
      </c>
      <c r="K35" s="465">
        <v>8.8586596196642553E-3</v>
      </c>
      <c r="L35" s="465">
        <v>8.8586596196642553E-3</v>
      </c>
      <c r="M35" s="303"/>
      <c r="N35" s="303"/>
      <c r="O35" s="303"/>
      <c r="P35" s="168"/>
      <c r="Q35" s="201"/>
      <c r="R35" s="77"/>
      <c r="S35" s="77"/>
    </row>
    <row r="36" spans="1:19" ht="12.75" customHeight="1">
      <c r="A36" s="137" t="s">
        <v>1120</v>
      </c>
      <c r="B36" s="195">
        <v>43449016606</v>
      </c>
      <c r="C36" s="290" t="s">
        <v>1121</v>
      </c>
      <c r="D36" s="461" t="s">
        <v>1117</v>
      </c>
      <c r="E36" s="474" t="s">
        <v>1076</v>
      </c>
      <c r="F36" s="474" t="s">
        <v>1068</v>
      </c>
      <c r="G36" s="474" t="s">
        <v>1077</v>
      </c>
      <c r="H36" s="463">
        <v>86043171.230000004</v>
      </c>
      <c r="I36" s="464">
        <v>117.28037039875949</v>
      </c>
      <c r="J36" s="465">
        <v>1.3046098202973422E-2</v>
      </c>
      <c r="K36" s="465">
        <v>2.7285325475112643E-3</v>
      </c>
      <c r="L36" s="465">
        <v>2.7285325475112643E-3</v>
      </c>
      <c r="M36" s="303"/>
      <c r="N36" s="303"/>
      <c r="O36" s="303"/>
      <c r="P36" s="168"/>
      <c r="Q36" s="201"/>
      <c r="R36" s="77"/>
      <c r="S36" s="77"/>
    </row>
    <row r="37" spans="1:19" ht="12.75" customHeight="1">
      <c r="A37" s="114" t="s">
        <v>1122</v>
      </c>
      <c r="B37" s="195">
        <v>70498146370</v>
      </c>
      <c r="C37" s="290" t="s">
        <v>1123</v>
      </c>
      <c r="D37" s="461" t="s">
        <v>1117</v>
      </c>
      <c r="E37" s="474" t="s">
        <v>1080</v>
      </c>
      <c r="F37" s="474" t="s">
        <v>1068</v>
      </c>
      <c r="G37" s="474" t="s">
        <v>1073</v>
      </c>
      <c r="H37" s="469">
        <v>14903200.73</v>
      </c>
      <c r="I37" s="470">
        <v>794.18502656801695</v>
      </c>
      <c r="J37" s="465">
        <v>-3.2507039274031202E-3</v>
      </c>
      <c r="K37" s="465">
        <v>1.8508805791994654E-4</v>
      </c>
      <c r="L37" s="465">
        <v>1.8508805791994654E-4</v>
      </c>
      <c r="M37" s="303"/>
      <c r="N37" s="303"/>
      <c r="O37" s="303"/>
      <c r="P37" s="168"/>
      <c r="Q37" s="201"/>
      <c r="R37" s="77"/>
      <c r="S37" s="77"/>
    </row>
    <row r="38" spans="1:19" ht="12.75" customHeight="1">
      <c r="A38" s="114" t="s">
        <v>1124</v>
      </c>
      <c r="B38" s="195" t="s">
        <v>1125</v>
      </c>
      <c r="C38" s="290" t="s">
        <v>1126</v>
      </c>
      <c r="D38" s="461" t="s">
        <v>1117</v>
      </c>
      <c r="E38" s="474" t="s">
        <v>1080</v>
      </c>
      <c r="F38" s="474" t="s">
        <v>1068</v>
      </c>
      <c r="G38" s="474" t="s">
        <v>1077</v>
      </c>
      <c r="H38" s="469">
        <v>325477645.88999999</v>
      </c>
      <c r="I38" s="470">
        <v>144.36286568093513</v>
      </c>
      <c r="J38" s="465">
        <v>-4.8021748066418346E-2</v>
      </c>
      <c r="K38" s="465">
        <v>1.656121097617369E-4</v>
      </c>
      <c r="L38" s="465">
        <v>1.656121097617369E-4</v>
      </c>
      <c r="M38" s="303"/>
      <c r="N38" s="303"/>
      <c r="O38" s="303"/>
      <c r="P38" s="168"/>
      <c r="Q38" s="201"/>
      <c r="R38" s="77"/>
      <c r="S38" s="77"/>
    </row>
    <row r="39" spans="1:19" ht="12.75" customHeight="1">
      <c r="A39" s="137" t="s">
        <v>1127</v>
      </c>
      <c r="B39" s="195" t="s">
        <v>1128</v>
      </c>
      <c r="C39" s="290" t="s">
        <v>1129</v>
      </c>
      <c r="D39" s="461" t="s">
        <v>1117</v>
      </c>
      <c r="E39" s="115" t="s">
        <v>1080</v>
      </c>
      <c r="F39" s="115" t="s">
        <v>1068</v>
      </c>
      <c r="G39" s="115" t="s">
        <v>1073</v>
      </c>
      <c r="H39" s="463">
        <v>511581983.16000003</v>
      </c>
      <c r="I39" s="464">
        <v>1311.4890876987515</v>
      </c>
      <c r="J39" s="465">
        <v>7.6369333529857641E-4</v>
      </c>
      <c r="K39" s="465">
        <v>2.3375014283131268E-3</v>
      </c>
      <c r="L39" s="465">
        <v>2.3375014283131268E-3</v>
      </c>
      <c r="M39" s="303"/>
      <c r="N39" s="303"/>
      <c r="O39" s="303"/>
      <c r="P39" s="168"/>
      <c r="Q39" s="201"/>
      <c r="R39" s="77"/>
      <c r="S39" s="77"/>
    </row>
    <row r="40" spans="1:19" s="273" customFormat="1" ht="12.75" customHeight="1">
      <c r="A40" s="137" t="s">
        <v>1130</v>
      </c>
      <c r="B40" s="195">
        <v>23186371200</v>
      </c>
      <c r="C40" s="290" t="s">
        <v>1131</v>
      </c>
      <c r="D40" s="461" t="s">
        <v>1132</v>
      </c>
      <c r="E40" s="115" t="s">
        <v>1076</v>
      </c>
      <c r="F40" s="115" t="s">
        <v>1068</v>
      </c>
      <c r="G40" s="115" t="s">
        <v>1077</v>
      </c>
      <c r="H40" s="463">
        <v>0</v>
      </c>
      <c r="I40" s="464">
        <v>0</v>
      </c>
      <c r="J40" s="465" t="s">
        <v>1068</v>
      </c>
      <c r="K40" s="465" t="s">
        <v>1068</v>
      </c>
      <c r="L40" s="465" t="s">
        <v>1068</v>
      </c>
      <c r="M40" s="303"/>
      <c r="N40" s="303"/>
      <c r="O40" s="303"/>
      <c r="P40" s="168"/>
      <c r="Q40" s="201"/>
      <c r="R40" s="77"/>
      <c r="S40" s="77"/>
    </row>
    <row r="41" spans="1:19" s="273" customFormat="1" ht="12.75" customHeight="1">
      <c r="A41" s="137" t="s">
        <v>1133</v>
      </c>
      <c r="B41" s="195">
        <v>43831181643</v>
      </c>
      <c r="C41" s="290" t="s">
        <v>1134</v>
      </c>
      <c r="D41" s="461" t="s">
        <v>1132</v>
      </c>
      <c r="E41" s="115" t="s">
        <v>1083</v>
      </c>
      <c r="F41" s="115" t="s">
        <v>1068</v>
      </c>
      <c r="G41" s="115" t="s">
        <v>1077</v>
      </c>
      <c r="H41" s="463">
        <v>0</v>
      </c>
      <c r="I41" s="464">
        <v>0</v>
      </c>
      <c r="J41" s="465" t="s">
        <v>1068</v>
      </c>
      <c r="K41" s="465" t="s">
        <v>1068</v>
      </c>
      <c r="L41" s="465" t="s">
        <v>1068</v>
      </c>
      <c r="M41" s="303"/>
      <c r="N41" s="303"/>
      <c r="O41" s="303"/>
      <c r="P41" s="168"/>
      <c r="Q41" s="201"/>
      <c r="R41" s="77"/>
      <c r="S41" s="77"/>
    </row>
    <row r="42" spans="1:19" ht="12.75" customHeight="1">
      <c r="A42" s="114" t="s">
        <v>1135</v>
      </c>
      <c r="B42" s="195">
        <v>12203685741</v>
      </c>
      <c r="C42" s="290" t="s">
        <v>1136</v>
      </c>
      <c r="D42" s="461" t="s">
        <v>1132</v>
      </c>
      <c r="E42" s="115" t="s">
        <v>1072</v>
      </c>
      <c r="F42" s="115" t="s">
        <v>1068</v>
      </c>
      <c r="G42" s="115" t="s">
        <v>1077</v>
      </c>
      <c r="H42" s="116">
        <v>0</v>
      </c>
      <c r="I42" s="117">
        <v>0</v>
      </c>
      <c r="J42" s="465" t="s">
        <v>1068</v>
      </c>
      <c r="K42" s="465" t="s">
        <v>1068</v>
      </c>
      <c r="L42" s="465" t="s">
        <v>1068</v>
      </c>
      <c r="M42" s="303"/>
      <c r="N42" s="303"/>
      <c r="O42" s="303"/>
      <c r="P42" s="168"/>
      <c r="Q42" s="201"/>
      <c r="R42" s="77"/>
      <c r="S42" s="77"/>
    </row>
    <row r="43" spans="1:19" ht="12.75" customHeight="1">
      <c r="A43" s="114" t="s">
        <v>1137</v>
      </c>
      <c r="B43" s="195">
        <v>99792542550</v>
      </c>
      <c r="C43" s="290" t="s">
        <v>1138</v>
      </c>
      <c r="D43" s="461" t="s">
        <v>134</v>
      </c>
      <c r="E43" s="115" t="s">
        <v>1076</v>
      </c>
      <c r="F43" s="115" t="s">
        <v>137</v>
      </c>
      <c r="G43" s="115" t="s">
        <v>1073</v>
      </c>
      <c r="H43" s="116">
        <v>79894442.047299996</v>
      </c>
      <c r="I43" s="117">
        <v>120.1994</v>
      </c>
      <c r="J43" s="465">
        <v>3.5798837730684152E-2</v>
      </c>
      <c r="K43" s="465">
        <v>1.371199921612809E-2</v>
      </c>
      <c r="L43" s="465">
        <v>1.371199921612809E-2</v>
      </c>
      <c r="M43" s="303"/>
      <c r="N43" s="303"/>
      <c r="O43" s="303"/>
      <c r="P43" s="168"/>
      <c r="Q43" s="201"/>
      <c r="R43" s="77"/>
      <c r="S43" s="77"/>
    </row>
    <row r="44" spans="1:19" ht="12.75" customHeight="1">
      <c r="A44" s="114" t="s">
        <v>1068</v>
      </c>
      <c r="B44" s="195" t="s">
        <v>1068</v>
      </c>
      <c r="C44" s="290" t="s">
        <v>1068</v>
      </c>
      <c r="D44" s="461" t="s">
        <v>1068</v>
      </c>
      <c r="E44" s="115" t="s">
        <v>1068</v>
      </c>
      <c r="F44" s="115" t="s">
        <v>138</v>
      </c>
      <c r="G44" s="115" t="s">
        <v>1073</v>
      </c>
      <c r="H44" s="116">
        <v>4359699.6037999997</v>
      </c>
      <c r="I44" s="117">
        <v>118.1841</v>
      </c>
      <c r="J44" s="465">
        <v>0.17556236307854056</v>
      </c>
      <c r="K44" s="465">
        <v>1.3281278240979688E-2</v>
      </c>
      <c r="L44" s="465">
        <v>1.3281278240979688E-2</v>
      </c>
      <c r="M44" s="303"/>
      <c r="N44" s="303"/>
      <c r="O44" s="303"/>
      <c r="P44" s="168"/>
      <c r="Q44" s="201"/>
      <c r="R44" s="77"/>
      <c r="S44" s="77"/>
    </row>
    <row r="45" spans="1:19" ht="12.75" customHeight="1">
      <c r="A45" s="114"/>
      <c r="B45" s="195"/>
      <c r="C45" s="290"/>
      <c r="D45" s="461"/>
      <c r="E45" s="115"/>
      <c r="F45" s="115" t="s">
        <v>139</v>
      </c>
      <c r="G45" s="115" t="s">
        <v>1073</v>
      </c>
      <c r="H45" s="116">
        <v>703516.46900000004</v>
      </c>
      <c r="I45" s="117">
        <v>120.13379999999999</v>
      </c>
      <c r="J45" s="465" t="s">
        <v>1404</v>
      </c>
      <c r="K45" s="465" t="s">
        <v>1068</v>
      </c>
      <c r="L45" s="465" t="s">
        <v>1068</v>
      </c>
      <c r="M45" s="303"/>
      <c r="N45" s="303"/>
      <c r="O45" s="303"/>
      <c r="P45" s="168"/>
      <c r="Q45" s="201"/>
      <c r="R45" s="77"/>
      <c r="S45" s="77"/>
    </row>
    <row r="46" spans="1:19" ht="12.75" customHeight="1">
      <c r="A46" s="137" t="s">
        <v>1139</v>
      </c>
      <c r="B46" s="195">
        <v>48827873221</v>
      </c>
      <c r="C46" s="290" t="s">
        <v>1140</v>
      </c>
      <c r="D46" s="461" t="s">
        <v>134</v>
      </c>
      <c r="E46" s="115" t="s">
        <v>1080</v>
      </c>
      <c r="F46" s="115" t="s">
        <v>137</v>
      </c>
      <c r="G46" s="115" t="s">
        <v>1073</v>
      </c>
      <c r="H46" s="463">
        <v>427952124.35189998</v>
      </c>
      <c r="I46" s="464">
        <v>1864.7877000000001</v>
      </c>
      <c r="J46" s="465">
        <v>-0.10583507339184794</v>
      </c>
      <c r="K46" s="465">
        <v>6.197707754277415E-3</v>
      </c>
      <c r="L46" s="465">
        <v>6.197707754277415E-3</v>
      </c>
      <c r="M46" s="303"/>
      <c r="N46" s="303"/>
      <c r="O46" s="303"/>
      <c r="P46" s="168"/>
      <c r="Q46" s="201"/>
      <c r="R46" s="77"/>
      <c r="S46" s="77"/>
    </row>
    <row r="47" spans="1:19" s="273" customFormat="1" ht="12.75" customHeight="1">
      <c r="A47" s="137" t="s">
        <v>1068</v>
      </c>
      <c r="B47" s="195" t="s">
        <v>1068</v>
      </c>
      <c r="C47" s="290" t="s">
        <v>1068</v>
      </c>
      <c r="D47" s="461" t="s">
        <v>1068</v>
      </c>
      <c r="E47" s="115" t="s">
        <v>1068</v>
      </c>
      <c r="F47" s="115" t="s">
        <v>138</v>
      </c>
      <c r="G47" s="115" t="s">
        <v>1073</v>
      </c>
      <c r="H47" s="463">
        <v>618295588.01830006</v>
      </c>
      <c r="I47" s="464">
        <v>1816.3506</v>
      </c>
      <c r="J47" s="465">
        <v>-4.4665878818966998E-2</v>
      </c>
      <c r="K47" s="465">
        <v>5.7708055156111548E-3</v>
      </c>
      <c r="L47" s="465">
        <v>5.7708055156111548E-3</v>
      </c>
      <c r="M47" s="303"/>
      <c r="N47" s="303"/>
      <c r="O47" s="303"/>
      <c r="P47" s="168"/>
      <c r="Q47" s="201"/>
      <c r="R47" s="77"/>
      <c r="S47" s="77"/>
    </row>
    <row r="48" spans="1:19" ht="12.75" customHeight="1">
      <c r="A48" s="137" t="s">
        <v>1141</v>
      </c>
      <c r="B48" s="195" t="s">
        <v>1142</v>
      </c>
      <c r="C48" s="290" t="s">
        <v>1143</v>
      </c>
      <c r="D48" s="461" t="s">
        <v>134</v>
      </c>
      <c r="E48" s="115" t="s">
        <v>1080</v>
      </c>
      <c r="F48" s="115" t="s">
        <v>137</v>
      </c>
      <c r="G48" s="115" t="s">
        <v>1113</v>
      </c>
      <c r="H48" s="463">
        <v>31645501.118000001</v>
      </c>
      <c r="I48" s="464">
        <v>714.72360000000003</v>
      </c>
      <c r="J48" s="465">
        <v>0.13085953042099052</v>
      </c>
      <c r="K48" s="465">
        <v>1.1786814303522686E-3</v>
      </c>
      <c r="L48" s="465">
        <v>1.1786814303522686E-3</v>
      </c>
      <c r="M48" s="303"/>
      <c r="N48" s="303"/>
      <c r="O48" s="303"/>
      <c r="P48" s="168"/>
      <c r="Q48" s="201"/>
      <c r="R48" s="77"/>
      <c r="S48" s="77"/>
    </row>
    <row r="49" spans="1:19" s="273" customFormat="1" ht="12.75" customHeight="1">
      <c r="A49" s="137" t="s">
        <v>1068</v>
      </c>
      <c r="B49" s="195" t="s">
        <v>1068</v>
      </c>
      <c r="C49" s="290" t="s">
        <v>1068</v>
      </c>
      <c r="D49" s="461" t="s">
        <v>1068</v>
      </c>
      <c r="E49" s="115" t="s">
        <v>1068</v>
      </c>
      <c r="F49" s="115" t="s">
        <v>138</v>
      </c>
      <c r="G49" s="115" t="s">
        <v>1113</v>
      </c>
      <c r="H49" s="463">
        <v>155923.86180000001</v>
      </c>
      <c r="I49" s="464">
        <v>705.30449999999996</v>
      </c>
      <c r="J49" s="465">
        <v>1.6390235305518752E-2</v>
      </c>
      <c r="K49" s="465">
        <v>7.6264804532466535E-4</v>
      </c>
      <c r="L49" s="465">
        <v>7.6264804532466535E-4</v>
      </c>
      <c r="M49" s="303"/>
      <c r="N49" s="303"/>
      <c r="O49" s="303"/>
      <c r="P49" s="168"/>
      <c r="Q49" s="201"/>
      <c r="R49" s="77"/>
      <c r="S49" s="77"/>
    </row>
    <row r="50" spans="1:19" ht="12.75" customHeight="1">
      <c r="A50" s="137" t="s">
        <v>1144</v>
      </c>
      <c r="B50" s="466" t="s">
        <v>1305</v>
      </c>
      <c r="C50" s="467" t="s">
        <v>1145</v>
      </c>
      <c r="D50" s="468" t="s">
        <v>134</v>
      </c>
      <c r="E50" s="475" t="s">
        <v>1080</v>
      </c>
      <c r="F50" s="115" t="s">
        <v>1068</v>
      </c>
      <c r="G50" s="115" t="s">
        <v>1073</v>
      </c>
      <c r="H50" s="463">
        <v>11057997.310000001</v>
      </c>
      <c r="I50" s="476">
        <v>737.1998206666666</v>
      </c>
      <c r="J50" s="465">
        <v>2.2701699797597952E-2</v>
      </c>
      <c r="K50" s="465">
        <v>2.3344093107847685E-2</v>
      </c>
      <c r="L50" s="465">
        <v>2.3344093107847685E-2</v>
      </c>
      <c r="M50" s="303"/>
      <c r="N50" s="303"/>
      <c r="O50" s="303"/>
      <c r="P50" s="168"/>
      <c r="Q50" s="201"/>
      <c r="R50" s="77"/>
      <c r="S50" s="77"/>
    </row>
    <row r="51" spans="1:19" ht="12.75" customHeight="1">
      <c r="A51" s="114" t="s">
        <v>1146</v>
      </c>
      <c r="B51" s="466">
        <v>22443293291</v>
      </c>
      <c r="C51" s="467" t="s">
        <v>1147</v>
      </c>
      <c r="D51" s="468" t="s">
        <v>134</v>
      </c>
      <c r="E51" s="115" t="s">
        <v>1080</v>
      </c>
      <c r="F51" s="115" t="s">
        <v>137</v>
      </c>
      <c r="G51" s="115" t="s">
        <v>1073</v>
      </c>
      <c r="H51" s="463">
        <v>105906450.09819999</v>
      </c>
      <c r="I51" s="476">
        <v>119.3476</v>
      </c>
      <c r="J51" s="465">
        <v>-9.7223578143625367E-2</v>
      </c>
      <c r="K51" s="465">
        <v>1.8089118298411755E-2</v>
      </c>
      <c r="L51" s="465">
        <v>1.8089118298411755E-2</v>
      </c>
      <c r="M51" s="303"/>
      <c r="N51" s="303"/>
      <c r="O51" s="303"/>
      <c r="P51" s="168"/>
      <c r="Q51" s="201"/>
      <c r="R51" s="77"/>
      <c r="S51" s="77"/>
    </row>
    <row r="52" spans="1:19" ht="12.75" customHeight="1">
      <c r="A52" s="114" t="s">
        <v>1068</v>
      </c>
      <c r="B52" s="466" t="s">
        <v>1068</v>
      </c>
      <c r="C52" s="467" t="s">
        <v>1068</v>
      </c>
      <c r="D52" s="468" t="s">
        <v>1068</v>
      </c>
      <c r="E52" s="115" t="s">
        <v>1068</v>
      </c>
      <c r="F52" s="115" t="s">
        <v>138</v>
      </c>
      <c r="G52" s="115" t="s">
        <v>1073</v>
      </c>
      <c r="H52" s="463">
        <v>541639.66209999996</v>
      </c>
      <c r="I52" s="476">
        <v>118.49769999999999</v>
      </c>
      <c r="J52" s="465">
        <v>0.31559419439083092</v>
      </c>
      <c r="K52" s="465">
        <v>1.7652895268103874E-2</v>
      </c>
      <c r="L52" s="465">
        <v>1.7652895268103874E-2</v>
      </c>
      <c r="M52" s="303"/>
      <c r="N52" s="303"/>
      <c r="O52" s="303"/>
      <c r="P52" s="168"/>
      <c r="Q52" s="201"/>
      <c r="R52" s="77"/>
      <c r="S52" s="77"/>
    </row>
    <row r="53" spans="1:19" ht="12.75" customHeight="1">
      <c r="A53" s="137" t="s">
        <v>1148</v>
      </c>
      <c r="B53" s="466">
        <v>61691616181</v>
      </c>
      <c r="C53" s="467" t="s">
        <v>1149</v>
      </c>
      <c r="D53" s="468" t="s">
        <v>134</v>
      </c>
      <c r="E53" s="115" t="s">
        <v>1072</v>
      </c>
      <c r="F53" s="115" t="s">
        <v>137</v>
      </c>
      <c r="G53" s="115" t="s">
        <v>1073</v>
      </c>
      <c r="H53" s="463">
        <v>93908943.3433</v>
      </c>
      <c r="I53" s="476">
        <v>109.884</v>
      </c>
      <c r="J53" s="465">
        <v>-2.2300238953165796E-2</v>
      </c>
      <c r="K53" s="465">
        <v>1.0230861346832487E-2</v>
      </c>
      <c r="L53" s="465">
        <v>1.0230861346832487E-2</v>
      </c>
      <c r="M53" s="303"/>
      <c r="N53" s="303"/>
      <c r="O53" s="303"/>
      <c r="P53" s="168"/>
      <c r="Q53" s="201"/>
      <c r="R53" s="77"/>
      <c r="S53" s="77"/>
    </row>
    <row r="54" spans="1:19" ht="13.5" customHeight="1">
      <c r="A54" s="114" t="s">
        <v>1068</v>
      </c>
      <c r="B54" s="466" t="s">
        <v>1068</v>
      </c>
      <c r="C54" s="467" t="s">
        <v>1068</v>
      </c>
      <c r="D54" s="468" t="s">
        <v>1068</v>
      </c>
      <c r="E54" s="115" t="s">
        <v>1068</v>
      </c>
      <c r="F54" s="115" t="s">
        <v>138</v>
      </c>
      <c r="G54" s="115" t="s">
        <v>1073</v>
      </c>
      <c r="H54" s="463">
        <v>2597282.1527999998</v>
      </c>
      <c r="I54" s="476">
        <v>108.4885</v>
      </c>
      <c r="J54" s="465">
        <v>1.4277781963170533E-2</v>
      </c>
      <c r="K54" s="465">
        <v>9.3541576997837605E-3</v>
      </c>
      <c r="L54" s="465">
        <v>9.3541576997837605E-3</v>
      </c>
      <c r="M54" s="303"/>
      <c r="N54" s="303"/>
      <c r="O54" s="303"/>
      <c r="P54" s="168"/>
      <c r="Q54" s="201"/>
      <c r="R54" s="77"/>
      <c r="S54" s="77"/>
    </row>
    <row r="55" spans="1:19" s="273" customFormat="1" ht="13.5" customHeight="1">
      <c r="A55" s="114"/>
      <c r="B55" s="466"/>
      <c r="C55" s="467"/>
      <c r="D55" s="468"/>
      <c r="E55" s="115" t="s">
        <v>1068</v>
      </c>
      <c r="F55" s="115" t="s">
        <v>139</v>
      </c>
      <c r="G55" s="115" t="s">
        <v>1073</v>
      </c>
      <c r="H55" s="463">
        <v>357441.50839999999</v>
      </c>
      <c r="I55" s="476">
        <v>109.9054</v>
      </c>
      <c r="J55" s="465">
        <v>1.3765435334619416</v>
      </c>
      <c r="K55" s="465">
        <v>1.0562235475468196E-2</v>
      </c>
      <c r="L55" s="465">
        <v>1.0562235475468196E-2</v>
      </c>
      <c r="M55" s="303"/>
      <c r="N55" s="303"/>
      <c r="O55" s="303"/>
      <c r="P55" s="168"/>
      <c r="Q55" s="201"/>
      <c r="R55" s="77"/>
      <c r="S55" s="77"/>
    </row>
    <row r="56" spans="1:19" s="273" customFormat="1" ht="13.5" customHeight="1">
      <c r="A56" s="114"/>
      <c r="B56" s="466"/>
      <c r="C56" s="467"/>
      <c r="D56" s="468"/>
      <c r="E56" s="115" t="s">
        <v>1068</v>
      </c>
      <c r="F56" s="115" t="s">
        <v>1072</v>
      </c>
      <c r="G56" s="115" t="s">
        <v>1073</v>
      </c>
      <c r="H56" s="463">
        <v>670263.78500000003</v>
      </c>
      <c r="I56" s="476">
        <v>109.9986</v>
      </c>
      <c r="J56" s="465">
        <v>0.72751081135927365</v>
      </c>
      <c r="K56" s="465">
        <v>1.1051285887885065E-2</v>
      </c>
      <c r="L56" s="465">
        <v>1.1051285887885065E-2</v>
      </c>
      <c r="M56" s="303"/>
      <c r="N56" s="303"/>
      <c r="O56" s="303"/>
      <c r="P56" s="168"/>
      <c r="Q56" s="201"/>
      <c r="R56" s="77"/>
      <c r="S56" s="77"/>
    </row>
    <row r="57" spans="1:19" ht="13.5" customHeight="1">
      <c r="A57" s="477" t="s">
        <v>1150</v>
      </c>
      <c r="B57" s="466" t="s">
        <v>1151</v>
      </c>
      <c r="C57" s="467" t="s">
        <v>1152</v>
      </c>
      <c r="D57" s="468" t="s">
        <v>134</v>
      </c>
      <c r="E57" s="115" t="s">
        <v>1096</v>
      </c>
      <c r="F57" s="115" t="s">
        <v>137</v>
      </c>
      <c r="G57" s="115" t="s">
        <v>1073</v>
      </c>
      <c r="H57" s="463">
        <v>139204383.68560001</v>
      </c>
      <c r="I57" s="476">
        <v>878.70529999999997</v>
      </c>
      <c r="J57" s="465">
        <v>1.1323301996288837E-2</v>
      </c>
      <c r="K57" s="465">
        <v>3.8480364493151953E-3</v>
      </c>
      <c r="L57" s="465">
        <v>3.8480364493151953E-3</v>
      </c>
      <c r="M57" s="303"/>
      <c r="N57" s="303"/>
      <c r="O57" s="303"/>
      <c r="P57" s="168"/>
      <c r="Q57" s="201"/>
      <c r="R57" s="77"/>
      <c r="S57" s="77"/>
    </row>
    <row r="58" spans="1:19" s="273" customFormat="1" ht="12.75" customHeight="1">
      <c r="A58" s="477" t="s">
        <v>1068</v>
      </c>
      <c r="B58" s="466" t="s">
        <v>1068</v>
      </c>
      <c r="C58" s="467" t="s">
        <v>1068</v>
      </c>
      <c r="D58" s="468" t="s">
        <v>1068</v>
      </c>
      <c r="E58" s="115" t="s">
        <v>1068</v>
      </c>
      <c r="F58" s="115" t="s">
        <v>138</v>
      </c>
      <c r="G58" s="115" t="s">
        <v>1073</v>
      </c>
      <c r="H58" s="463">
        <v>80374061.299400002</v>
      </c>
      <c r="I58" s="476">
        <v>865.71199999999999</v>
      </c>
      <c r="J58" s="465">
        <v>1.1911616402527492</v>
      </c>
      <c r="K58" s="465">
        <v>3.3753527756672508E-3</v>
      </c>
      <c r="L58" s="465">
        <v>3.3753527756672508E-3</v>
      </c>
      <c r="M58" s="303"/>
      <c r="N58" s="303"/>
      <c r="O58" s="303"/>
      <c r="P58" s="168"/>
      <c r="Q58" s="201"/>
      <c r="R58" s="77"/>
      <c r="S58" s="77"/>
    </row>
    <row r="59" spans="1:19" ht="13.5" customHeight="1">
      <c r="A59" s="137"/>
      <c r="B59" s="466"/>
      <c r="C59" s="467"/>
      <c r="D59" s="468"/>
      <c r="E59" s="115"/>
      <c r="F59" s="115" t="s">
        <v>139</v>
      </c>
      <c r="G59" s="115" t="s">
        <v>1073</v>
      </c>
      <c r="H59" s="463">
        <v>3423309.4153</v>
      </c>
      <c r="I59" s="464">
        <v>876.05179999999996</v>
      </c>
      <c r="J59" s="465" t="s">
        <v>1404</v>
      </c>
      <c r="K59" s="465" t="s">
        <v>1068</v>
      </c>
      <c r="L59" s="465" t="s">
        <v>1068</v>
      </c>
      <c r="M59" s="303"/>
      <c r="N59" s="303"/>
      <c r="O59" s="303"/>
      <c r="P59" s="168"/>
      <c r="Q59" s="201"/>
      <c r="R59" s="77"/>
      <c r="S59" s="77"/>
    </row>
    <row r="60" spans="1:19" ht="12.75" customHeight="1">
      <c r="A60" s="137" t="s">
        <v>1153</v>
      </c>
      <c r="B60" s="466" t="s">
        <v>1154</v>
      </c>
      <c r="C60" s="467" t="s">
        <v>1155</v>
      </c>
      <c r="D60" s="468" t="s">
        <v>134</v>
      </c>
      <c r="E60" s="115" t="s">
        <v>1072</v>
      </c>
      <c r="F60" s="115" t="s">
        <v>137</v>
      </c>
      <c r="G60" s="115" t="s">
        <v>1073</v>
      </c>
      <c r="H60" s="463">
        <v>146850625.85460001</v>
      </c>
      <c r="I60" s="464">
        <v>993.88490000000002</v>
      </c>
      <c r="J60" s="465">
        <v>5.0264638351970481E-2</v>
      </c>
      <c r="K60" s="465">
        <v>1.3430239102898422E-2</v>
      </c>
      <c r="L60" s="465">
        <v>1.3430239102898422E-2</v>
      </c>
      <c r="M60" s="303"/>
      <c r="N60" s="303"/>
      <c r="O60" s="303"/>
      <c r="P60" s="168"/>
      <c r="Q60" s="201"/>
      <c r="R60" s="77"/>
      <c r="S60" s="77"/>
    </row>
    <row r="61" spans="1:19" ht="12.75" customHeight="1">
      <c r="A61" s="137" t="s">
        <v>1068</v>
      </c>
      <c r="B61" s="466" t="s">
        <v>1068</v>
      </c>
      <c r="C61" s="467" t="s">
        <v>1068</v>
      </c>
      <c r="D61" s="468" t="s">
        <v>1068</v>
      </c>
      <c r="E61" s="115" t="s">
        <v>1068</v>
      </c>
      <c r="F61" s="115" t="s">
        <v>138</v>
      </c>
      <c r="G61" s="115" t="s">
        <v>1073</v>
      </c>
      <c r="H61" s="463">
        <v>6891729.6206</v>
      </c>
      <c r="I61" s="464">
        <v>941.96289999999999</v>
      </c>
      <c r="J61" s="465">
        <v>5.0689750754845164E-2</v>
      </c>
      <c r="K61" s="465">
        <v>1.2568854515760508E-2</v>
      </c>
      <c r="L61" s="465">
        <v>1.2568854515760508E-2</v>
      </c>
      <c r="M61" s="303"/>
      <c r="N61" s="303"/>
      <c r="O61" s="303"/>
      <c r="P61" s="168"/>
      <c r="Q61" s="201"/>
      <c r="R61" s="77"/>
      <c r="S61" s="77"/>
    </row>
    <row r="62" spans="1:19" ht="12.75" customHeight="1">
      <c r="A62" s="137" t="s">
        <v>1068</v>
      </c>
      <c r="B62" s="466" t="s">
        <v>1068</v>
      </c>
      <c r="C62" s="467" t="s">
        <v>1068</v>
      </c>
      <c r="D62" s="468" t="s">
        <v>1068</v>
      </c>
      <c r="E62" s="115" t="s">
        <v>1068</v>
      </c>
      <c r="F62" s="115" t="s">
        <v>139</v>
      </c>
      <c r="G62" s="115" t="s">
        <v>1073</v>
      </c>
      <c r="H62" s="463">
        <v>7243483.5197000001</v>
      </c>
      <c r="I62" s="464">
        <v>992.28309999999999</v>
      </c>
      <c r="J62" s="465">
        <v>0.56165525595604016</v>
      </c>
      <c r="K62" s="465">
        <v>1.3844919959311364E-2</v>
      </c>
      <c r="L62" s="465">
        <v>1.3844919959311364E-2</v>
      </c>
      <c r="M62" s="303"/>
      <c r="N62" s="303"/>
      <c r="O62" s="303"/>
      <c r="P62" s="246"/>
      <c r="Q62" s="247"/>
      <c r="R62" s="77"/>
      <c r="S62" s="77"/>
    </row>
    <row r="63" spans="1:19" s="273" customFormat="1" ht="12.75" customHeight="1">
      <c r="A63" s="137"/>
      <c r="B63" s="466"/>
      <c r="C63" s="467"/>
      <c r="D63" s="468"/>
      <c r="E63" s="115"/>
      <c r="F63" s="115" t="s">
        <v>1072</v>
      </c>
      <c r="G63" s="115" t="s">
        <v>1073</v>
      </c>
      <c r="H63" s="463">
        <v>2652834.1338</v>
      </c>
      <c r="I63" s="464">
        <v>992.96939999999995</v>
      </c>
      <c r="J63" s="465">
        <v>0.86070315139024456</v>
      </c>
      <c r="K63" s="465">
        <v>1.4273857117933497E-2</v>
      </c>
      <c r="L63" s="465">
        <v>1.4273857117933497E-2</v>
      </c>
      <c r="M63" s="303"/>
      <c r="N63" s="303"/>
      <c r="O63" s="303"/>
      <c r="P63" s="246"/>
      <c r="Q63" s="247"/>
      <c r="R63" s="77"/>
      <c r="S63" s="77"/>
    </row>
    <row r="64" spans="1:19" ht="12.75" customHeight="1">
      <c r="A64" s="137" t="s">
        <v>1156</v>
      </c>
      <c r="B64" s="195">
        <v>74643964821</v>
      </c>
      <c r="C64" s="290" t="s">
        <v>1157</v>
      </c>
      <c r="D64" s="461" t="s">
        <v>134</v>
      </c>
      <c r="E64" s="115" t="s">
        <v>1080</v>
      </c>
      <c r="F64" s="115" t="s">
        <v>1068</v>
      </c>
      <c r="G64" s="115" t="s">
        <v>1077</v>
      </c>
      <c r="H64" s="463">
        <v>209928395.25999999</v>
      </c>
      <c r="I64" s="464">
        <v>130.91111977909446</v>
      </c>
      <c r="J64" s="465">
        <v>-0.24419540699271935</v>
      </c>
      <c r="K64" s="465">
        <v>2.0550110295314283E-4</v>
      </c>
      <c r="L64" s="465">
        <v>2.0550110295314283E-4</v>
      </c>
      <c r="M64" s="303"/>
      <c r="N64" s="303"/>
      <c r="O64" s="303"/>
      <c r="P64" s="248"/>
      <c r="Q64" s="201"/>
      <c r="R64" s="77"/>
      <c r="S64" s="77"/>
    </row>
    <row r="65" spans="1:19" ht="12.75" customHeight="1">
      <c r="A65" s="137" t="s">
        <v>1167</v>
      </c>
      <c r="B65" s="195" t="s">
        <v>1168</v>
      </c>
      <c r="C65" s="290" t="s">
        <v>1169</v>
      </c>
      <c r="D65" s="461" t="s">
        <v>89</v>
      </c>
      <c r="E65" s="115" t="s">
        <v>1096</v>
      </c>
      <c r="F65" s="115" t="s">
        <v>1068</v>
      </c>
      <c r="G65" s="115" t="s">
        <v>1073</v>
      </c>
      <c r="H65" s="116">
        <v>64069917.539999999</v>
      </c>
      <c r="I65" s="117">
        <v>754.63093455186424</v>
      </c>
      <c r="J65" s="465">
        <v>1.9851047342665629E-2</v>
      </c>
      <c r="K65" s="465">
        <v>2.582479869219112E-3</v>
      </c>
      <c r="L65" s="465">
        <v>2.582479869219112E-3</v>
      </c>
      <c r="M65" s="303"/>
      <c r="N65" s="303"/>
      <c r="O65" s="303"/>
      <c r="P65" s="168"/>
      <c r="Q65" s="201"/>
      <c r="R65" s="77"/>
      <c r="S65" s="77"/>
    </row>
    <row r="66" spans="1:19" ht="12.75" customHeight="1">
      <c r="A66" s="471" t="s">
        <v>1170</v>
      </c>
      <c r="B66" s="195">
        <v>89809469629</v>
      </c>
      <c r="C66" s="290" t="s">
        <v>1171</v>
      </c>
      <c r="D66" s="461" t="s">
        <v>89</v>
      </c>
      <c r="E66" s="462" t="s">
        <v>1080</v>
      </c>
      <c r="F66" s="462" t="s">
        <v>1068</v>
      </c>
      <c r="G66" s="462" t="s">
        <v>1073</v>
      </c>
      <c r="H66" s="116">
        <v>134590016</v>
      </c>
      <c r="I66" s="117">
        <v>756.46562102836435</v>
      </c>
      <c r="J66" s="465">
        <v>1.1359846050571498E-2</v>
      </c>
      <c r="K66" s="465">
        <v>-4.5988943305097507E-5</v>
      </c>
      <c r="L66" s="465">
        <v>-4.5988943305097507E-5</v>
      </c>
      <c r="M66" s="303"/>
      <c r="N66" s="303"/>
      <c r="O66" s="303"/>
      <c r="P66" s="168"/>
      <c r="Q66" s="201"/>
      <c r="R66" s="77"/>
      <c r="S66" s="77"/>
    </row>
    <row r="67" spans="1:19" ht="12.75" customHeight="1">
      <c r="A67" s="137" t="s">
        <v>1172</v>
      </c>
      <c r="B67" s="195">
        <v>85535430386</v>
      </c>
      <c r="C67" s="290" t="s">
        <v>1173</v>
      </c>
      <c r="D67" s="461" t="s">
        <v>89</v>
      </c>
      <c r="E67" s="462" t="s">
        <v>1072</v>
      </c>
      <c r="F67" s="462" t="s">
        <v>1068</v>
      </c>
      <c r="G67" s="462" t="s">
        <v>1077</v>
      </c>
      <c r="H67" s="116">
        <v>159211176.19</v>
      </c>
      <c r="I67" s="117">
        <v>50.56608023571269</v>
      </c>
      <c r="J67" s="465">
        <v>1.8496591425082531E-2</v>
      </c>
      <c r="K67" s="465">
        <v>1.0074918382827036E-2</v>
      </c>
      <c r="L67" s="465">
        <v>1.0074918382827036E-2</v>
      </c>
      <c r="M67" s="303"/>
      <c r="N67" s="303"/>
      <c r="O67" s="303"/>
      <c r="P67" s="168"/>
      <c r="Q67" s="201"/>
      <c r="R67" s="77"/>
      <c r="S67" s="77"/>
    </row>
    <row r="68" spans="1:19" ht="12.75" customHeight="1">
      <c r="A68" s="137" t="s">
        <v>1174</v>
      </c>
      <c r="B68" s="195">
        <v>40425097619</v>
      </c>
      <c r="C68" s="290" t="s">
        <v>1175</v>
      </c>
      <c r="D68" s="461" t="s">
        <v>89</v>
      </c>
      <c r="E68" s="462" t="s">
        <v>1072</v>
      </c>
      <c r="F68" s="462" t="s">
        <v>1068</v>
      </c>
      <c r="G68" s="462" t="s">
        <v>1073</v>
      </c>
      <c r="H68" s="116">
        <v>18317129.07</v>
      </c>
      <c r="I68" s="117">
        <v>769.958887965592</v>
      </c>
      <c r="J68" s="465">
        <v>-1.409188862131816E-3</v>
      </c>
      <c r="K68" s="465">
        <v>9.6038409798104851E-4</v>
      </c>
      <c r="L68" s="465">
        <v>9.6038409798104851E-4</v>
      </c>
      <c r="M68" s="303"/>
      <c r="N68" s="303"/>
      <c r="O68" s="303"/>
      <c r="P68" s="168"/>
      <c r="Q68" s="201"/>
      <c r="R68" s="77"/>
      <c r="S68" s="77"/>
    </row>
    <row r="69" spans="1:19" ht="12.75" customHeight="1">
      <c r="A69" s="137" t="s">
        <v>1176</v>
      </c>
      <c r="B69" s="195" t="s">
        <v>1177</v>
      </c>
      <c r="C69" s="290" t="s">
        <v>1178</v>
      </c>
      <c r="D69" s="461" t="s">
        <v>89</v>
      </c>
      <c r="E69" s="462" t="s">
        <v>1096</v>
      </c>
      <c r="F69" s="462" t="s">
        <v>1068</v>
      </c>
      <c r="G69" s="462" t="s">
        <v>1073</v>
      </c>
      <c r="H69" s="116">
        <v>19192847.550000001</v>
      </c>
      <c r="I69" s="117">
        <v>781.10393877750425</v>
      </c>
      <c r="J69" s="465">
        <v>-4.1867015368978189E-3</v>
      </c>
      <c r="K69" s="465">
        <v>-4.7918656199386067E-4</v>
      </c>
      <c r="L69" s="465">
        <v>-4.7918656199386067E-4</v>
      </c>
      <c r="M69" s="303"/>
      <c r="N69" s="303"/>
      <c r="O69" s="303"/>
      <c r="P69" s="168"/>
      <c r="Q69" s="201"/>
      <c r="R69" s="77"/>
      <c r="S69" s="77"/>
    </row>
    <row r="70" spans="1:19" ht="12.75" customHeight="1">
      <c r="A70" s="137" t="s">
        <v>1179</v>
      </c>
      <c r="B70" s="195">
        <v>55749429688</v>
      </c>
      <c r="C70" s="290" t="s">
        <v>1180</v>
      </c>
      <c r="D70" s="461" t="s">
        <v>89</v>
      </c>
      <c r="E70" s="462" t="s">
        <v>1096</v>
      </c>
      <c r="F70" s="462" t="s">
        <v>1068</v>
      </c>
      <c r="G70" s="462" t="s">
        <v>1073</v>
      </c>
      <c r="H70" s="116">
        <v>30138091.260000002</v>
      </c>
      <c r="I70" s="117">
        <v>775.33149269882176</v>
      </c>
      <c r="J70" s="465">
        <v>5.4778586812642693E-3</v>
      </c>
      <c r="K70" s="465">
        <v>6.1094331180222561E-3</v>
      </c>
      <c r="L70" s="465">
        <v>6.1094331180222561E-3</v>
      </c>
      <c r="M70" s="303"/>
      <c r="N70" s="303"/>
      <c r="O70" s="303"/>
      <c r="P70" s="168"/>
      <c r="Q70" s="201"/>
      <c r="R70" s="77"/>
      <c r="S70" s="77"/>
    </row>
    <row r="71" spans="1:19" ht="12.75" customHeight="1">
      <c r="A71" s="114" t="s">
        <v>1181</v>
      </c>
      <c r="B71" s="195" t="s">
        <v>1182</v>
      </c>
      <c r="C71" s="290" t="s">
        <v>1183</v>
      </c>
      <c r="D71" s="461" t="s">
        <v>89</v>
      </c>
      <c r="E71" s="115" t="s">
        <v>1096</v>
      </c>
      <c r="F71" s="115" t="s">
        <v>1068</v>
      </c>
      <c r="G71" s="115" t="s">
        <v>1113</v>
      </c>
      <c r="H71" s="463">
        <v>16818998.059999999</v>
      </c>
      <c r="I71" s="464">
        <v>718.36421730337702</v>
      </c>
      <c r="J71" s="465">
        <v>1.8696383578603148E-2</v>
      </c>
      <c r="K71" s="465">
        <v>3.0334669952505333E-3</v>
      </c>
      <c r="L71" s="465">
        <v>3.0334669952505333E-3</v>
      </c>
      <c r="M71" s="303"/>
      <c r="N71" s="303"/>
      <c r="O71" s="303"/>
      <c r="P71" s="168"/>
      <c r="Q71" s="201"/>
      <c r="R71" s="77"/>
      <c r="S71" s="77"/>
    </row>
    <row r="72" spans="1:19" ht="12.75" customHeight="1">
      <c r="A72" s="114" t="s">
        <v>1184</v>
      </c>
      <c r="B72" s="195" t="s">
        <v>1185</v>
      </c>
      <c r="C72" s="290" t="s">
        <v>1186</v>
      </c>
      <c r="D72" s="461" t="s">
        <v>89</v>
      </c>
      <c r="E72" s="115" t="s">
        <v>1080</v>
      </c>
      <c r="F72" s="115" t="s">
        <v>1068</v>
      </c>
      <c r="G72" s="115" t="s">
        <v>1073</v>
      </c>
      <c r="H72" s="463">
        <v>52912186.140000001</v>
      </c>
      <c r="I72" s="464">
        <v>746.40962694059806</v>
      </c>
      <c r="J72" s="465">
        <v>-3.0342311259396237E-2</v>
      </c>
      <c r="K72" s="465">
        <v>1.4903187583947819E-4</v>
      </c>
      <c r="L72" s="465">
        <v>1.4903187583947819E-4</v>
      </c>
      <c r="M72" s="303"/>
      <c r="N72" s="303"/>
      <c r="O72" s="303"/>
      <c r="P72" s="168"/>
      <c r="Q72" s="201"/>
      <c r="R72" s="77"/>
      <c r="S72" s="77"/>
    </row>
    <row r="73" spans="1:19" ht="12.75" customHeight="1">
      <c r="A73" s="114" t="s">
        <v>1187</v>
      </c>
      <c r="B73" s="195">
        <v>61515780704</v>
      </c>
      <c r="C73" s="290" t="s">
        <v>1188</v>
      </c>
      <c r="D73" s="461" t="s">
        <v>89</v>
      </c>
      <c r="E73" s="115" t="s">
        <v>1080</v>
      </c>
      <c r="F73" s="115" t="s">
        <v>1068</v>
      </c>
      <c r="G73" s="115" t="s">
        <v>1077</v>
      </c>
      <c r="H73" s="463">
        <v>268970063.95999998</v>
      </c>
      <c r="I73" s="464">
        <v>133.20110816342657</v>
      </c>
      <c r="J73" s="465">
        <v>1.9344163665280245E-3</v>
      </c>
      <c r="K73" s="465">
        <v>1.7376350192321866E-4</v>
      </c>
      <c r="L73" s="465">
        <v>1.7376350192321866E-4</v>
      </c>
      <c r="M73" s="303"/>
      <c r="N73" s="303"/>
      <c r="O73" s="303"/>
      <c r="P73" s="168"/>
      <c r="Q73" s="201"/>
      <c r="R73" s="77"/>
      <c r="S73" s="77"/>
    </row>
    <row r="74" spans="1:19" ht="12.75" customHeight="1">
      <c r="A74" s="114" t="s">
        <v>1189</v>
      </c>
      <c r="B74" s="195">
        <v>16128752508</v>
      </c>
      <c r="C74" s="290" t="s">
        <v>1190</v>
      </c>
      <c r="D74" s="461" t="s">
        <v>89</v>
      </c>
      <c r="E74" s="115" t="s">
        <v>1076</v>
      </c>
      <c r="F74" s="115" t="s">
        <v>1068</v>
      </c>
      <c r="G74" s="115" t="s">
        <v>1073</v>
      </c>
      <c r="H74" s="463">
        <v>44887430.520000003</v>
      </c>
      <c r="I74" s="464">
        <v>107.38849406565238</v>
      </c>
      <c r="J74" s="465">
        <v>2.6189660791202662E-3</v>
      </c>
      <c r="K74" s="465">
        <v>1.6723194833614397E-3</v>
      </c>
      <c r="L74" s="465">
        <v>1.6723194833614397E-3</v>
      </c>
      <c r="M74" s="303"/>
      <c r="N74" s="303"/>
      <c r="O74" s="303"/>
      <c r="P74" s="168"/>
      <c r="Q74" s="201"/>
      <c r="R74" s="77"/>
      <c r="S74" s="77"/>
    </row>
    <row r="75" spans="1:19" ht="12.75" customHeight="1">
      <c r="A75" s="114" t="s">
        <v>1191</v>
      </c>
      <c r="B75" s="195" t="s">
        <v>1192</v>
      </c>
      <c r="C75" s="290" t="s">
        <v>1193</v>
      </c>
      <c r="D75" s="461" t="s">
        <v>1194</v>
      </c>
      <c r="E75" s="115" t="s">
        <v>1080</v>
      </c>
      <c r="F75" s="115" t="s">
        <v>1068</v>
      </c>
      <c r="G75" s="115" t="s">
        <v>1073</v>
      </c>
      <c r="H75" s="463">
        <v>1705555333.8499999</v>
      </c>
      <c r="I75" s="464">
        <v>1067.8671456543227</v>
      </c>
      <c r="J75" s="465">
        <v>2.1523874689794997E-3</v>
      </c>
      <c r="K75" s="465">
        <v>1.9561669256960013E-3</v>
      </c>
      <c r="L75" s="465">
        <v>1.9561669256960013E-3</v>
      </c>
      <c r="M75" s="303"/>
      <c r="N75" s="303"/>
      <c r="O75" s="303"/>
      <c r="P75" s="168"/>
      <c r="Q75" s="201"/>
      <c r="R75" s="77"/>
      <c r="S75" s="77"/>
    </row>
    <row r="76" spans="1:19" ht="12.75" customHeight="1">
      <c r="A76" s="137" t="s">
        <v>1195</v>
      </c>
      <c r="B76" s="195">
        <v>97407922886</v>
      </c>
      <c r="C76" s="290" t="s">
        <v>1196</v>
      </c>
      <c r="D76" s="461" t="s">
        <v>1194</v>
      </c>
      <c r="E76" s="115" t="s">
        <v>1080</v>
      </c>
      <c r="F76" s="115" t="s">
        <v>1068</v>
      </c>
      <c r="G76" s="115" t="s">
        <v>1073</v>
      </c>
      <c r="H76" s="463">
        <v>1069522722.54</v>
      </c>
      <c r="I76" s="464">
        <v>915.66449046856121</v>
      </c>
      <c r="J76" s="465">
        <v>3.6399819824698865E-2</v>
      </c>
      <c r="K76" s="465">
        <v>2.5181769601756443E-5</v>
      </c>
      <c r="L76" s="465">
        <v>2.5181769601756443E-5</v>
      </c>
      <c r="M76" s="303"/>
      <c r="N76" s="303"/>
      <c r="O76" s="303"/>
      <c r="P76" s="168"/>
      <c r="Q76" s="201"/>
      <c r="R76" s="77"/>
      <c r="S76" s="77"/>
    </row>
    <row r="77" spans="1:19" ht="12.75" customHeight="1">
      <c r="A77" s="114" t="s">
        <v>1197</v>
      </c>
      <c r="B77" s="195" t="s">
        <v>1198</v>
      </c>
      <c r="C77" s="290" t="s">
        <v>1199</v>
      </c>
      <c r="D77" s="461" t="s">
        <v>1194</v>
      </c>
      <c r="E77" s="115" t="s">
        <v>1080</v>
      </c>
      <c r="F77" s="115" t="s">
        <v>137</v>
      </c>
      <c r="G77" s="115" t="s">
        <v>1113</v>
      </c>
      <c r="H77" s="463">
        <v>25871102.503800001</v>
      </c>
      <c r="I77" s="464">
        <v>747.67049999999995</v>
      </c>
      <c r="J77" s="465">
        <v>8.1156716588144384E-3</v>
      </c>
      <c r="K77" s="465">
        <v>1.2729587677577925E-3</v>
      </c>
      <c r="L77" s="465">
        <v>1.2729587677577925E-3</v>
      </c>
      <c r="M77" s="303"/>
      <c r="N77" s="303"/>
      <c r="O77" s="303"/>
      <c r="P77" s="168"/>
      <c r="Q77" s="201"/>
      <c r="R77" s="77"/>
      <c r="S77" s="77"/>
    </row>
    <row r="78" spans="1:19" ht="12.75" customHeight="1">
      <c r="A78" s="114" t="s">
        <v>1068</v>
      </c>
      <c r="B78" s="195" t="s">
        <v>1068</v>
      </c>
      <c r="C78" s="290" t="s">
        <v>1068</v>
      </c>
      <c r="D78" s="461" t="s">
        <v>1068</v>
      </c>
      <c r="E78" s="115" t="s">
        <v>1068</v>
      </c>
      <c r="F78" s="115" t="s">
        <v>138</v>
      </c>
      <c r="G78" s="115" t="s">
        <v>1113</v>
      </c>
      <c r="H78" s="463">
        <v>11461269.102299999</v>
      </c>
      <c r="I78" s="464">
        <v>742.35159999999996</v>
      </c>
      <c r="J78" s="465">
        <v>1.6736363712098967E-2</v>
      </c>
      <c r="K78" s="465">
        <v>1.1036489090114898E-3</v>
      </c>
      <c r="L78" s="465">
        <v>1.1036489090114898E-3</v>
      </c>
      <c r="M78" s="303"/>
      <c r="N78" s="303"/>
      <c r="O78" s="303"/>
      <c r="P78" s="168"/>
      <c r="Q78" s="201"/>
      <c r="R78" s="77"/>
      <c r="S78" s="77"/>
    </row>
    <row r="79" spans="1:19" ht="12.75" customHeight="1">
      <c r="A79" s="114" t="s">
        <v>1068</v>
      </c>
      <c r="B79" s="195" t="s">
        <v>1068</v>
      </c>
      <c r="C79" s="290" t="s">
        <v>1068</v>
      </c>
      <c r="D79" s="461" t="s">
        <v>1068</v>
      </c>
      <c r="E79" s="115" t="s">
        <v>1068</v>
      </c>
      <c r="F79" s="115" t="s">
        <v>139</v>
      </c>
      <c r="G79" s="115" t="s">
        <v>1113</v>
      </c>
      <c r="H79" s="463">
        <v>1749291.9938999999</v>
      </c>
      <c r="I79" s="464">
        <v>737.06370000000004</v>
      </c>
      <c r="J79" s="465">
        <v>1.6564062047643269E-2</v>
      </c>
      <c r="K79" s="465">
        <v>9.3401760416234048E-4</v>
      </c>
      <c r="L79" s="465">
        <v>9.3401760416234048E-4</v>
      </c>
      <c r="M79" s="303"/>
      <c r="N79" s="303"/>
      <c r="O79" s="303"/>
      <c r="P79" s="168"/>
      <c r="Q79" s="201"/>
      <c r="R79" s="77"/>
      <c r="S79" s="77"/>
    </row>
    <row r="80" spans="1:19" ht="12.75" customHeight="1">
      <c r="A80" s="114" t="s">
        <v>1200</v>
      </c>
      <c r="B80" s="195" t="s">
        <v>1201</v>
      </c>
      <c r="C80" s="290" t="s">
        <v>1202</v>
      </c>
      <c r="D80" s="461" t="s">
        <v>1194</v>
      </c>
      <c r="E80" s="115" t="s">
        <v>1080</v>
      </c>
      <c r="F80" s="115" t="s">
        <v>137</v>
      </c>
      <c r="G80" s="115" t="s">
        <v>1113</v>
      </c>
      <c r="H80" s="463">
        <v>33341376.736099999</v>
      </c>
      <c r="I80" s="464">
        <v>727.32640000000004</v>
      </c>
      <c r="J80" s="465">
        <v>1.6590175936275209E-2</v>
      </c>
      <c r="K80" s="465">
        <v>9.5956638983096809E-4</v>
      </c>
      <c r="L80" s="465">
        <v>9.5956638983096809E-4</v>
      </c>
      <c r="M80" s="303"/>
      <c r="N80" s="303"/>
      <c r="O80" s="303"/>
      <c r="P80" s="168"/>
      <c r="Q80" s="201"/>
      <c r="R80" s="77"/>
      <c r="S80" s="77"/>
    </row>
    <row r="81" spans="1:19" ht="12.75" customHeight="1">
      <c r="A81" s="114" t="s">
        <v>1068</v>
      </c>
      <c r="B81" s="195" t="s">
        <v>1068</v>
      </c>
      <c r="C81" s="290" t="s">
        <v>1068</v>
      </c>
      <c r="D81" s="461" t="s">
        <v>1068</v>
      </c>
      <c r="E81" s="115" t="s">
        <v>1068</v>
      </c>
      <c r="F81" s="115" t="s">
        <v>138</v>
      </c>
      <c r="G81" s="115" t="s">
        <v>1113</v>
      </c>
      <c r="H81" s="463">
        <v>14017777.135500001</v>
      </c>
      <c r="I81" s="464">
        <v>724.98739999999998</v>
      </c>
      <c r="J81" s="465">
        <v>1.650402712299015E-2</v>
      </c>
      <c r="K81" s="465">
        <v>8.7475762981403804E-4</v>
      </c>
      <c r="L81" s="465">
        <v>8.7475762981403804E-4</v>
      </c>
      <c r="M81" s="303"/>
      <c r="N81" s="303"/>
      <c r="O81" s="303"/>
      <c r="P81" s="168"/>
      <c r="Q81" s="201"/>
      <c r="R81" s="77"/>
      <c r="S81" s="77"/>
    </row>
    <row r="82" spans="1:19" ht="12.75" customHeight="1">
      <c r="A82" s="114" t="s">
        <v>1068</v>
      </c>
      <c r="B82" s="195" t="s">
        <v>1068</v>
      </c>
      <c r="C82" s="290" t="s">
        <v>1068</v>
      </c>
      <c r="D82" s="461" t="s">
        <v>1068</v>
      </c>
      <c r="E82" s="115" t="s">
        <v>1068</v>
      </c>
      <c r="F82" s="115" t="s">
        <v>139</v>
      </c>
      <c r="G82" s="115" t="s">
        <v>1113</v>
      </c>
      <c r="H82" s="463">
        <v>3489170.2995000002</v>
      </c>
      <c r="I82" s="464">
        <v>722.65890000000002</v>
      </c>
      <c r="J82" s="465">
        <v>3.0581865817302933E-3</v>
      </c>
      <c r="K82" s="465">
        <v>7.8847184895169953E-4</v>
      </c>
      <c r="L82" s="465">
        <v>7.8847184895169953E-4</v>
      </c>
      <c r="M82" s="303"/>
      <c r="N82" s="303"/>
      <c r="O82" s="303"/>
      <c r="P82" s="168"/>
      <c r="Q82" s="201"/>
      <c r="R82" s="77"/>
      <c r="S82" s="77"/>
    </row>
    <row r="83" spans="1:19" ht="12.75" customHeight="1">
      <c r="A83" s="114" t="s">
        <v>1203</v>
      </c>
      <c r="B83" s="195">
        <v>30096106301</v>
      </c>
      <c r="C83" s="290" t="s">
        <v>1204</v>
      </c>
      <c r="D83" s="461" t="s">
        <v>1194</v>
      </c>
      <c r="E83" s="115" t="s">
        <v>1080</v>
      </c>
      <c r="F83" s="115" t="s">
        <v>1068</v>
      </c>
      <c r="G83" s="115" t="s">
        <v>1113</v>
      </c>
      <c r="H83" s="463">
        <v>451310627.29000002</v>
      </c>
      <c r="I83" s="464">
        <v>940.51481054617932</v>
      </c>
      <c r="J83" s="465">
        <v>3.0070369318897283E-2</v>
      </c>
      <c r="K83" s="465">
        <v>1.9699697704842478E-3</v>
      </c>
      <c r="L83" s="465">
        <v>1.9699697704842478E-3</v>
      </c>
      <c r="M83" s="303"/>
      <c r="N83" s="303"/>
      <c r="O83" s="303"/>
      <c r="P83" s="168"/>
      <c r="Q83" s="201"/>
      <c r="R83" s="77"/>
      <c r="S83" s="77"/>
    </row>
    <row r="84" spans="1:19" ht="12.75" customHeight="1">
      <c r="A84" s="114" t="s">
        <v>1205</v>
      </c>
      <c r="B84" s="195">
        <v>18911840764</v>
      </c>
      <c r="C84" s="290" t="s">
        <v>1206</v>
      </c>
      <c r="D84" s="461" t="s">
        <v>1194</v>
      </c>
      <c r="E84" s="115" t="s">
        <v>1072</v>
      </c>
      <c r="F84" s="115" t="s">
        <v>1068</v>
      </c>
      <c r="G84" s="115" t="s">
        <v>1073</v>
      </c>
      <c r="H84" s="463">
        <v>286363000.99000001</v>
      </c>
      <c r="I84" s="464">
        <v>103.24188200339647</v>
      </c>
      <c r="J84" s="465">
        <v>0.10314978501319705</v>
      </c>
      <c r="K84" s="465">
        <v>1.5094229175224072E-2</v>
      </c>
      <c r="L84" s="465">
        <v>1.5094229175224072E-2</v>
      </c>
      <c r="M84" s="303"/>
      <c r="N84" s="303"/>
      <c r="O84" s="303"/>
      <c r="P84" s="168"/>
      <c r="Q84" s="201"/>
      <c r="R84" s="77"/>
      <c r="S84" s="77"/>
    </row>
    <row r="85" spans="1:19" ht="12.75" customHeight="1">
      <c r="A85" s="137" t="s">
        <v>1207</v>
      </c>
      <c r="B85" s="195" t="s">
        <v>1208</v>
      </c>
      <c r="C85" s="290" t="s">
        <v>1209</v>
      </c>
      <c r="D85" s="461" t="s">
        <v>1194</v>
      </c>
      <c r="E85" s="115" t="s">
        <v>1080</v>
      </c>
      <c r="F85" s="115"/>
      <c r="G85" s="115" t="s">
        <v>1073</v>
      </c>
      <c r="H85" s="463">
        <v>106577657.61</v>
      </c>
      <c r="I85" s="464">
        <v>747.75300762228937</v>
      </c>
      <c r="J85" s="465">
        <v>-2.9483574116306865E-4</v>
      </c>
      <c r="K85" s="465">
        <v>5.143643426044342E-4</v>
      </c>
      <c r="L85" s="465">
        <v>5.143643426044342E-4</v>
      </c>
      <c r="M85" s="303"/>
      <c r="N85" s="303"/>
      <c r="O85" s="303"/>
      <c r="P85" s="168"/>
      <c r="Q85" s="201"/>
      <c r="R85" s="77"/>
      <c r="S85" s="77"/>
    </row>
    <row r="86" spans="1:19" ht="12.75" customHeight="1">
      <c r="A86" s="114" t="s">
        <v>1210</v>
      </c>
      <c r="B86" s="195">
        <v>62937824927</v>
      </c>
      <c r="C86" s="290" t="s">
        <v>1211</v>
      </c>
      <c r="D86" s="461" t="s">
        <v>1194</v>
      </c>
      <c r="E86" s="115" t="s">
        <v>1096</v>
      </c>
      <c r="F86" s="115" t="s">
        <v>1068</v>
      </c>
      <c r="G86" s="115" t="s">
        <v>1073</v>
      </c>
      <c r="H86" s="463">
        <v>52258552.520000003</v>
      </c>
      <c r="I86" s="464">
        <v>809.97176638581846</v>
      </c>
      <c r="J86" s="465">
        <v>9.6982313811605936E-2</v>
      </c>
      <c r="K86" s="465">
        <v>3.0732751409416892E-3</v>
      </c>
      <c r="L86" s="465">
        <v>3.0732751409416892E-3</v>
      </c>
      <c r="M86" s="303"/>
      <c r="N86" s="303"/>
      <c r="O86" s="303"/>
      <c r="P86" s="168"/>
      <c r="Q86" s="201"/>
      <c r="R86" s="77"/>
      <c r="S86" s="77"/>
    </row>
    <row r="87" spans="1:19" ht="12.75" customHeight="1">
      <c r="A87" s="137" t="s">
        <v>1212</v>
      </c>
      <c r="B87" s="195">
        <v>52772437018</v>
      </c>
      <c r="C87" s="290" t="s">
        <v>1213</v>
      </c>
      <c r="D87" s="461" t="s">
        <v>1194</v>
      </c>
      <c r="E87" s="115" t="s">
        <v>1076</v>
      </c>
      <c r="F87" s="115" t="s">
        <v>1068</v>
      </c>
      <c r="G87" s="115" t="s">
        <v>1073</v>
      </c>
      <c r="H87" s="463">
        <v>269494991.44</v>
      </c>
      <c r="I87" s="464">
        <v>129.34415524955497</v>
      </c>
      <c r="J87" s="465">
        <v>4.1937233187573142E-2</v>
      </c>
      <c r="K87" s="465">
        <v>-1.4953674044734244E-3</v>
      </c>
      <c r="L87" s="465">
        <v>-1.4953674044734244E-3</v>
      </c>
      <c r="M87" s="303"/>
      <c r="N87" s="303"/>
      <c r="O87" s="303"/>
      <c r="P87" s="168"/>
      <c r="Q87" s="201"/>
      <c r="R87" s="77"/>
      <c r="S87" s="77"/>
    </row>
    <row r="88" spans="1:19" ht="12.75" customHeight="1">
      <c r="A88" s="114" t="s">
        <v>1214</v>
      </c>
      <c r="B88" s="195" t="s">
        <v>1215</v>
      </c>
      <c r="C88" s="290" t="s">
        <v>1216</v>
      </c>
      <c r="D88" s="461" t="s">
        <v>1194</v>
      </c>
      <c r="E88" s="115" t="s">
        <v>1096</v>
      </c>
      <c r="F88" s="115" t="s">
        <v>1068</v>
      </c>
      <c r="G88" s="115" t="s">
        <v>1073</v>
      </c>
      <c r="H88" s="463">
        <v>31037332.890000001</v>
      </c>
      <c r="I88" s="464">
        <v>744.07795898083191</v>
      </c>
      <c r="J88" s="465">
        <v>-1.3924940401072061E-2</v>
      </c>
      <c r="K88" s="465">
        <v>2.2691578858304862E-3</v>
      </c>
      <c r="L88" s="465">
        <v>2.2691578858304862E-3</v>
      </c>
      <c r="M88" s="303"/>
      <c r="N88" s="303"/>
      <c r="O88" s="303"/>
      <c r="P88" s="168"/>
      <c r="Q88" s="201"/>
      <c r="R88" s="77"/>
      <c r="S88" s="77"/>
    </row>
    <row r="89" spans="1:19" s="273" customFormat="1" ht="12.75" customHeight="1">
      <c r="A89" s="114" t="s">
        <v>1217</v>
      </c>
      <c r="B89" s="195">
        <v>31076456551</v>
      </c>
      <c r="C89" s="290" t="s">
        <v>1218</v>
      </c>
      <c r="D89" s="461" t="s">
        <v>1194</v>
      </c>
      <c r="E89" s="115" t="s">
        <v>1080</v>
      </c>
      <c r="F89" s="115" t="s">
        <v>1068</v>
      </c>
      <c r="G89" s="115" t="s">
        <v>1077</v>
      </c>
      <c r="H89" s="463">
        <v>528475055.17000002</v>
      </c>
      <c r="I89" s="464">
        <v>105.60339407236083</v>
      </c>
      <c r="J89" s="465">
        <v>1.5767189275522231E-2</v>
      </c>
      <c r="K89" s="465">
        <v>4.2154586518128312E-5</v>
      </c>
      <c r="L89" s="465">
        <v>4.2154586518128312E-5</v>
      </c>
      <c r="M89" s="303"/>
      <c r="N89" s="303"/>
      <c r="O89" s="303"/>
      <c r="P89" s="168"/>
      <c r="Q89" s="201"/>
      <c r="R89" s="77"/>
      <c r="S89" s="77"/>
    </row>
    <row r="90" spans="1:19" ht="12.75" customHeight="1">
      <c r="A90" s="114" t="s">
        <v>1219</v>
      </c>
      <c r="B90" s="195">
        <v>66324185184</v>
      </c>
      <c r="C90" s="290" t="s">
        <v>1220</v>
      </c>
      <c r="D90" s="461" t="s">
        <v>1194</v>
      </c>
      <c r="E90" s="115" t="s">
        <v>1080</v>
      </c>
      <c r="F90" s="115" t="s">
        <v>1068</v>
      </c>
      <c r="G90" s="115" t="s">
        <v>1077</v>
      </c>
      <c r="H90" s="463">
        <v>439657295.27999997</v>
      </c>
      <c r="I90" s="464">
        <v>143.72551272137113</v>
      </c>
      <c r="J90" s="465">
        <v>1.0127075883112679E-2</v>
      </c>
      <c r="K90" s="465">
        <v>5.0421712184856027E-4</v>
      </c>
      <c r="L90" s="465">
        <v>5.0421712184856027E-4</v>
      </c>
      <c r="M90" s="303"/>
      <c r="N90" s="303"/>
      <c r="O90" s="303"/>
      <c r="P90" s="168"/>
      <c r="Q90" s="201"/>
      <c r="R90" s="77"/>
      <c r="S90" s="77"/>
    </row>
    <row r="91" spans="1:19" s="273" customFormat="1" ht="12.75" customHeight="1">
      <c r="A91" s="114" t="s">
        <v>1221</v>
      </c>
      <c r="B91" s="195">
        <v>51707511570</v>
      </c>
      <c r="C91" s="290" t="s">
        <v>1222</v>
      </c>
      <c r="D91" s="461" t="s">
        <v>1223</v>
      </c>
      <c r="E91" s="115" t="s">
        <v>1072</v>
      </c>
      <c r="F91" s="115" t="s">
        <v>1068</v>
      </c>
      <c r="G91" s="115" t="s">
        <v>1073</v>
      </c>
      <c r="H91" s="463">
        <v>8930481.8253000006</v>
      </c>
      <c r="I91" s="464">
        <v>683.2976753799278</v>
      </c>
      <c r="J91" s="465">
        <v>0.12986681895467878</v>
      </c>
      <c r="K91" s="465">
        <v>5.4489495141516464E-3</v>
      </c>
      <c r="L91" s="465">
        <v>5.4489495141516464E-3</v>
      </c>
      <c r="M91" s="303"/>
      <c r="N91" s="303"/>
      <c r="O91" s="303"/>
      <c r="P91" s="168"/>
      <c r="Q91" s="201"/>
      <c r="R91" s="77"/>
      <c r="S91" s="77"/>
    </row>
    <row r="92" spans="1:19" ht="12.75" customHeight="1">
      <c r="A92" s="114" t="s">
        <v>1224</v>
      </c>
      <c r="B92" s="195" t="s">
        <v>1225</v>
      </c>
      <c r="C92" s="290" t="s">
        <v>1226</v>
      </c>
      <c r="D92" s="461" t="s">
        <v>1223</v>
      </c>
      <c r="E92" s="115" t="s">
        <v>1080</v>
      </c>
      <c r="F92" s="115" t="s">
        <v>137</v>
      </c>
      <c r="G92" s="115" t="s">
        <v>1113</v>
      </c>
      <c r="H92" s="463">
        <v>5303898.7326999996</v>
      </c>
      <c r="I92" s="464">
        <v>673.41010000000006</v>
      </c>
      <c r="J92" s="465">
        <v>-1.1466184844709404E-2</v>
      </c>
      <c r="K92" s="465">
        <v>2.6936087197546588E-3</v>
      </c>
      <c r="L92" s="465">
        <v>2.6936087197546588E-3</v>
      </c>
      <c r="M92" s="303"/>
      <c r="N92" s="303"/>
      <c r="O92" s="303"/>
      <c r="P92" s="168"/>
      <c r="Q92" s="201"/>
      <c r="R92" s="77"/>
      <c r="S92" s="77"/>
    </row>
    <row r="93" spans="1:19" ht="12.75" customHeight="1">
      <c r="A93" s="137"/>
      <c r="B93" s="195"/>
      <c r="C93" s="290"/>
      <c r="D93" s="461"/>
      <c r="E93" s="115"/>
      <c r="F93" s="115" t="s">
        <v>138</v>
      </c>
      <c r="G93" s="115" t="s">
        <v>1113</v>
      </c>
      <c r="H93" s="463">
        <v>124500.97719999999</v>
      </c>
      <c r="I93" s="464">
        <v>668.74990000000003</v>
      </c>
      <c r="J93" s="465">
        <v>0.70416068894221806</v>
      </c>
      <c r="K93" s="465">
        <v>1.8256924800581498E-3</v>
      </c>
      <c r="L93" s="465">
        <v>1.8256924800581498E-3</v>
      </c>
      <c r="M93" s="303"/>
      <c r="N93" s="303"/>
      <c r="O93" s="303"/>
      <c r="P93" s="168"/>
      <c r="Q93" s="201"/>
      <c r="R93" s="77"/>
      <c r="S93" s="77"/>
    </row>
    <row r="94" spans="1:19" ht="12.75" customHeight="1">
      <c r="A94" s="137" t="s">
        <v>1227</v>
      </c>
      <c r="B94" s="195">
        <v>40759487854</v>
      </c>
      <c r="C94" s="290" t="s">
        <v>1228</v>
      </c>
      <c r="D94" s="461" t="s">
        <v>1223</v>
      </c>
      <c r="E94" s="115" t="s">
        <v>1072</v>
      </c>
      <c r="F94" s="115" t="s">
        <v>1068</v>
      </c>
      <c r="G94" s="115" t="s">
        <v>1113</v>
      </c>
      <c r="H94" s="463">
        <v>19188256.999000002</v>
      </c>
      <c r="I94" s="464">
        <v>115.0212770207829</v>
      </c>
      <c r="J94" s="465">
        <v>8.6184122123913021E-2</v>
      </c>
      <c r="K94" s="465">
        <v>3.0427819495586483E-3</v>
      </c>
      <c r="L94" s="465">
        <v>3.0427819495586483E-3</v>
      </c>
      <c r="M94" s="303"/>
      <c r="N94" s="303"/>
      <c r="O94" s="303"/>
      <c r="P94" s="168"/>
      <c r="Q94" s="201"/>
      <c r="R94" s="77"/>
      <c r="S94" s="77"/>
    </row>
    <row r="95" spans="1:19" ht="12.75" customHeight="1">
      <c r="A95" s="137" t="s">
        <v>1229</v>
      </c>
      <c r="B95" s="195">
        <v>89187481269</v>
      </c>
      <c r="C95" s="290" t="s">
        <v>1230</v>
      </c>
      <c r="D95" s="461" t="s">
        <v>1231</v>
      </c>
      <c r="E95" s="115" t="s">
        <v>1096</v>
      </c>
      <c r="F95" s="115" t="s">
        <v>1068</v>
      </c>
      <c r="G95" s="115" t="s">
        <v>1073</v>
      </c>
      <c r="H95" s="463">
        <v>136753331.2392</v>
      </c>
      <c r="I95" s="464">
        <v>817.40600927292041</v>
      </c>
      <c r="J95" s="465">
        <v>0.11581574242728188</v>
      </c>
      <c r="K95" s="465">
        <v>4.754775426209612E-3</v>
      </c>
      <c r="L95" s="465">
        <v>4.754775426209612E-3</v>
      </c>
      <c r="M95" s="303"/>
      <c r="N95" s="303"/>
      <c r="O95" s="303"/>
      <c r="P95" s="168"/>
      <c r="Q95" s="201"/>
      <c r="R95" s="77"/>
      <c r="S95" s="77"/>
    </row>
    <row r="96" spans="1:19" s="273" customFormat="1" ht="12.75" customHeight="1">
      <c r="A96" s="137" t="s">
        <v>1232</v>
      </c>
      <c r="B96" s="195" t="s">
        <v>1233</v>
      </c>
      <c r="C96" s="290" t="s">
        <v>1234</v>
      </c>
      <c r="D96" s="461" t="s">
        <v>1231</v>
      </c>
      <c r="E96" s="115" t="s">
        <v>1080</v>
      </c>
      <c r="F96" s="115" t="s">
        <v>1068</v>
      </c>
      <c r="G96" s="115" t="s">
        <v>1073</v>
      </c>
      <c r="H96" s="463">
        <v>682492281.77970004</v>
      </c>
      <c r="I96" s="464">
        <v>845.70092696906852</v>
      </c>
      <c r="J96" s="465">
        <v>2.6072617760740435E-2</v>
      </c>
      <c r="K96" s="465">
        <v>1.5728874207847632E-3</v>
      </c>
      <c r="L96" s="465">
        <v>1.5728874207847632E-3</v>
      </c>
      <c r="M96" s="303"/>
      <c r="N96" s="303"/>
      <c r="O96" s="303"/>
      <c r="P96" s="168"/>
      <c r="Q96" s="201"/>
      <c r="R96" s="77"/>
      <c r="S96" s="77"/>
    </row>
    <row r="97" spans="1:19" s="273" customFormat="1" ht="12.75" customHeight="1">
      <c r="A97" s="137" t="s">
        <v>1235</v>
      </c>
      <c r="B97" s="195">
        <v>79265733460</v>
      </c>
      <c r="C97" s="290" t="s">
        <v>1236</v>
      </c>
      <c r="D97" s="461" t="s">
        <v>1231</v>
      </c>
      <c r="E97" s="115" t="s">
        <v>1096</v>
      </c>
      <c r="F97" s="115" t="s">
        <v>1068</v>
      </c>
      <c r="G97" s="115" t="s">
        <v>1073</v>
      </c>
      <c r="H97" s="463">
        <v>96797188.375499994</v>
      </c>
      <c r="I97" s="464">
        <v>867.77030750423648</v>
      </c>
      <c r="J97" s="465">
        <v>-6.0235302105836608E-3</v>
      </c>
      <c r="K97" s="465">
        <v>3.2910396918832685E-3</v>
      </c>
      <c r="L97" s="465">
        <v>3.2910396918832685E-3</v>
      </c>
      <c r="M97" s="303"/>
      <c r="N97" s="303"/>
      <c r="O97" s="303"/>
      <c r="P97" s="168"/>
      <c r="Q97" s="201"/>
      <c r="R97" s="77"/>
      <c r="S97" s="77"/>
    </row>
    <row r="98" spans="1:19" ht="12.75" customHeight="1">
      <c r="A98" s="114" t="s">
        <v>1237</v>
      </c>
      <c r="B98" s="195">
        <v>27751007165</v>
      </c>
      <c r="C98" s="290" t="s">
        <v>1238</v>
      </c>
      <c r="D98" s="461" t="s">
        <v>1231</v>
      </c>
      <c r="E98" s="115" t="s">
        <v>1080</v>
      </c>
      <c r="F98" s="115" t="s">
        <v>1068</v>
      </c>
      <c r="G98" s="115" t="s">
        <v>1073</v>
      </c>
      <c r="H98" s="463">
        <v>74361265.356900007</v>
      </c>
      <c r="I98" s="464">
        <v>766.03344517530059</v>
      </c>
      <c r="J98" s="465">
        <v>2.6019004709336713E-3</v>
      </c>
      <c r="K98" s="465">
        <v>3.2316684216799896E-3</v>
      </c>
      <c r="L98" s="465">
        <v>3.2316684216799896E-3</v>
      </c>
      <c r="M98" s="303"/>
      <c r="N98" s="303"/>
      <c r="O98" s="303"/>
      <c r="P98" s="168"/>
      <c r="Q98" s="201"/>
      <c r="R98" s="77"/>
      <c r="S98" s="77"/>
    </row>
    <row r="99" spans="1:19" ht="12.75" customHeight="1">
      <c r="A99" s="114" t="s">
        <v>1239</v>
      </c>
      <c r="B99" s="195">
        <v>20010251059</v>
      </c>
      <c r="C99" s="290" t="s">
        <v>1240</v>
      </c>
      <c r="D99" s="461" t="s">
        <v>1231</v>
      </c>
      <c r="E99" s="474" t="s">
        <v>1080</v>
      </c>
      <c r="F99" s="474" t="s">
        <v>1068</v>
      </c>
      <c r="G99" s="474" t="s">
        <v>1073</v>
      </c>
      <c r="H99" s="463">
        <v>191751696.35429999</v>
      </c>
      <c r="I99" s="464">
        <v>792.28092500119556</v>
      </c>
      <c r="J99" s="465">
        <v>-5.8217602475255315E-2</v>
      </c>
      <c r="K99" s="465">
        <v>4.5029810456176378E-5</v>
      </c>
      <c r="L99" s="465">
        <v>4.5029810456176378E-5</v>
      </c>
      <c r="M99" s="303"/>
      <c r="N99" s="303"/>
      <c r="O99" s="303"/>
      <c r="P99" s="168"/>
      <c r="Q99" s="201"/>
      <c r="R99" s="77"/>
      <c r="S99" s="77"/>
    </row>
    <row r="100" spans="1:19" ht="12.75" customHeight="1">
      <c r="A100" s="114" t="s">
        <v>1241</v>
      </c>
      <c r="B100" s="195" t="s">
        <v>1242</v>
      </c>
      <c r="C100" s="290" t="s">
        <v>1243</v>
      </c>
      <c r="D100" s="461" t="s">
        <v>1231</v>
      </c>
      <c r="E100" s="474" t="s">
        <v>1080</v>
      </c>
      <c r="F100" s="474" t="s">
        <v>1068</v>
      </c>
      <c r="G100" s="474" t="s">
        <v>1077</v>
      </c>
      <c r="H100" s="463">
        <v>338579807.2712</v>
      </c>
      <c r="I100" s="464">
        <v>103.02063168829613</v>
      </c>
      <c r="J100" s="465">
        <v>9.7378122839817394E-3</v>
      </c>
      <c r="K100" s="465">
        <v>1.1877490225309373E-4</v>
      </c>
      <c r="L100" s="465">
        <v>1.1877490225309373E-4</v>
      </c>
      <c r="M100" s="303"/>
      <c r="N100" s="303"/>
      <c r="O100" s="303"/>
      <c r="P100" s="168"/>
      <c r="Q100" s="201"/>
      <c r="R100" s="77"/>
      <c r="S100" s="77"/>
    </row>
    <row r="101" spans="1:19" ht="12.75" customHeight="1">
      <c r="A101" s="477" t="s">
        <v>1244</v>
      </c>
      <c r="B101" s="195" t="s">
        <v>1245</v>
      </c>
      <c r="C101" s="290" t="s">
        <v>1246</v>
      </c>
      <c r="D101" s="461" t="s">
        <v>1231</v>
      </c>
      <c r="E101" s="474" t="s">
        <v>1080</v>
      </c>
      <c r="F101" s="474" t="s">
        <v>1068</v>
      </c>
      <c r="G101" s="474" t="s">
        <v>1113</v>
      </c>
      <c r="H101" s="463">
        <v>38304368.741099998</v>
      </c>
      <c r="I101" s="464">
        <v>677.20131129090214</v>
      </c>
      <c r="J101" s="465">
        <v>0.20738300772278939</v>
      </c>
      <c r="K101" s="465">
        <v>7.5300196032590527E-4</v>
      </c>
      <c r="L101" s="465">
        <v>7.5300196032590527E-4</v>
      </c>
      <c r="M101" s="303"/>
      <c r="N101" s="303"/>
      <c r="O101" s="303"/>
      <c r="P101" s="168"/>
      <c r="Q101" s="201"/>
      <c r="R101" s="77"/>
      <c r="S101" s="77"/>
    </row>
    <row r="102" spans="1:19" ht="12.75" customHeight="1">
      <c r="A102" s="477" t="s">
        <v>1247</v>
      </c>
      <c r="B102" s="195" t="s">
        <v>1248</v>
      </c>
      <c r="C102" s="290" t="s">
        <v>1249</v>
      </c>
      <c r="D102" s="461" t="s">
        <v>1231</v>
      </c>
      <c r="E102" s="474" t="s">
        <v>1250</v>
      </c>
      <c r="F102" s="474" t="s">
        <v>1068</v>
      </c>
      <c r="G102" s="474" t="s">
        <v>1073</v>
      </c>
      <c r="H102" s="463">
        <v>7804281.1940000001</v>
      </c>
      <c r="I102" s="464">
        <v>760.94138454673032</v>
      </c>
      <c r="J102" s="465">
        <v>0.2957971836572757</v>
      </c>
      <c r="K102" s="465">
        <v>7.1169541385545099E-3</v>
      </c>
      <c r="L102" s="465">
        <v>7.1169541385545099E-3</v>
      </c>
      <c r="M102" s="303"/>
      <c r="N102" s="303"/>
      <c r="O102" s="303"/>
      <c r="P102" s="168"/>
      <c r="Q102" s="201"/>
      <c r="R102" s="77"/>
      <c r="S102" s="77"/>
    </row>
    <row r="103" spans="1:19" ht="12.75" customHeight="1">
      <c r="A103" s="114" t="s">
        <v>1251</v>
      </c>
      <c r="B103" s="195" t="s">
        <v>1252</v>
      </c>
      <c r="C103" s="290" t="s">
        <v>1253</v>
      </c>
      <c r="D103" s="461" t="s">
        <v>1231</v>
      </c>
      <c r="E103" s="474" t="s">
        <v>1250</v>
      </c>
      <c r="F103" s="474" t="s">
        <v>1068</v>
      </c>
      <c r="G103" s="474" t="s">
        <v>1073</v>
      </c>
      <c r="H103" s="463">
        <v>10448884.8552</v>
      </c>
      <c r="I103" s="464">
        <v>832.11017511776004</v>
      </c>
      <c r="J103" s="465">
        <v>0.14344572902680075</v>
      </c>
      <c r="K103" s="465">
        <v>-4.6409048046823775E-3</v>
      </c>
      <c r="L103" s="465">
        <v>-4.6409048046823775E-3</v>
      </c>
      <c r="M103" s="303"/>
      <c r="N103" s="303"/>
      <c r="O103" s="303"/>
      <c r="P103" s="168"/>
      <c r="Q103" s="201"/>
      <c r="R103" s="77"/>
      <c r="S103" s="77"/>
    </row>
    <row r="104" spans="1:19" s="273" customFormat="1" ht="12.75" customHeight="1">
      <c r="A104" s="114" t="s">
        <v>1254</v>
      </c>
      <c r="B104" s="195">
        <v>79301865686</v>
      </c>
      <c r="C104" s="290" t="s">
        <v>1255</v>
      </c>
      <c r="D104" s="461" t="s">
        <v>1231</v>
      </c>
      <c r="E104" s="474" t="s">
        <v>1096</v>
      </c>
      <c r="F104" s="474" t="s">
        <v>1068</v>
      </c>
      <c r="G104" s="474" t="s">
        <v>1073</v>
      </c>
      <c r="H104" s="463">
        <v>134133538.9516</v>
      </c>
      <c r="I104" s="464">
        <v>847.89236108355658</v>
      </c>
      <c r="J104" s="465">
        <v>-2.7428924366801333E-4</v>
      </c>
      <c r="K104" s="465">
        <v>4.8263715357377279E-3</v>
      </c>
      <c r="L104" s="465">
        <v>4.8263715357377279E-3</v>
      </c>
      <c r="M104" s="303"/>
      <c r="N104" s="303"/>
      <c r="O104" s="303"/>
      <c r="P104" s="168"/>
      <c r="Q104" s="201"/>
      <c r="R104" s="77"/>
      <c r="S104" s="77"/>
    </row>
    <row r="105" spans="1:19" ht="12.75" customHeight="1">
      <c r="A105" s="477" t="s">
        <v>1256</v>
      </c>
      <c r="B105" s="195" t="s">
        <v>1257</v>
      </c>
      <c r="C105" s="290" t="s">
        <v>1258</v>
      </c>
      <c r="D105" s="461" t="s">
        <v>1231</v>
      </c>
      <c r="E105" s="474" t="s">
        <v>1080</v>
      </c>
      <c r="F105" s="474" t="s">
        <v>1068</v>
      </c>
      <c r="G105" s="474" t="s">
        <v>1113</v>
      </c>
      <c r="H105" s="463">
        <v>56633301.386100002</v>
      </c>
      <c r="I105" s="464">
        <v>710.98090340790486</v>
      </c>
      <c r="J105" s="465">
        <v>1.7047368652419292E-2</v>
      </c>
      <c r="K105" s="465">
        <v>1.4098064176730762E-3</v>
      </c>
      <c r="L105" s="465">
        <v>1.4098064176730762E-3</v>
      </c>
      <c r="M105" s="303"/>
      <c r="N105" s="303"/>
      <c r="O105" s="303"/>
      <c r="P105" s="168"/>
      <c r="Q105" s="201"/>
      <c r="R105" s="77"/>
      <c r="S105" s="77"/>
    </row>
    <row r="106" spans="1:19" s="273" customFormat="1" ht="12.75" customHeight="1">
      <c r="A106" s="477" t="s">
        <v>1259</v>
      </c>
      <c r="B106" s="195" t="s">
        <v>1260</v>
      </c>
      <c r="C106" s="290" t="s">
        <v>1261</v>
      </c>
      <c r="D106" s="461" t="s">
        <v>286</v>
      </c>
      <c r="E106" s="474" t="s">
        <v>1080</v>
      </c>
      <c r="F106" s="474" t="s">
        <v>1068</v>
      </c>
      <c r="G106" s="474" t="s">
        <v>1077</v>
      </c>
      <c r="H106" s="463">
        <v>16405938.939999999</v>
      </c>
      <c r="I106" s="464">
        <v>1013.8304726761473</v>
      </c>
      <c r="J106" s="465">
        <v>0.11194691387077715</v>
      </c>
      <c r="K106" s="465">
        <v>1.1410815596191171E-4</v>
      </c>
      <c r="L106" s="465">
        <v>1.1410815596191171E-4</v>
      </c>
      <c r="M106" s="303"/>
      <c r="N106" s="303"/>
      <c r="O106" s="303"/>
      <c r="P106" s="168"/>
      <c r="Q106" s="201"/>
      <c r="R106" s="77"/>
      <c r="S106" s="77"/>
    </row>
    <row r="107" spans="1:19" s="273" customFormat="1" ht="12.75" customHeight="1">
      <c r="A107" s="137" t="s">
        <v>1480</v>
      </c>
      <c r="B107" s="195">
        <v>74282954450</v>
      </c>
      <c r="C107" s="290" t="s">
        <v>1081</v>
      </c>
      <c r="D107" s="461" t="s">
        <v>1481</v>
      </c>
      <c r="E107" s="115" t="s">
        <v>1080</v>
      </c>
      <c r="F107" s="115" t="s">
        <v>1068</v>
      </c>
      <c r="G107" s="115" t="s">
        <v>1077</v>
      </c>
      <c r="H107" s="463">
        <v>5914745.4400000004</v>
      </c>
      <c r="I107" s="464">
        <v>90.593084536964298</v>
      </c>
      <c r="J107" s="465">
        <v>2.6909344359299148E-2</v>
      </c>
      <c r="K107" s="465">
        <v>3.2064554617514229E-2</v>
      </c>
      <c r="L107" s="465">
        <v>3.2064554617514229E-2</v>
      </c>
      <c r="M107" s="303"/>
      <c r="N107" s="303"/>
      <c r="O107" s="303"/>
      <c r="P107" s="168"/>
      <c r="Q107" s="201"/>
      <c r="R107" s="77"/>
      <c r="S107" s="77"/>
    </row>
    <row r="108" spans="1:19" ht="12.75" customHeight="1">
      <c r="A108" s="137" t="s">
        <v>1482</v>
      </c>
      <c r="B108" s="195">
        <v>51485653636</v>
      </c>
      <c r="C108" s="290" t="s">
        <v>1082</v>
      </c>
      <c r="D108" s="461" t="s">
        <v>1481</v>
      </c>
      <c r="E108" s="115" t="s">
        <v>1083</v>
      </c>
      <c r="F108" s="115" t="s">
        <v>1068</v>
      </c>
      <c r="G108" s="115" t="s">
        <v>1077</v>
      </c>
      <c r="H108" s="116">
        <v>6762631.3200000003</v>
      </c>
      <c r="I108" s="117">
        <v>106.04752174341657</v>
      </c>
      <c r="J108" s="465">
        <v>-0.16202928490002499</v>
      </c>
      <c r="K108" s="465">
        <v>-3.4061693504294777E-4</v>
      </c>
      <c r="L108" s="465">
        <v>-3.4061693504294777E-4</v>
      </c>
      <c r="M108" s="303"/>
      <c r="N108" s="303"/>
      <c r="O108" s="303"/>
      <c r="P108" s="168"/>
      <c r="Q108" s="201"/>
      <c r="R108" s="77"/>
      <c r="S108" s="77"/>
    </row>
    <row r="109" spans="1:19" ht="12.75" customHeight="1">
      <c r="A109" s="137" t="s">
        <v>1483</v>
      </c>
      <c r="B109" s="466">
        <v>73876640124</v>
      </c>
      <c r="C109" s="467" t="s">
        <v>1084</v>
      </c>
      <c r="D109" s="461" t="s">
        <v>1481</v>
      </c>
      <c r="E109" s="115" t="s">
        <v>1072</v>
      </c>
      <c r="F109" s="115" t="s">
        <v>1068</v>
      </c>
      <c r="G109" s="115" t="s">
        <v>1077</v>
      </c>
      <c r="H109" s="463">
        <v>42958491.170000002</v>
      </c>
      <c r="I109" s="464">
        <v>173.21829501520352</v>
      </c>
      <c r="J109" s="465">
        <v>3.3713394844248068E-2</v>
      </c>
      <c r="K109" s="465">
        <v>4.275908754993063E-3</v>
      </c>
      <c r="L109" s="465">
        <v>4.275908754993063E-3</v>
      </c>
      <c r="M109" s="303"/>
      <c r="N109" s="303"/>
      <c r="O109" s="303"/>
      <c r="P109" s="168"/>
      <c r="Q109" s="201"/>
      <c r="R109" s="77"/>
      <c r="S109" s="77"/>
    </row>
    <row r="110" spans="1:19" ht="12.75" customHeight="1">
      <c r="A110" s="114" t="s">
        <v>1262</v>
      </c>
      <c r="B110" s="195">
        <v>37884602446</v>
      </c>
      <c r="C110" s="290" t="s">
        <v>1263</v>
      </c>
      <c r="D110" s="461" t="s">
        <v>90</v>
      </c>
      <c r="E110" s="474" t="s">
        <v>1072</v>
      </c>
      <c r="F110" s="474" t="s">
        <v>1068</v>
      </c>
      <c r="G110" s="474" t="s">
        <v>1077</v>
      </c>
      <c r="H110" s="469">
        <v>249191577.72620001</v>
      </c>
      <c r="I110" s="470">
        <v>126.93439952096639</v>
      </c>
      <c r="J110" s="465">
        <v>1.9482513969471871E-2</v>
      </c>
      <c r="K110" s="465">
        <v>5.2945143126017502E-3</v>
      </c>
      <c r="L110" s="465">
        <v>5.2945143126017502E-3</v>
      </c>
      <c r="M110" s="303"/>
      <c r="N110" s="303"/>
      <c r="O110" s="303"/>
      <c r="P110" s="168"/>
      <c r="Q110" s="201"/>
      <c r="R110" s="77"/>
      <c r="S110" s="77"/>
    </row>
    <row r="111" spans="1:19" ht="12.75" customHeight="1">
      <c r="A111" s="114" t="s">
        <v>1264</v>
      </c>
      <c r="B111" s="195" t="s">
        <v>1265</v>
      </c>
      <c r="C111" s="290" t="s">
        <v>1266</v>
      </c>
      <c r="D111" s="461" t="s">
        <v>90</v>
      </c>
      <c r="E111" s="474" t="s">
        <v>1080</v>
      </c>
      <c r="F111" s="474" t="s">
        <v>1068</v>
      </c>
      <c r="G111" s="474" t="s">
        <v>1113</v>
      </c>
      <c r="H111" s="469">
        <v>95381806.324100003</v>
      </c>
      <c r="I111" s="470">
        <v>721.5467019127309</v>
      </c>
      <c r="J111" s="465">
        <v>2.489576321510345E-2</v>
      </c>
      <c r="K111" s="465">
        <v>9.1375283723749146E-3</v>
      </c>
      <c r="L111" s="465">
        <v>9.1375283723749146E-3</v>
      </c>
      <c r="M111" s="303"/>
      <c r="N111" s="303"/>
      <c r="O111" s="303"/>
      <c r="P111" s="168"/>
      <c r="Q111" s="201"/>
      <c r="R111" s="77"/>
      <c r="S111" s="77"/>
    </row>
    <row r="112" spans="1:19" s="273" customFormat="1" ht="12.75" customHeight="1">
      <c r="A112" s="114" t="s">
        <v>1267</v>
      </c>
      <c r="B112" s="195">
        <v>94465089647</v>
      </c>
      <c r="C112" s="290" t="s">
        <v>1268</v>
      </c>
      <c r="D112" s="461" t="s">
        <v>90</v>
      </c>
      <c r="E112" s="474" t="s">
        <v>1080</v>
      </c>
      <c r="F112" s="474" t="s">
        <v>1068</v>
      </c>
      <c r="G112" s="474" t="s">
        <v>1073</v>
      </c>
      <c r="H112" s="469">
        <v>2469933717.0004001</v>
      </c>
      <c r="I112" s="470">
        <v>1596.2983797095083</v>
      </c>
      <c r="J112" s="465">
        <v>3.1303055498230092E-2</v>
      </c>
      <c r="K112" s="465">
        <v>4.9721292280429097E-3</v>
      </c>
      <c r="L112" s="465">
        <v>4.9721292280429097E-3</v>
      </c>
      <c r="M112" s="303"/>
      <c r="N112" s="303"/>
      <c r="O112" s="303"/>
      <c r="P112" s="168"/>
      <c r="Q112" s="201"/>
      <c r="R112" s="77"/>
      <c r="S112" s="77"/>
    </row>
    <row r="113" spans="1:19" ht="12.75" customHeight="1">
      <c r="A113" s="114" t="s">
        <v>1269</v>
      </c>
      <c r="B113" s="195">
        <v>78935969676</v>
      </c>
      <c r="C113" s="290" t="s">
        <v>1270</v>
      </c>
      <c r="D113" s="461" t="s">
        <v>90</v>
      </c>
      <c r="E113" s="474" t="s">
        <v>1072</v>
      </c>
      <c r="F113" s="474" t="s">
        <v>1068</v>
      </c>
      <c r="G113" s="474" t="s">
        <v>1073</v>
      </c>
      <c r="H113" s="463">
        <v>69330085.482199997</v>
      </c>
      <c r="I113" s="464">
        <v>824.03953146313415</v>
      </c>
      <c r="J113" s="465">
        <v>-9.5585997859127803E-2</v>
      </c>
      <c r="K113" s="465">
        <v>-4.6825137727878552E-2</v>
      </c>
      <c r="L113" s="465">
        <v>-4.6825137727878552E-2</v>
      </c>
      <c r="M113" s="303"/>
      <c r="N113" s="303"/>
      <c r="O113" s="303"/>
      <c r="P113" s="168"/>
      <c r="Q113" s="201"/>
      <c r="R113" s="77"/>
      <c r="S113" s="77"/>
    </row>
    <row r="114" spans="1:19" ht="12.75" customHeight="1">
      <c r="A114" s="114" t="s">
        <v>1273</v>
      </c>
      <c r="B114" s="195" t="s">
        <v>1274</v>
      </c>
      <c r="C114" s="290" t="s">
        <v>1275</v>
      </c>
      <c r="D114" s="461" t="s">
        <v>90</v>
      </c>
      <c r="E114" s="474" t="s">
        <v>1096</v>
      </c>
      <c r="F114" s="474" t="s">
        <v>1068</v>
      </c>
      <c r="G114" s="474" t="s">
        <v>1073</v>
      </c>
      <c r="H114" s="463">
        <v>67814834.525199994</v>
      </c>
      <c r="I114" s="464">
        <v>820.09937770226065</v>
      </c>
      <c r="J114" s="465">
        <v>1.1165176500096408E-3</v>
      </c>
      <c r="K114" s="465">
        <v>2.0330677288415977E-3</v>
      </c>
      <c r="L114" s="465">
        <v>2.0330677288415977E-3</v>
      </c>
      <c r="M114" s="303"/>
      <c r="N114" s="303"/>
      <c r="O114" s="303"/>
      <c r="P114" s="168"/>
      <c r="Q114" s="201"/>
      <c r="R114" s="77"/>
      <c r="S114" s="77"/>
    </row>
    <row r="115" spans="1:19" s="273" customFormat="1" ht="12.75" customHeight="1">
      <c r="A115" s="114" t="s">
        <v>1276</v>
      </c>
      <c r="B115" s="195" t="s">
        <v>1277</v>
      </c>
      <c r="C115" s="290" t="s">
        <v>1278</v>
      </c>
      <c r="D115" s="461" t="s">
        <v>90</v>
      </c>
      <c r="E115" s="474" t="s">
        <v>1096</v>
      </c>
      <c r="F115" s="474" t="s">
        <v>1068</v>
      </c>
      <c r="G115" s="474" t="s">
        <v>1113</v>
      </c>
      <c r="H115" s="463">
        <v>104850459.53919999</v>
      </c>
      <c r="I115" s="464">
        <v>734.45028060588436</v>
      </c>
      <c r="J115" s="465">
        <v>2.2786791360066116E-2</v>
      </c>
      <c r="K115" s="465">
        <v>7.5971007800315071E-3</v>
      </c>
      <c r="L115" s="465">
        <v>7.5971007800315071E-3</v>
      </c>
      <c r="M115" s="303"/>
      <c r="N115" s="303"/>
      <c r="O115" s="303"/>
      <c r="P115" s="168"/>
      <c r="Q115" s="201"/>
      <c r="R115" s="77"/>
      <c r="S115" s="77"/>
    </row>
    <row r="116" spans="1:19" s="273" customFormat="1" ht="12.75" customHeight="1">
      <c r="A116" s="114" t="s">
        <v>1279</v>
      </c>
      <c r="B116" s="195">
        <v>35313366580</v>
      </c>
      <c r="C116" s="290" t="s">
        <v>1280</v>
      </c>
      <c r="D116" s="461" t="s">
        <v>90</v>
      </c>
      <c r="E116" s="474" t="s">
        <v>1080</v>
      </c>
      <c r="F116" s="474" t="s">
        <v>1281</v>
      </c>
      <c r="G116" s="474" t="s">
        <v>1073</v>
      </c>
      <c r="H116" s="463">
        <v>97226447.432899997</v>
      </c>
      <c r="I116" s="464">
        <v>1125.9333999999999</v>
      </c>
      <c r="J116" s="465">
        <v>-3.7856414912789127E-3</v>
      </c>
      <c r="K116" s="465">
        <v>2.4995279988804242E-4</v>
      </c>
      <c r="L116" s="465">
        <v>2.4995279988804242E-4</v>
      </c>
      <c r="M116" s="303"/>
      <c r="N116" s="303"/>
      <c r="O116" s="303"/>
      <c r="P116" s="168"/>
      <c r="Q116" s="201"/>
      <c r="R116" s="77"/>
      <c r="S116" s="77"/>
    </row>
    <row r="117" spans="1:19" ht="12.75" customHeight="1">
      <c r="A117" s="114" t="s">
        <v>1068</v>
      </c>
      <c r="B117" s="195" t="s">
        <v>1068</v>
      </c>
      <c r="C117" s="290" t="s">
        <v>1068</v>
      </c>
      <c r="D117" s="461" t="s">
        <v>1068</v>
      </c>
      <c r="E117" s="474" t="s">
        <v>1068</v>
      </c>
      <c r="F117" s="474" t="s">
        <v>1282</v>
      </c>
      <c r="G117" s="474" t="s">
        <v>1073</v>
      </c>
      <c r="H117" s="463">
        <v>302217343.70670003</v>
      </c>
      <c r="I117" s="464">
        <v>1125.9333999999999</v>
      </c>
      <c r="J117" s="465">
        <v>7.6885775298012327E-3</v>
      </c>
      <c r="K117" s="465">
        <v>2.4995279988804242E-4</v>
      </c>
      <c r="L117" s="465">
        <v>2.4995279988804242E-4</v>
      </c>
      <c r="M117" s="303"/>
      <c r="N117" s="303"/>
      <c r="O117" s="303"/>
      <c r="P117" s="168"/>
      <c r="Q117" s="201"/>
      <c r="R117" s="77"/>
      <c r="S117" s="77"/>
    </row>
    <row r="118" spans="1:19" ht="12.75" customHeight="1">
      <c r="A118" s="114" t="s">
        <v>1283</v>
      </c>
      <c r="B118" s="195">
        <v>41002460007</v>
      </c>
      <c r="C118" s="290" t="s">
        <v>1284</v>
      </c>
      <c r="D118" s="461" t="s">
        <v>90</v>
      </c>
      <c r="E118" s="474" t="s">
        <v>1072</v>
      </c>
      <c r="F118" s="474" t="s">
        <v>1068</v>
      </c>
      <c r="G118" s="474" t="s">
        <v>1073</v>
      </c>
      <c r="H118" s="463">
        <v>241782356.49680001</v>
      </c>
      <c r="I118" s="464">
        <v>1109.7089624934686</v>
      </c>
      <c r="J118" s="465">
        <v>5.4377515347980854E-4</v>
      </c>
      <c r="K118" s="465">
        <v>-1.4935112922094262E-3</v>
      </c>
      <c r="L118" s="465">
        <v>-1.4935112922094262E-3</v>
      </c>
      <c r="M118" s="303"/>
      <c r="N118" s="303"/>
      <c r="O118" s="303"/>
      <c r="P118" s="168"/>
      <c r="Q118" s="201"/>
      <c r="R118" s="77"/>
      <c r="S118" s="77"/>
    </row>
    <row r="119" spans="1:19" ht="12.75" customHeight="1">
      <c r="A119" s="114" t="s">
        <v>1285</v>
      </c>
      <c r="B119" s="195">
        <v>58320210450</v>
      </c>
      <c r="C119" s="290" t="s">
        <v>1286</v>
      </c>
      <c r="D119" s="461" t="s">
        <v>90</v>
      </c>
      <c r="E119" s="474" t="s">
        <v>1096</v>
      </c>
      <c r="F119" s="474" t="s">
        <v>1068</v>
      </c>
      <c r="G119" s="474" t="s">
        <v>1073</v>
      </c>
      <c r="H119" s="463">
        <v>19747651.6338</v>
      </c>
      <c r="I119" s="464">
        <v>887.2772993785951</v>
      </c>
      <c r="J119" s="465">
        <v>4.6188517602420376E-2</v>
      </c>
      <c r="K119" s="465">
        <v>4.7349987402878213E-3</v>
      </c>
      <c r="L119" s="465">
        <v>4.7349987402878213E-3</v>
      </c>
      <c r="M119" s="303"/>
      <c r="N119" s="303"/>
      <c r="O119" s="303"/>
      <c r="P119" s="168"/>
      <c r="Q119" s="201"/>
      <c r="R119" s="77"/>
      <c r="S119" s="77"/>
    </row>
    <row r="120" spans="1:19" ht="12.75" customHeight="1">
      <c r="A120" s="114" t="s">
        <v>1287</v>
      </c>
      <c r="B120" s="195">
        <v>31982273976</v>
      </c>
      <c r="C120" s="290" t="s">
        <v>1288</v>
      </c>
      <c r="D120" s="461" t="s">
        <v>90</v>
      </c>
      <c r="E120" s="474" t="s">
        <v>1096</v>
      </c>
      <c r="F120" s="474" t="s">
        <v>1068</v>
      </c>
      <c r="G120" s="474" t="s">
        <v>1073</v>
      </c>
      <c r="H120" s="463">
        <v>11776037.6226</v>
      </c>
      <c r="I120" s="464">
        <v>902.49971178883334</v>
      </c>
      <c r="J120" s="465">
        <v>6.5549920330444156E-2</v>
      </c>
      <c r="K120" s="465">
        <v>6.0991748894538844E-3</v>
      </c>
      <c r="L120" s="465">
        <v>6.0991748894538844E-3</v>
      </c>
      <c r="M120" s="303"/>
      <c r="N120" s="303"/>
      <c r="O120" s="303"/>
      <c r="P120" s="168"/>
      <c r="Q120" s="201"/>
      <c r="R120" s="77"/>
      <c r="S120" s="77"/>
    </row>
    <row r="121" spans="1:19" ht="12.75" customHeight="1">
      <c r="A121" s="114" t="s">
        <v>1289</v>
      </c>
      <c r="B121" s="195" t="s">
        <v>1290</v>
      </c>
      <c r="C121" s="290" t="s">
        <v>1291</v>
      </c>
      <c r="D121" s="461" t="s">
        <v>90</v>
      </c>
      <c r="E121" s="474" t="s">
        <v>1096</v>
      </c>
      <c r="F121" s="474" t="s">
        <v>1068</v>
      </c>
      <c r="G121" s="474" t="s">
        <v>1073</v>
      </c>
      <c r="H121" s="463">
        <v>9930918.0671999995</v>
      </c>
      <c r="I121" s="464">
        <v>899.31541321882844</v>
      </c>
      <c r="J121" s="465">
        <v>4.2280853900356519E-2</v>
      </c>
      <c r="K121" s="465">
        <v>6.2888440764545805E-3</v>
      </c>
      <c r="L121" s="465">
        <v>6.2888440764545805E-3</v>
      </c>
      <c r="M121" s="303"/>
      <c r="N121" s="303"/>
      <c r="O121" s="303"/>
      <c r="P121" s="168"/>
      <c r="Q121" s="201"/>
      <c r="R121" s="77"/>
      <c r="S121" s="77"/>
    </row>
    <row r="122" spans="1:19" ht="12.75" customHeight="1">
      <c r="A122" s="114" t="s">
        <v>1292</v>
      </c>
      <c r="B122" s="195">
        <v>40820433166</v>
      </c>
      <c r="C122" s="290" t="s">
        <v>1293</v>
      </c>
      <c r="D122" s="461" t="s">
        <v>90</v>
      </c>
      <c r="E122" s="474" t="s">
        <v>1096</v>
      </c>
      <c r="F122" s="474" t="s">
        <v>1068</v>
      </c>
      <c r="G122" s="474" t="s">
        <v>1073</v>
      </c>
      <c r="H122" s="463">
        <v>7945552.1134000001</v>
      </c>
      <c r="I122" s="464">
        <v>901.52408177926532</v>
      </c>
      <c r="J122" s="465">
        <v>2.5643458200750313E-2</v>
      </c>
      <c r="K122" s="465">
        <v>5.1384297754315522E-3</v>
      </c>
      <c r="L122" s="465">
        <v>5.1384297754315522E-3</v>
      </c>
      <c r="M122" s="303"/>
      <c r="N122" s="303"/>
      <c r="O122" s="303"/>
      <c r="P122" s="168"/>
      <c r="Q122" s="201"/>
      <c r="R122" s="77"/>
      <c r="S122" s="77"/>
    </row>
    <row r="123" spans="1:19" ht="12.75" customHeight="1">
      <c r="A123" s="114" t="s">
        <v>1294</v>
      </c>
      <c r="B123" s="195" t="s">
        <v>1295</v>
      </c>
      <c r="C123" s="290" t="s">
        <v>1296</v>
      </c>
      <c r="D123" s="461" t="s">
        <v>90</v>
      </c>
      <c r="E123" s="474" t="s">
        <v>1080</v>
      </c>
      <c r="F123" s="474" t="s">
        <v>1068</v>
      </c>
      <c r="G123" s="474" t="s">
        <v>1073</v>
      </c>
      <c r="H123" s="463">
        <v>123283192.6036</v>
      </c>
      <c r="I123" s="464">
        <v>796.08788344743482</v>
      </c>
      <c r="J123" s="465">
        <v>0.15502833314698528</v>
      </c>
      <c r="K123" s="465">
        <v>1.4564413353033157E-3</v>
      </c>
      <c r="L123" s="465">
        <v>1.4564413353033157E-3</v>
      </c>
      <c r="M123" s="303"/>
      <c r="N123" s="303"/>
      <c r="O123" s="303"/>
      <c r="P123" s="168"/>
      <c r="Q123" s="201"/>
      <c r="R123" s="77"/>
      <c r="S123" s="77"/>
    </row>
    <row r="124" spans="1:19" s="273" customFormat="1" ht="12.75" customHeight="1">
      <c r="A124" s="114" t="s">
        <v>1297</v>
      </c>
      <c r="B124" s="195">
        <v>84643903663</v>
      </c>
      <c r="C124" s="290" t="s">
        <v>1298</v>
      </c>
      <c r="D124" s="461" t="s">
        <v>90</v>
      </c>
      <c r="E124" s="474" t="s">
        <v>1076</v>
      </c>
      <c r="F124" s="474" t="s">
        <v>1068</v>
      </c>
      <c r="G124" s="474" t="s">
        <v>1073</v>
      </c>
      <c r="H124" s="463">
        <v>362605784.75770003</v>
      </c>
      <c r="I124" s="464">
        <v>1350.585777876506</v>
      </c>
      <c r="J124" s="465">
        <v>3.6833519211446175E-2</v>
      </c>
      <c r="K124" s="465">
        <v>5.0928366158415894E-3</v>
      </c>
      <c r="L124" s="465">
        <v>5.0928366158415894E-3</v>
      </c>
      <c r="M124" s="303"/>
      <c r="N124" s="303"/>
      <c r="O124" s="303"/>
      <c r="P124" s="168"/>
      <c r="Q124" s="201"/>
      <c r="R124" s="77"/>
      <c r="S124" s="77"/>
    </row>
    <row r="125" spans="1:19" ht="12.75" customHeight="1">
      <c r="A125" s="114" t="s">
        <v>1484</v>
      </c>
      <c r="B125" s="195" t="s">
        <v>1271</v>
      </c>
      <c r="C125" s="290" t="s">
        <v>1272</v>
      </c>
      <c r="D125" s="461" t="s">
        <v>90</v>
      </c>
      <c r="E125" s="474" t="s">
        <v>1096</v>
      </c>
      <c r="F125" s="474" t="s">
        <v>1068</v>
      </c>
      <c r="G125" s="474" t="s">
        <v>1073</v>
      </c>
      <c r="H125" s="463">
        <v>273487530.69220001</v>
      </c>
      <c r="I125" s="464">
        <v>763.32549320405894</v>
      </c>
      <c r="J125" s="465">
        <v>7.086062356814038E-2</v>
      </c>
      <c r="K125" s="465">
        <v>3.3699449127095882E-3</v>
      </c>
      <c r="L125" s="465">
        <v>3.3699449127095882E-3</v>
      </c>
      <c r="M125" s="303"/>
      <c r="N125" s="303"/>
      <c r="O125" s="303"/>
      <c r="P125" s="168"/>
      <c r="Q125" s="201"/>
      <c r="R125" s="77"/>
      <c r="S125" s="77"/>
    </row>
    <row r="126" spans="1:19" ht="12.75" customHeight="1">
      <c r="A126" s="114" t="s">
        <v>1299</v>
      </c>
      <c r="B126" s="195">
        <v>56062339448</v>
      </c>
      <c r="C126" s="290" t="s">
        <v>1300</v>
      </c>
      <c r="D126" s="461" t="s">
        <v>90</v>
      </c>
      <c r="E126" s="474" t="s">
        <v>1080</v>
      </c>
      <c r="F126" s="474" t="s">
        <v>1068</v>
      </c>
      <c r="G126" s="474" t="s">
        <v>1077</v>
      </c>
      <c r="H126" s="463">
        <v>1805156498.0816</v>
      </c>
      <c r="I126" s="464">
        <v>176.30012457835969</v>
      </c>
      <c r="J126" s="465">
        <v>6.4993841604126912E-2</v>
      </c>
      <c r="K126" s="465">
        <v>1.7059201187064055E-4</v>
      </c>
      <c r="L126" s="465">
        <v>1.7059201187064055E-4</v>
      </c>
      <c r="M126" s="303"/>
      <c r="N126" s="303"/>
      <c r="O126" s="303"/>
      <c r="P126" s="168"/>
      <c r="Q126" s="201"/>
      <c r="R126" s="77"/>
      <c r="S126" s="77"/>
    </row>
    <row r="127" spans="1:19" ht="12.75" customHeight="1">
      <c r="A127" s="114" t="s">
        <v>1301</v>
      </c>
      <c r="B127" s="195">
        <v>53751385334</v>
      </c>
      <c r="C127" s="290" t="s">
        <v>1302</v>
      </c>
      <c r="D127" s="461" t="s">
        <v>90</v>
      </c>
      <c r="E127" s="474" t="s">
        <v>1096</v>
      </c>
      <c r="F127" s="474" t="s">
        <v>1068</v>
      </c>
      <c r="G127" s="474" t="s">
        <v>1073</v>
      </c>
      <c r="H127" s="463">
        <v>52167958.302599996</v>
      </c>
      <c r="I127" s="464">
        <v>812.44212159132383</v>
      </c>
      <c r="J127" s="465">
        <v>-1.9255357044448695E-3</v>
      </c>
      <c r="K127" s="465">
        <v>-1.2986115885254002E-3</v>
      </c>
      <c r="L127" s="465">
        <v>-1.2986115885254002E-3</v>
      </c>
      <c r="M127" s="303"/>
      <c r="N127" s="303"/>
      <c r="O127" s="303"/>
      <c r="P127" s="168"/>
      <c r="Q127" s="201"/>
      <c r="R127" s="77"/>
      <c r="S127" s="77"/>
    </row>
    <row r="128" spans="1:19" ht="12.75" customHeight="1">
      <c r="A128" s="471" t="s">
        <v>1303</v>
      </c>
      <c r="B128" s="195">
        <v>88183360964</v>
      </c>
      <c r="C128" s="290" t="s">
        <v>1304</v>
      </c>
      <c r="D128" s="461" t="s">
        <v>90</v>
      </c>
      <c r="E128" s="474" t="s">
        <v>1072</v>
      </c>
      <c r="F128" s="474" t="s">
        <v>1068</v>
      </c>
      <c r="G128" s="474" t="s">
        <v>1113</v>
      </c>
      <c r="H128" s="463">
        <v>126464641.3512</v>
      </c>
      <c r="I128" s="464">
        <v>1539.3709243971073</v>
      </c>
      <c r="J128" s="465">
        <v>0.10742645020237873</v>
      </c>
      <c r="K128" s="465">
        <v>4.3391191186498146E-2</v>
      </c>
      <c r="L128" s="465">
        <v>4.3391191186498146E-2</v>
      </c>
      <c r="M128" s="303"/>
      <c r="N128" s="303"/>
      <c r="O128" s="303"/>
      <c r="P128" s="168"/>
      <c r="Q128" s="201"/>
      <c r="R128" s="77"/>
      <c r="S128" s="77"/>
    </row>
    <row r="129" spans="1:16" ht="18.75" customHeight="1">
      <c r="A129" s="620" t="s">
        <v>483</v>
      </c>
      <c r="B129" s="621"/>
      <c r="C129" s="621"/>
      <c r="D129" s="621"/>
      <c r="E129" s="622"/>
      <c r="F129" s="622"/>
      <c r="G129" s="622"/>
      <c r="H129" s="623">
        <v>23064426142.268505</v>
      </c>
      <c r="I129" s="623"/>
      <c r="J129" s="624">
        <v>2.1583916759011057E-2</v>
      </c>
      <c r="K129" s="624"/>
      <c r="L129" s="624"/>
      <c r="M129" s="303"/>
      <c r="N129" s="303"/>
      <c r="O129" s="303"/>
      <c r="P129" s="168"/>
    </row>
    <row r="130" spans="1:16" ht="12.75" customHeight="1">
      <c r="A130" s="22" t="s">
        <v>381</v>
      </c>
      <c r="M130" s="168"/>
      <c r="N130" s="168"/>
      <c r="O130" s="168"/>
      <c r="P130" s="168"/>
    </row>
    <row r="131" spans="1:16" s="273" customFormat="1" ht="12.75" customHeight="1">
      <c r="A131" s="22"/>
      <c r="F131" s="230" t="s">
        <v>536</v>
      </c>
      <c r="G131" s="230"/>
      <c r="M131" s="168"/>
      <c r="N131" s="168"/>
      <c r="O131" s="168"/>
      <c r="P131" s="168"/>
    </row>
    <row r="132" spans="1:16" ht="12.75" customHeight="1">
      <c r="A132" s="46" t="s">
        <v>488</v>
      </c>
      <c r="C132" s="229"/>
      <c r="F132" s="230" t="s">
        <v>537</v>
      </c>
      <c r="G132" s="230"/>
      <c r="M132" s="168"/>
      <c r="N132" s="168"/>
      <c r="O132" s="168"/>
      <c r="P132" s="168"/>
    </row>
    <row r="133" spans="1:16" ht="12.75" customHeight="1">
      <c r="A133" s="47" t="s">
        <v>538</v>
      </c>
      <c r="F133" s="230"/>
      <c r="G133" s="230"/>
      <c r="M133" s="168"/>
      <c r="N133" s="168"/>
      <c r="O133" s="168"/>
      <c r="P133" s="168"/>
    </row>
    <row r="134" spans="1:16" ht="12.75" customHeight="1">
      <c r="A134" s="34" t="s">
        <v>130</v>
      </c>
      <c r="M134" s="168"/>
      <c r="N134" s="168"/>
      <c r="O134" s="168"/>
      <c r="P134" s="168"/>
    </row>
    <row r="135" spans="1:16" ht="12.75" customHeight="1">
      <c r="A135" s="577" t="s">
        <v>131</v>
      </c>
      <c r="H135" s="136"/>
    </row>
    <row r="136" spans="1:16" ht="12.75" customHeight="1">
      <c r="A136" s="577" t="s">
        <v>539</v>
      </c>
    </row>
    <row r="137" spans="1:16" ht="12.75" customHeight="1">
      <c r="A137" s="33" t="s">
        <v>1028</v>
      </c>
    </row>
    <row r="138" spans="1:16" ht="12.75" customHeight="1">
      <c r="A138" s="33" t="s">
        <v>1061</v>
      </c>
      <c r="B138" s="49"/>
      <c r="C138" s="49"/>
      <c r="D138" s="49"/>
      <c r="E138" s="49"/>
      <c r="F138" s="49"/>
      <c r="G138" s="49"/>
      <c r="H138" s="49"/>
      <c r="I138" s="49"/>
      <c r="J138" s="49"/>
    </row>
    <row r="139" spans="1:16" s="273" customFormat="1" ht="12.75" customHeight="1">
      <c r="A139" s="33" t="s">
        <v>1385</v>
      </c>
      <c r="B139" s="49"/>
      <c r="C139" s="49"/>
      <c r="D139" s="49"/>
      <c r="E139" s="49"/>
      <c r="F139" s="49"/>
      <c r="G139" s="49"/>
      <c r="H139" s="49"/>
      <c r="I139" s="49"/>
      <c r="J139" s="49"/>
    </row>
    <row r="140" spans="1:16" s="273" customFormat="1" ht="12.75" customHeight="1">
      <c r="A140" s="33" t="s">
        <v>1386</v>
      </c>
      <c r="B140" s="49"/>
      <c r="C140" s="49"/>
      <c r="D140" s="49"/>
      <c r="E140" s="49"/>
      <c r="F140" s="49"/>
      <c r="G140" s="49"/>
      <c r="H140" s="49"/>
      <c r="I140" s="49"/>
      <c r="J140" s="49"/>
    </row>
    <row r="141" spans="1:16" ht="12.75" customHeight="1">
      <c r="A141" s="33" t="s">
        <v>1387</v>
      </c>
      <c r="E141" s="50"/>
      <c r="F141" s="50"/>
      <c r="G141" s="50"/>
      <c r="H141" s="50"/>
      <c r="I141" s="50"/>
      <c r="J141" s="50"/>
    </row>
    <row r="142" spans="1:16" ht="12.75" customHeight="1">
      <c r="A142" s="659" t="s">
        <v>477</v>
      </c>
      <c r="B142" s="660"/>
      <c r="C142" s="660"/>
      <c r="D142" s="643"/>
    </row>
    <row r="143" spans="1:16" ht="12.75" customHeight="1">
      <c r="A143" s="643" t="s">
        <v>217</v>
      </c>
      <c r="B143" s="643"/>
      <c r="C143" s="643"/>
      <c r="D143" s="643"/>
    </row>
    <row r="144" spans="1:16" ht="12.75" customHeight="1">
      <c r="A144" s="643" t="s">
        <v>297</v>
      </c>
      <c r="B144" s="643"/>
      <c r="C144" s="643"/>
      <c r="D144" s="643"/>
    </row>
    <row r="145" spans="1:12" ht="12.75" customHeight="1">
      <c r="A145" s="664" t="s">
        <v>97</v>
      </c>
      <c r="L145" s="35" t="s">
        <v>1005</v>
      </c>
    </row>
    <row r="146" spans="1:12" ht="12.75" customHeight="1"/>
    <row r="147" spans="1:12" ht="12.75" customHeight="1"/>
    <row r="148" spans="1:12" ht="12.75" customHeight="1"/>
    <row r="149" spans="1:12">
      <c r="A149" s="54"/>
      <c r="B149" s="54"/>
      <c r="C149" s="54"/>
      <c r="D149" s="54"/>
      <c r="E149" s="54"/>
      <c r="F149" s="54"/>
      <c r="G149" s="54"/>
      <c r="H149" s="54"/>
      <c r="I149" s="54"/>
      <c r="J149" s="54"/>
      <c r="K149" s="54"/>
    </row>
    <row r="150" spans="1:12" ht="12.75" customHeight="1"/>
    <row r="151" spans="1:12" ht="12.75" customHeight="1">
      <c r="A151" s="34"/>
    </row>
    <row r="152" spans="1:12" ht="12.75" customHeight="1">
      <c r="A152" s="54"/>
    </row>
    <row r="153" spans="1:12" ht="12.75" customHeight="1">
      <c r="A153" s="34"/>
    </row>
    <row r="154" spans="1:12" ht="12.75" customHeight="1">
      <c r="A154" s="34"/>
    </row>
    <row r="155" spans="1:12" ht="12.75" customHeight="1">
      <c r="A155" s="54"/>
    </row>
    <row r="156" spans="1:12" ht="12.75" customHeight="1"/>
    <row r="157" spans="1:12" ht="12.75" customHeight="1">
      <c r="A157" s="34"/>
    </row>
    <row r="158" spans="1:12" ht="12.75" customHeight="1">
      <c r="A158" s="54"/>
    </row>
    <row r="159" spans="1:12" ht="12.75" customHeight="1">
      <c r="A159" s="57"/>
    </row>
    <row r="160" spans="1:12" ht="12.75" customHeight="1">
      <c r="A160" s="34"/>
    </row>
    <row r="161" spans="1:1" ht="12.75" customHeight="1">
      <c r="A161" s="54"/>
    </row>
    <row r="162" spans="1:1" ht="12.75" customHeight="1"/>
    <row r="163" spans="1:1" ht="12.75" customHeight="1"/>
    <row r="164" spans="1:1" ht="12.75" customHeight="1"/>
    <row r="165" spans="1:1" ht="12.75" customHeight="1"/>
    <row r="166" spans="1:1" ht="12.75" customHeight="1"/>
    <row r="167" spans="1:1" ht="12.75" customHeight="1"/>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sheetData>
  <mergeCells count="3">
    <mergeCell ref="K8:L8"/>
    <mergeCell ref="H6:I6"/>
    <mergeCell ref="H7:I7"/>
  </mergeCells>
  <hyperlinks>
    <hyperlink ref="A145" location="'2 Sadržaj'!A1" display="Sadržaj / Contents"/>
  </hyperlinks>
  <pageMargins left="0.7" right="0.7" top="0.75" bottom="0.75" header="0.3" footer="0.3"/>
  <pageSetup paperSize="9" scale="39" orientation="portrait" r:id="rId1"/>
  <ignoredErrors>
    <ignoredError sqref="B15:B128"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5" t="s">
        <v>841</v>
      </c>
      <c r="O1" s="141" t="str">
        <f>Naslovnica!A20</f>
        <v>Siječanj 2020.</v>
      </c>
    </row>
    <row r="2" spans="1:15" ht="12.75" customHeight="1">
      <c r="A2" s="582" t="s">
        <v>842</v>
      </c>
      <c r="O2" s="576" t="str">
        <f>Naslovnica!A24</f>
        <v>January 2020</v>
      </c>
    </row>
    <row r="3" spans="1:15" ht="12.75" customHeight="1">
      <c r="A3" s="11"/>
      <c r="M3" s="12"/>
    </row>
    <row r="4" spans="1:15" ht="12.75" customHeight="1">
      <c r="A4" s="64"/>
      <c r="B4" s="64"/>
      <c r="C4" s="64"/>
      <c r="D4" s="64"/>
      <c r="E4" s="64"/>
      <c r="F4" s="64"/>
      <c r="G4" s="64"/>
      <c r="H4" s="64"/>
      <c r="I4" s="64"/>
      <c r="J4" s="64"/>
      <c r="K4" s="64"/>
      <c r="L4" s="64"/>
      <c r="M4" s="14"/>
      <c r="O4" s="14" t="s">
        <v>503</v>
      </c>
    </row>
    <row r="5" spans="1:15" ht="25.5" customHeight="1">
      <c r="A5" s="1076" t="s">
        <v>495</v>
      </c>
      <c r="B5" s="1077" t="s">
        <v>496</v>
      </c>
      <c r="C5" s="1078"/>
      <c r="D5" s="1073" t="s">
        <v>497</v>
      </c>
      <c r="E5" s="1074"/>
      <c r="F5" s="1073" t="s">
        <v>498</v>
      </c>
      <c r="G5" s="1074"/>
      <c r="H5" s="1073" t="s">
        <v>499</v>
      </c>
      <c r="I5" s="1074"/>
      <c r="J5" s="1073" t="s">
        <v>500</v>
      </c>
      <c r="K5" s="1074"/>
      <c r="L5" s="1073" t="s">
        <v>501</v>
      </c>
      <c r="M5" s="1074"/>
      <c r="N5" s="1073" t="s">
        <v>502</v>
      </c>
      <c r="O5" s="1074"/>
    </row>
    <row r="6" spans="1:15" ht="12.75" customHeight="1">
      <c r="A6" s="1076"/>
      <c r="B6" s="625" t="s">
        <v>33</v>
      </c>
      <c r="C6" s="625" t="s">
        <v>34</v>
      </c>
      <c r="D6" s="625" t="s">
        <v>33</v>
      </c>
      <c r="E6" s="625" t="s">
        <v>34</v>
      </c>
      <c r="F6" s="625" t="s">
        <v>33</v>
      </c>
      <c r="G6" s="625" t="s">
        <v>34</v>
      </c>
      <c r="H6" s="625" t="s">
        <v>33</v>
      </c>
      <c r="I6" s="625" t="s">
        <v>34</v>
      </c>
      <c r="J6" s="625" t="s">
        <v>33</v>
      </c>
      <c r="K6" s="625" t="s">
        <v>34</v>
      </c>
      <c r="L6" s="625" t="s">
        <v>33</v>
      </c>
      <c r="M6" s="625" t="s">
        <v>34</v>
      </c>
      <c r="N6" s="625" t="s">
        <v>33</v>
      </c>
      <c r="O6" s="625" t="s">
        <v>34</v>
      </c>
    </row>
    <row r="7" spans="1:15" ht="12.75" customHeight="1">
      <c r="A7" s="1076"/>
      <c r="B7" s="626" t="s">
        <v>31</v>
      </c>
      <c r="C7" s="626" t="s">
        <v>32</v>
      </c>
      <c r="D7" s="626" t="s">
        <v>31</v>
      </c>
      <c r="E7" s="626" t="s">
        <v>32</v>
      </c>
      <c r="F7" s="626" t="s">
        <v>31</v>
      </c>
      <c r="G7" s="626" t="s">
        <v>32</v>
      </c>
      <c r="H7" s="626" t="s">
        <v>31</v>
      </c>
      <c r="I7" s="626" t="s">
        <v>32</v>
      </c>
      <c r="J7" s="626" t="s">
        <v>31</v>
      </c>
      <c r="K7" s="626" t="s">
        <v>32</v>
      </c>
      <c r="L7" s="626" t="s">
        <v>31</v>
      </c>
      <c r="M7" s="626" t="s">
        <v>32</v>
      </c>
      <c r="N7" s="626" t="s">
        <v>31</v>
      </c>
      <c r="O7" s="626" t="s">
        <v>32</v>
      </c>
    </row>
    <row r="8" spans="1:15" ht="18">
      <c r="A8" s="379" t="s">
        <v>504</v>
      </c>
      <c r="B8" s="478">
        <v>167673.02228</v>
      </c>
      <c r="C8" s="479">
        <v>8.9739192911098969E-2</v>
      </c>
      <c r="D8" s="478">
        <v>162052.54605999999</v>
      </c>
      <c r="E8" s="479">
        <v>0.15813323736383503</v>
      </c>
      <c r="F8" s="478">
        <v>723.10545999999999</v>
      </c>
      <c r="G8" s="479">
        <v>3.9615344407818318E-2</v>
      </c>
      <c r="H8" s="478">
        <v>147.59005999999999</v>
      </c>
      <c r="I8" s="479">
        <v>2.1824354014910275E-2</v>
      </c>
      <c r="J8" s="478">
        <v>2275574.1866799998</v>
      </c>
      <c r="K8" s="479">
        <v>0.12185667247055383</v>
      </c>
      <c r="L8" s="478">
        <v>217436.62659</v>
      </c>
      <c r="M8" s="479">
        <v>0.14771597687700624</v>
      </c>
      <c r="N8" s="478">
        <v>2823607.0771299996</v>
      </c>
      <c r="O8" s="479">
        <v>0.12242260265681837</v>
      </c>
    </row>
    <row r="9" spans="1:15" ht="18">
      <c r="A9" s="379" t="s">
        <v>505</v>
      </c>
      <c r="B9" s="478">
        <v>3762.0260800000001</v>
      </c>
      <c r="C9" s="479">
        <v>2.013449626773826E-3</v>
      </c>
      <c r="D9" s="478">
        <v>1563.9975900000002</v>
      </c>
      <c r="E9" s="479">
        <v>1.5261716532634154E-3</v>
      </c>
      <c r="F9" s="478">
        <v>0</v>
      </c>
      <c r="G9" s="479">
        <v>0</v>
      </c>
      <c r="H9" s="478">
        <v>0</v>
      </c>
      <c r="I9" s="479">
        <v>0</v>
      </c>
      <c r="J9" s="478">
        <v>129732.69628</v>
      </c>
      <c r="K9" s="479">
        <v>6.9471673443344834E-3</v>
      </c>
      <c r="L9" s="478">
        <v>3662.3364799999999</v>
      </c>
      <c r="M9" s="479">
        <v>2.4880151025134445E-3</v>
      </c>
      <c r="N9" s="478">
        <v>138721.05643</v>
      </c>
      <c r="O9" s="479">
        <v>6.0145028354035698E-3</v>
      </c>
    </row>
    <row r="10" spans="1:15" ht="18">
      <c r="A10" s="379" t="s">
        <v>506</v>
      </c>
      <c r="B10" s="478">
        <v>1707070.8266799999</v>
      </c>
      <c r="C10" s="479">
        <v>0.91363032731961613</v>
      </c>
      <c r="D10" s="478">
        <v>881064.46280999994</v>
      </c>
      <c r="E10" s="479">
        <v>0.85975554977573876</v>
      </c>
      <c r="F10" s="478">
        <v>17572.669269999999</v>
      </c>
      <c r="G10" s="479">
        <v>0.96271897227236436</v>
      </c>
      <c r="H10" s="478">
        <v>6626.5742900000005</v>
      </c>
      <c r="I10" s="479">
        <v>0.97988105168507089</v>
      </c>
      <c r="J10" s="478">
        <v>17106620.449370001</v>
      </c>
      <c r="K10" s="479">
        <v>0.91605708017731913</v>
      </c>
      <c r="L10" s="478">
        <v>1286510.23511</v>
      </c>
      <c r="M10" s="479">
        <v>0.87399312214256253</v>
      </c>
      <c r="N10" s="478">
        <v>21005465.217530001</v>
      </c>
      <c r="O10" s="479">
        <v>0.91073001720943758</v>
      </c>
    </row>
    <row r="11" spans="1:15" ht="21.75" customHeight="1">
      <c r="A11" s="379" t="s">
        <v>507</v>
      </c>
      <c r="B11" s="480">
        <v>567629.89041999995</v>
      </c>
      <c r="C11" s="481">
        <v>0.30379751939726496</v>
      </c>
      <c r="D11" s="480">
        <v>407742.03902000003</v>
      </c>
      <c r="E11" s="481">
        <v>0.39788062703865767</v>
      </c>
      <c r="F11" s="480">
        <v>0</v>
      </c>
      <c r="G11" s="481">
        <v>0</v>
      </c>
      <c r="H11" s="480">
        <v>6626.5742900000005</v>
      </c>
      <c r="I11" s="481">
        <v>0.97988105168507089</v>
      </c>
      <c r="J11" s="480">
        <v>13563634.051309999</v>
      </c>
      <c r="K11" s="481">
        <v>0.72633066492653076</v>
      </c>
      <c r="L11" s="480">
        <v>749450.08013000002</v>
      </c>
      <c r="M11" s="481">
        <v>0.50914030650273601</v>
      </c>
      <c r="N11" s="480">
        <v>15295082.635169998</v>
      </c>
      <c r="O11" s="481">
        <v>0.66314603020185392</v>
      </c>
    </row>
    <row r="12" spans="1:15" ht="18" customHeight="1">
      <c r="A12" s="386" t="s">
        <v>508</v>
      </c>
      <c r="B12" s="480">
        <v>542020.68065999995</v>
      </c>
      <c r="C12" s="481">
        <v>0.29009138000940493</v>
      </c>
      <c r="D12" s="480">
        <v>68452.305299999993</v>
      </c>
      <c r="E12" s="481">
        <v>6.6796757627608006E-2</v>
      </c>
      <c r="F12" s="480">
        <v>0</v>
      </c>
      <c r="G12" s="481">
        <v>0</v>
      </c>
      <c r="H12" s="480">
        <v>0</v>
      </c>
      <c r="I12" s="481">
        <v>0</v>
      </c>
      <c r="J12" s="480">
        <v>0</v>
      </c>
      <c r="K12" s="481">
        <v>0</v>
      </c>
      <c r="L12" s="480">
        <v>8561.6588499999998</v>
      </c>
      <c r="M12" s="481">
        <v>5.8163788711647511E-3</v>
      </c>
      <c r="N12" s="480">
        <v>619034.64480999997</v>
      </c>
      <c r="O12" s="481">
        <v>2.6839369034805056E-2</v>
      </c>
    </row>
    <row r="13" spans="1:15" ht="18" customHeight="1">
      <c r="A13" s="386" t="s">
        <v>509</v>
      </c>
      <c r="B13" s="480">
        <v>11963.31097</v>
      </c>
      <c r="C13" s="481">
        <v>6.4028062260338501E-3</v>
      </c>
      <c r="D13" s="480">
        <v>312639.78842</v>
      </c>
      <c r="E13" s="481">
        <v>0.30507846419947215</v>
      </c>
      <c r="F13" s="480">
        <v>0</v>
      </c>
      <c r="G13" s="481">
        <v>0</v>
      </c>
      <c r="H13" s="480">
        <v>0</v>
      </c>
      <c r="I13" s="481">
        <v>0</v>
      </c>
      <c r="J13" s="480">
        <v>10772073.321079999</v>
      </c>
      <c r="K13" s="481">
        <v>0.57684298679391999</v>
      </c>
      <c r="L13" s="480">
        <v>509470.71255</v>
      </c>
      <c r="M13" s="481">
        <v>0.34610987658695025</v>
      </c>
      <c r="N13" s="480">
        <v>11606147.133019999</v>
      </c>
      <c r="O13" s="481">
        <v>0.50320554525825856</v>
      </c>
    </row>
    <row r="14" spans="1:15" ht="18" customHeight="1">
      <c r="A14" s="386" t="s">
        <v>510</v>
      </c>
      <c r="B14" s="480">
        <v>0</v>
      </c>
      <c r="C14" s="481">
        <v>0</v>
      </c>
      <c r="D14" s="480">
        <v>0</v>
      </c>
      <c r="E14" s="481">
        <v>0</v>
      </c>
      <c r="F14" s="480">
        <v>0</v>
      </c>
      <c r="G14" s="481">
        <v>0</v>
      </c>
      <c r="H14" s="480">
        <v>0</v>
      </c>
      <c r="I14" s="481">
        <v>0</v>
      </c>
      <c r="J14" s="480">
        <v>0</v>
      </c>
      <c r="K14" s="481">
        <v>0</v>
      </c>
      <c r="L14" s="480">
        <v>0</v>
      </c>
      <c r="M14" s="481">
        <v>0</v>
      </c>
      <c r="N14" s="480">
        <v>0</v>
      </c>
      <c r="O14" s="481">
        <v>0</v>
      </c>
    </row>
    <row r="15" spans="1:15" ht="19.5">
      <c r="A15" s="386" t="s">
        <v>511</v>
      </c>
      <c r="B15" s="480">
        <v>3184.2558100000001</v>
      </c>
      <c r="C15" s="481">
        <v>1.7042249404599788E-3</v>
      </c>
      <c r="D15" s="480">
        <v>13189.909689999999</v>
      </c>
      <c r="E15" s="481">
        <v>1.2870906200042442E-2</v>
      </c>
      <c r="F15" s="480">
        <v>0</v>
      </c>
      <c r="G15" s="481">
        <v>0</v>
      </c>
      <c r="H15" s="480">
        <v>0</v>
      </c>
      <c r="I15" s="481">
        <v>0</v>
      </c>
      <c r="J15" s="480">
        <v>124924.53534</v>
      </c>
      <c r="K15" s="481">
        <v>6.6896910131821639E-3</v>
      </c>
      <c r="L15" s="480">
        <v>753.90114000000005</v>
      </c>
      <c r="M15" s="481">
        <v>5.1216414230789166E-4</v>
      </c>
      <c r="N15" s="480">
        <v>142052.60198000001</v>
      </c>
      <c r="O15" s="481">
        <v>6.1589480311973486E-3</v>
      </c>
    </row>
    <row r="16" spans="1:15" ht="19.5">
      <c r="A16" s="387" t="s">
        <v>512</v>
      </c>
      <c r="B16" s="480">
        <v>0</v>
      </c>
      <c r="C16" s="481">
        <v>0</v>
      </c>
      <c r="D16" s="480">
        <v>0</v>
      </c>
      <c r="E16" s="481">
        <v>0</v>
      </c>
      <c r="F16" s="480">
        <v>0</v>
      </c>
      <c r="G16" s="481">
        <v>0</v>
      </c>
      <c r="H16" s="480">
        <v>0</v>
      </c>
      <c r="I16" s="481">
        <v>0</v>
      </c>
      <c r="J16" s="480">
        <v>0</v>
      </c>
      <c r="K16" s="481">
        <v>0</v>
      </c>
      <c r="L16" s="480">
        <v>0</v>
      </c>
      <c r="M16" s="481">
        <v>0</v>
      </c>
      <c r="N16" s="480">
        <v>0</v>
      </c>
      <c r="O16" s="481">
        <v>0</v>
      </c>
    </row>
    <row r="17" spans="1:15" ht="18" customHeight="1">
      <c r="A17" s="387" t="s">
        <v>513</v>
      </c>
      <c r="B17" s="480">
        <v>9076.11859</v>
      </c>
      <c r="C17" s="481">
        <v>4.8575706810598408E-3</v>
      </c>
      <c r="D17" s="480">
        <v>904.83768999999995</v>
      </c>
      <c r="E17" s="481">
        <v>8.8295381150961332E-4</v>
      </c>
      <c r="F17" s="480">
        <v>0</v>
      </c>
      <c r="G17" s="481">
        <v>0</v>
      </c>
      <c r="H17" s="480">
        <v>0</v>
      </c>
      <c r="I17" s="481">
        <v>0</v>
      </c>
      <c r="J17" s="480">
        <v>31736.621149999999</v>
      </c>
      <c r="K17" s="481">
        <v>1.6994915267693001E-3</v>
      </c>
      <c r="L17" s="480">
        <v>59412.1564</v>
      </c>
      <c r="M17" s="481">
        <v>4.0361759003665003E-2</v>
      </c>
      <c r="N17" s="480">
        <v>101129.73383</v>
      </c>
      <c r="O17" s="481">
        <v>4.3846629092755629E-3</v>
      </c>
    </row>
    <row r="18" spans="1:15" ht="18" customHeight="1">
      <c r="A18" s="388" t="s">
        <v>514</v>
      </c>
      <c r="B18" s="480">
        <v>0</v>
      </c>
      <c r="C18" s="481">
        <v>0</v>
      </c>
      <c r="D18" s="480">
        <v>0</v>
      </c>
      <c r="E18" s="481">
        <v>0</v>
      </c>
      <c r="F18" s="480">
        <v>0</v>
      </c>
      <c r="G18" s="481">
        <v>0</v>
      </c>
      <c r="H18" s="480">
        <v>0</v>
      </c>
      <c r="I18" s="481">
        <v>0</v>
      </c>
      <c r="J18" s="480">
        <v>599704.15741999994</v>
      </c>
      <c r="K18" s="481">
        <v>3.2114071919833606E-2</v>
      </c>
      <c r="L18" s="480">
        <v>199.93470000000002</v>
      </c>
      <c r="M18" s="481">
        <v>1.3582601048074501E-4</v>
      </c>
      <c r="N18" s="480">
        <v>599904.09211999993</v>
      </c>
      <c r="O18" s="481">
        <v>2.600992924853221E-2</v>
      </c>
    </row>
    <row r="19" spans="1:15" ht="18" customHeight="1">
      <c r="A19" s="379" t="s">
        <v>515</v>
      </c>
      <c r="B19" s="480">
        <v>1385.5243899999998</v>
      </c>
      <c r="C19" s="481">
        <v>7.4153754030634807E-4</v>
      </c>
      <c r="D19" s="480">
        <v>12555.197920000001</v>
      </c>
      <c r="E19" s="481">
        <v>1.22515452000254E-2</v>
      </c>
      <c r="F19" s="480">
        <v>0</v>
      </c>
      <c r="G19" s="481">
        <v>0</v>
      </c>
      <c r="H19" s="480">
        <v>6626.5742900000005</v>
      </c>
      <c r="I19" s="481">
        <v>0.97988105168507089</v>
      </c>
      <c r="J19" s="480">
        <v>2035195.4163199998</v>
      </c>
      <c r="K19" s="481">
        <v>0.10898442367282561</v>
      </c>
      <c r="L19" s="480">
        <v>171051.71649000002</v>
      </c>
      <c r="M19" s="481">
        <v>0.11620430188816731</v>
      </c>
      <c r="N19" s="480">
        <v>2226814.4294099999</v>
      </c>
      <c r="O19" s="481">
        <v>9.6547575719785242E-2</v>
      </c>
    </row>
    <row r="20" spans="1:15" ht="18" customHeight="1">
      <c r="A20" s="386" t="s">
        <v>516</v>
      </c>
      <c r="B20" s="480">
        <v>1139440.9362599999</v>
      </c>
      <c r="C20" s="481">
        <v>0.60983280792235117</v>
      </c>
      <c r="D20" s="480">
        <v>473322.42378999997</v>
      </c>
      <c r="E20" s="481">
        <v>0.46187492273708114</v>
      </c>
      <c r="F20" s="480">
        <v>17572.669269999999</v>
      </c>
      <c r="G20" s="481">
        <v>0.96271897227236436</v>
      </c>
      <c r="H20" s="480">
        <v>0</v>
      </c>
      <c r="I20" s="481">
        <v>0</v>
      </c>
      <c r="J20" s="480">
        <v>3542986.39806</v>
      </c>
      <c r="K20" s="481">
        <v>0.18972641525078837</v>
      </c>
      <c r="L20" s="480">
        <v>537060.15497999999</v>
      </c>
      <c r="M20" s="481">
        <v>0.36485281563982647</v>
      </c>
      <c r="N20" s="480">
        <v>5710382.5823599994</v>
      </c>
      <c r="O20" s="481">
        <v>0.24758398700758349</v>
      </c>
    </row>
    <row r="21" spans="1:15" ht="18" customHeight="1">
      <c r="A21" s="386" t="s">
        <v>517</v>
      </c>
      <c r="B21" s="480">
        <v>1050088.8134999999</v>
      </c>
      <c r="C21" s="481">
        <v>0.56201123667408082</v>
      </c>
      <c r="D21" s="480">
        <v>186179.6317</v>
      </c>
      <c r="E21" s="481">
        <v>0.18167679933289588</v>
      </c>
      <c r="F21" s="480">
        <v>0</v>
      </c>
      <c r="G21" s="481">
        <v>0</v>
      </c>
      <c r="H21" s="480">
        <v>0</v>
      </c>
      <c r="I21" s="481">
        <v>0</v>
      </c>
      <c r="J21" s="480">
        <v>9822.4098300000005</v>
      </c>
      <c r="K21" s="481">
        <v>5.2598864257295027E-4</v>
      </c>
      <c r="L21" s="480">
        <v>48512.91347</v>
      </c>
      <c r="M21" s="481">
        <v>3.2957338038007884E-2</v>
      </c>
      <c r="N21" s="480">
        <v>1294603.7685</v>
      </c>
      <c r="O21" s="481">
        <v>5.6129892870996768E-2</v>
      </c>
    </row>
    <row r="22" spans="1:15" ht="18" customHeight="1">
      <c r="A22" s="386" t="s">
        <v>518</v>
      </c>
      <c r="B22" s="480">
        <v>16545.908240000001</v>
      </c>
      <c r="C22" s="481">
        <v>8.8554284478702967E-3</v>
      </c>
      <c r="D22" s="480">
        <v>134799.49524000002</v>
      </c>
      <c r="E22" s="481">
        <v>0.13153931299184721</v>
      </c>
      <c r="F22" s="480">
        <v>0</v>
      </c>
      <c r="G22" s="481">
        <v>0</v>
      </c>
      <c r="H22" s="480">
        <v>0</v>
      </c>
      <c r="I22" s="481">
        <v>0</v>
      </c>
      <c r="J22" s="480">
        <v>3456013.7296899999</v>
      </c>
      <c r="K22" s="481">
        <v>0.18506904128975057</v>
      </c>
      <c r="L22" s="480">
        <v>110820.48909</v>
      </c>
      <c r="M22" s="481">
        <v>7.5286105476536233E-2</v>
      </c>
      <c r="N22" s="480">
        <v>3718179.6222599996</v>
      </c>
      <c r="O22" s="481">
        <v>0.16120841677634665</v>
      </c>
    </row>
    <row r="23" spans="1:15" ht="18" customHeight="1">
      <c r="A23" s="386" t="s">
        <v>510</v>
      </c>
      <c r="B23" s="480">
        <v>0</v>
      </c>
      <c r="C23" s="481">
        <v>0</v>
      </c>
      <c r="D23" s="480">
        <v>0</v>
      </c>
      <c r="E23" s="481">
        <v>0</v>
      </c>
      <c r="F23" s="480">
        <v>0</v>
      </c>
      <c r="G23" s="481">
        <v>0</v>
      </c>
      <c r="H23" s="480">
        <v>0</v>
      </c>
      <c r="I23" s="481">
        <v>0</v>
      </c>
      <c r="J23" s="480">
        <v>0</v>
      </c>
      <c r="K23" s="481">
        <v>0</v>
      </c>
      <c r="L23" s="480">
        <v>0</v>
      </c>
      <c r="M23" s="481">
        <v>0</v>
      </c>
      <c r="N23" s="480">
        <v>0</v>
      </c>
      <c r="O23" s="481">
        <v>0</v>
      </c>
    </row>
    <row r="24" spans="1:15" ht="19.5">
      <c r="A24" s="386" t="s">
        <v>519</v>
      </c>
      <c r="B24" s="480">
        <v>293.12554</v>
      </c>
      <c r="C24" s="481">
        <v>1.5688182286893561E-4</v>
      </c>
      <c r="D24" s="480">
        <v>0</v>
      </c>
      <c r="E24" s="481">
        <v>0</v>
      </c>
      <c r="F24" s="480">
        <v>0</v>
      </c>
      <c r="G24" s="481">
        <v>0</v>
      </c>
      <c r="H24" s="480">
        <v>0</v>
      </c>
      <c r="I24" s="481">
        <v>0</v>
      </c>
      <c r="J24" s="480">
        <v>7637.3212100000001</v>
      </c>
      <c r="K24" s="481">
        <v>4.0897745926586957E-4</v>
      </c>
      <c r="L24" s="480">
        <v>20913.03887</v>
      </c>
      <c r="M24" s="481">
        <v>1.420731187103013E-2</v>
      </c>
      <c r="N24" s="480">
        <v>28843.485619999999</v>
      </c>
      <c r="O24" s="481">
        <v>1.2505615982815947E-3</v>
      </c>
    </row>
    <row r="25" spans="1:15" ht="19.5">
      <c r="A25" s="387" t="s">
        <v>512</v>
      </c>
      <c r="B25" s="480">
        <v>0</v>
      </c>
      <c r="C25" s="481">
        <v>0</v>
      </c>
      <c r="D25" s="480">
        <v>0</v>
      </c>
      <c r="E25" s="481">
        <v>0</v>
      </c>
      <c r="F25" s="480">
        <v>0</v>
      </c>
      <c r="G25" s="481">
        <v>0</v>
      </c>
      <c r="H25" s="480">
        <v>0</v>
      </c>
      <c r="I25" s="481">
        <v>0</v>
      </c>
      <c r="J25" s="480">
        <v>0</v>
      </c>
      <c r="K25" s="481">
        <v>0</v>
      </c>
      <c r="L25" s="480">
        <v>0</v>
      </c>
      <c r="M25" s="481">
        <v>0</v>
      </c>
      <c r="N25" s="480">
        <v>0</v>
      </c>
      <c r="O25" s="481">
        <v>0</v>
      </c>
    </row>
    <row r="26" spans="1:15" ht="19.5">
      <c r="A26" s="387" t="s">
        <v>520</v>
      </c>
      <c r="B26" s="480">
        <v>72513.08898</v>
      </c>
      <c r="C26" s="481">
        <v>3.8809260977531082E-2</v>
      </c>
      <c r="D26" s="480">
        <v>152343.29684999998</v>
      </c>
      <c r="E26" s="481">
        <v>0.14865881041233811</v>
      </c>
      <c r="F26" s="480">
        <v>17572.669269999999</v>
      </c>
      <c r="G26" s="481">
        <v>0.96271897227236436</v>
      </c>
      <c r="H26" s="480">
        <v>0</v>
      </c>
      <c r="I26" s="481">
        <v>0</v>
      </c>
      <c r="J26" s="480">
        <v>65480.149850000002</v>
      </c>
      <c r="K26" s="481">
        <v>3.5064526660129056E-3</v>
      </c>
      <c r="L26" s="480">
        <v>356813.71354999999</v>
      </c>
      <c r="M26" s="481">
        <v>0.24240206025425223</v>
      </c>
      <c r="N26" s="480">
        <v>664722.91849999991</v>
      </c>
      <c r="O26" s="481">
        <v>2.8820266951278622E-2</v>
      </c>
    </row>
    <row r="27" spans="1:15" ht="18" customHeight="1">
      <c r="A27" s="388" t="s">
        <v>514</v>
      </c>
      <c r="B27" s="480">
        <v>0</v>
      </c>
      <c r="C27" s="481">
        <v>0</v>
      </c>
      <c r="D27" s="480">
        <v>0</v>
      </c>
      <c r="E27" s="481">
        <v>0</v>
      </c>
      <c r="F27" s="480">
        <v>0</v>
      </c>
      <c r="G27" s="481">
        <v>0</v>
      </c>
      <c r="H27" s="480">
        <v>0</v>
      </c>
      <c r="I27" s="481">
        <v>0</v>
      </c>
      <c r="J27" s="480">
        <v>4032.78748</v>
      </c>
      <c r="K27" s="481">
        <v>2.1595519318606853E-4</v>
      </c>
      <c r="L27" s="480">
        <v>0</v>
      </c>
      <c r="M27" s="481">
        <v>0</v>
      </c>
      <c r="N27" s="480">
        <v>4032.78748</v>
      </c>
      <c r="O27" s="481">
        <v>1.7484881067986557E-4</v>
      </c>
    </row>
    <row r="28" spans="1:15" ht="18" customHeight="1">
      <c r="A28" s="386" t="s">
        <v>515</v>
      </c>
      <c r="B28" s="480">
        <v>0</v>
      </c>
      <c r="C28" s="481">
        <v>0</v>
      </c>
      <c r="D28" s="480">
        <v>0</v>
      </c>
      <c r="E28" s="481">
        <v>0</v>
      </c>
      <c r="F28" s="480">
        <v>0</v>
      </c>
      <c r="G28" s="481">
        <v>0</v>
      </c>
      <c r="H28" s="480">
        <v>0</v>
      </c>
      <c r="I28" s="481">
        <v>0</v>
      </c>
      <c r="J28" s="480">
        <v>0</v>
      </c>
      <c r="K28" s="481">
        <v>0</v>
      </c>
      <c r="L28" s="480">
        <v>0</v>
      </c>
      <c r="M28" s="481">
        <v>0</v>
      </c>
      <c r="N28" s="480">
        <v>0</v>
      </c>
      <c r="O28" s="481">
        <v>0</v>
      </c>
    </row>
    <row r="29" spans="1:15" ht="18" customHeight="1">
      <c r="A29" s="386" t="s">
        <v>521</v>
      </c>
      <c r="B29" s="482">
        <v>3561.9079100000004</v>
      </c>
      <c r="C29" s="483">
        <v>1.9063456763681551E-3</v>
      </c>
      <c r="D29" s="482">
        <v>1636.3397600000001</v>
      </c>
      <c r="E29" s="483">
        <v>1.5967641975841282E-3</v>
      </c>
      <c r="F29" s="482">
        <v>0</v>
      </c>
      <c r="G29" s="483">
        <v>0</v>
      </c>
      <c r="H29" s="482">
        <v>0</v>
      </c>
      <c r="I29" s="483">
        <v>0</v>
      </c>
      <c r="J29" s="482">
        <v>3423.1041700000001</v>
      </c>
      <c r="K29" s="483">
        <v>1.8330673907180123E-4</v>
      </c>
      <c r="L29" s="482">
        <v>12225.173919999999</v>
      </c>
      <c r="M29" s="483">
        <v>8.3051946509878002E-3</v>
      </c>
      <c r="N29" s="482">
        <v>20846.52576</v>
      </c>
      <c r="O29" s="483">
        <v>9.0383890894820491E-4</v>
      </c>
    </row>
    <row r="30" spans="1:15" ht="18" customHeight="1">
      <c r="A30" s="379" t="s">
        <v>522</v>
      </c>
      <c r="B30" s="478">
        <v>1882067.7829499999</v>
      </c>
      <c r="C30" s="479">
        <v>1.0072893155338571</v>
      </c>
      <c r="D30" s="478">
        <v>1046317.3462199999</v>
      </c>
      <c r="E30" s="479">
        <v>1.0210117229904214</v>
      </c>
      <c r="F30" s="478">
        <v>18295.774730000001</v>
      </c>
      <c r="G30" s="479">
        <v>1.0023343166801828</v>
      </c>
      <c r="H30" s="478">
        <v>6774.1643500000009</v>
      </c>
      <c r="I30" s="479">
        <v>1.0017054056999812</v>
      </c>
      <c r="J30" s="478">
        <v>19515350.436499998</v>
      </c>
      <c r="K30" s="479">
        <v>1.0450442267312792</v>
      </c>
      <c r="L30" s="478">
        <v>1519834.3721</v>
      </c>
      <c r="M30" s="479">
        <v>1.03250230877307</v>
      </c>
      <c r="N30" s="478">
        <v>23988639.876849998</v>
      </c>
      <c r="O30" s="479">
        <v>1.0400709616106076</v>
      </c>
    </row>
    <row r="31" spans="1:15" ht="18" customHeight="1">
      <c r="A31" s="386" t="s">
        <v>523</v>
      </c>
      <c r="B31" s="482">
        <v>13619.70758</v>
      </c>
      <c r="C31" s="483">
        <v>7.2893155338571306E-3</v>
      </c>
      <c r="D31" s="482">
        <v>21532.49541</v>
      </c>
      <c r="E31" s="483">
        <v>2.101172299042136E-2</v>
      </c>
      <c r="F31" s="482">
        <v>42.608669999999996</v>
      </c>
      <c r="G31" s="483">
        <v>2.3343166801825504E-3</v>
      </c>
      <c r="H31" s="482">
        <v>11.53303</v>
      </c>
      <c r="I31" s="483">
        <v>1.7054056999812905E-3</v>
      </c>
      <c r="J31" s="482">
        <v>841164.27546000003</v>
      </c>
      <c r="K31" s="483">
        <v>4.5044226731279099E-2</v>
      </c>
      <c r="L31" s="482">
        <v>47843.114369999996</v>
      </c>
      <c r="M31" s="483">
        <v>3.2502308773069914E-2</v>
      </c>
      <c r="N31" s="482">
        <v>924213.73452000006</v>
      </c>
      <c r="O31" s="483">
        <v>4.0070961610607615E-2</v>
      </c>
    </row>
    <row r="32" spans="1:15" ht="26.25" customHeight="1">
      <c r="A32" s="627" t="s">
        <v>524</v>
      </c>
      <c r="B32" s="628">
        <v>1868448.07537</v>
      </c>
      <c r="C32" s="629">
        <v>1</v>
      </c>
      <c r="D32" s="628">
        <v>1024784.85081</v>
      </c>
      <c r="E32" s="629">
        <v>1</v>
      </c>
      <c r="F32" s="628">
        <v>18253.166059999996</v>
      </c>
      <c r="G32" s="629">
        <v>1</v>
      </c>
      <c r="H32" s="628">
        <v>6762.6313200000013</v>
      </c>
      <c r="I32" s="629">
        <v>1</v>
      </c>
      <c r="J32" s="628">
        <v>18674186.161039997</v>
      </c>
      <c r="K32" s="629">
        <v>1</v>
      </c>
      <c r="L32" s="628">
        <v>1471991.25773</v>
      </c>
      <c r="M32" s="629">
        <v>1</v>
      </c>
      <c r="N32" s="628">
        <v>23064426.142329998</v>
      </c>
      <c r="O32" s="629">
        <v>1</v>
      </c>
    </row>
    <row r="33" spans="1:15" ht="19.5">
      <c r="A33" s="388" t="s">
        <v>525</v>
      </c>
      <c r="B33" s="480">
        <v>1041.27828</v>
      </c>
      <c r="C33" s="481">
        <v>5.5729580806991412E-4</v>
      </c>
      <c r="D33" s="480">
        <v>989.11581999999999</v>
      </c>
      <c r="E33" s="481">
        <v>9.6519363963879163E-4</v>
      </c>
      <c r="F33" s="480">
        <v>0</v>
      </c>
      <c r="G33" s="481">
        <v>0</v>
      </c>
      <c r="H33" s="480">
        <v>0</v>
      </c>
      <c r="I33" s="481">
        <v>0</v>
      </c>
      <c r="J33" s="480">
        <v>2678.4274500000001</v>
      </c>
      <c r="K33" s="481">
        <v>1.4342940714535718E-4</v>
      </c>
      <c r="L33" s="480">
        <v>2186.3915899999997</v>
      </c>
      <c r="M33" s="481">
        <v>1.4853291950739551E-3</v>
      </c>
      <c r="N33" s="480">
        <v>6895.2131399999998</v>
      </c>
      <c r="O33" s="481">
        <v>2.9895446335624442E-4</v>
      </c>
    </row>
    <row r="34" spans="1:15" ht="19.5">
      <c r="A34" s="388" t="s">
        <v>526</v>
      </c>
      <c r="B34" s="480">
        <v>1260.72479</v>
      </c>
      <c r="C34" s="481">
        <v>6.7474435421511223E-4</v>
      </c>
      <c r="D34" s="480">
        <v>9072.2517399999997</v>
      </c>
      <c r="E34" s="481">
        <v>8.8528355320916415E-3</v>
      </c>
      <c r="F34" s="480">
        <v>0</v>
      </c>
      <c r="G34" s="481">
        <v>0</v>
      </c>
      <c r="H34" s="480">
        <v>0</v>
      </c>
      <c r="I34" s="481">
        <v>0</v>
      </c>
      <c r="J34" s="480">
        <v>711331.06279</v>
      </c>
      <c r="K34" s="481">
        <v>3.8091676748625965E-2</v>
      </c>
      <c r="L34" s="480">
        <v>29877.93302</v>
      </c>
      <c r="M34" s="481">
        <v>2.0297629393584593E-2</v>
      </c>
      <c r="N34" s="480">
        <v>751541.97233999998</v>
      </c>
      <c r="O34" s="481">
        <v>3.2584464391277428E-2</v>
      </c>
    </row>
    <row r="35" spans="1:15" ht="12.75" customHeight="1">
      <c r="A35" s="22" t="s">
        <v>472</v>
      </c>
    </row>
    <row r="36" spans="1:15" ht="12.75" customHeight="1">
      <c r="A36" s="40" t="s">
        <v>527</v>
      </c>
    </row>
    <row r="37" spans="1:15" ht="12.75" customHeight="1"/>
    <row r="38" spans="1:15" ht="12.75" customHeight="1"/>
    <row r="39" spans="1:15" ht="12.75" customHeight="1"/>
    <row r="40" spans="1:15" ht="12.75" customHeight="1"/>
    <row r="41" spans="1:15" ht="12.75" customHeight="1">
      <c r="A41" s="145" t="s">
        <v>872</v>
      </c>
      <c r="H41" s="141" t="str">
        <f>Naslovnica!A20</f>
        <v>Siječanj 2020.</v>
      </c>
    </row>
    <row r="42" spans="1:15">
      <c r="A42" s="582" t="s">
        <v>873</v>
      </c>
      <c r="H42" s="576" t="str">
        <f>Naslovnica!A24</f>
        <v>January 2020</v>
      </c>
    </row>
    <row r="43" spans="1:15" ht="12.75" customHeight="1"/>
    <row r="44" spans="1:15">
      <c r="H44" s="14" t="s">
        <v>528</v>
      </c>
    </row>
    <row r="45" spans="1:15" ht="22.5">
      <c r="A45" s="1075" t="s">
        <v>529</v>
      </c>
      <c r="B45" s="630" t="s">
        <v>496</v>
      </c>
      <c r="C45" s="630" t="s">
        <v>497</v>
      </c>
      <c r="D45" s="630" t="s">
        <v>498</v>
      </c>
      <c r="E45" s="630" t="s">
        <v>499</v>
      </c>
      <c r="F45" s="630" t="s">
        <v>500</v>
      </c>
      <c r="G45" s="630" t="s">
        <v>531</v>
      </c>
      <c r="H45" s="630" t="s">
        <v>502</v>
      </c>
    </row>
    <row r="46" spans="1:15" ht="22.5">
      <c r="A46" s="1075"/>
      <c r="B46" s="631" t="s">
        <v>530</v>
      </c>
      <c r="C46" s="631" t="s">
        <v>530</v>
      </c>
      <c r="D46" s="631" t="s">
        <v>530</v>
      </c>
      <c r="E46" s="631" t="s">
        <v>530</v>
      </c>
      <c r="F46" s="631" t="s">
        <v>530</v>
      </c>
      <c r="G46" s="631" t="s">
        <v>530</v>
      </c>
      <c r="H46" s="631" t="s">
        <v>530</v>
      </c>
    </row>
    <row r="47" spans="1:15" ht="22.5">
      <c r="A47" s="80" t="s">
        <v>532</v>
      </c>
      <c r="B47" s="484">
        <v>76893.608290000033</v>
      </c>
      <c r="C47" s="484">
        <v>36928.226339999994</v>
      </c>
      <c r="D47" s="484">
        <v>3773.1524700000014</v>
      </c>
      <c r="E47" s="484">
        <v>2629.2329799999998</v>
      </c>
      <c r="F47" s="484">
        <v>960394.14650999953</v>
      </c>
      <c r="G47" s="484">
        <v>117988.81121999999</v>
      </c>
      <c r="H47" s="484">
        <v>1198607.1778099996</v>
      </c>
    </row>
    <row r="48" spans="1:15" ht="22.5">
      <c r="A48" s="485" t="s">
        <v>533</v>
      </c>
      <c r="B48" s="484">
        <v>28552.150239999999</v>
      </c>
      <c r="C48" s="484">
        <v>12899.379850000001</v>
      </c>
      <c r="D48" s="484">
        <v>625.45567000000005</v>
      </c>
      <c r="E48" s="484">
        <v>3934.51991</v>
      </c>
      <c r="F48" s="484">
        <v>808621.6227500001</v>
      </c>
      <c r="G48" s="484">
        <v>10422.907120000002</v>
      </c>
      <c r="H48" s="484">
        <v>865056.03554000007</v>
      </c>
    </row>
    <row r="49" spans="1:15" ht="33">
      <c r="A49" s="627" t="s">
        <v>534</v>
      </c>
      <c r="B49" s="632">
        <v>48341.45805000003</v>
      </c>
      <c r="C49" s="632">
        <v>24028.846489999993</v>
      </c>
      <c r="D49" s="632">
        <v>3147.6968000000015</v>
      </c>
      <c r="E49" s="632">
        <v>-1305.2869300000002</v>
      </c>
      <c r="F49" s="632">
        <v>151772.52375999943</v>
      </c>
      <c r="G49" s="632">
        <v>107565.90409999999</v>
      </c>
      <c r="H49" s="632">
        <v>333551.14226999949</v>
      </c>
    </row>
    <row r="50" spans="1:15" ht="12.75" customHeight="1">
      <c r="A50" s="22" t="s">
        <v>472</v>
      </c>
    </row>
    <row r="51" spans="1:15" ht="12.75" customHeight="1">
      <c r="A51" s="40" t="s">
        <v>527</v>
      </c>
    </row>
    <row r="52" spans="1:15" ht="12.75" customHeight="1"/>
    <row r="53" spans="1:15" ht="12.75" customHeight="1">
      <c r="A53" s="664" t="s">
        <v>97</v>
      </c>
    </row>
    <row r="54" spans="1:15" ht="12.75" customHeight="1"/>
    <row r="55" spans="1:15" ht="12.75" customHeight="1"/>
    <row r="56" spans="1:15" ht="12.75" customHeight="1">
      <c r="O56" s="35" t="s">
        <v>1006</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Q97"/>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7109375" customWidth="1"/>
  </cols>
  <sheetData>
    <row r="1" spans="1:10" ht="12.75" customHeight="1">
      <c r="A1" s="143" t="s">
        <v>874</v>
      </c>
      <c r="F1" s="284" t="s">
        <v>282</v>
      </c>
      <c r="G1" s="162" t="s">
        <v>1054</v>
      </c>
    </row>
    <row r="2" spans="1:10">
      <c r="A2" s="578" t="s">
        <v>875</v>
      </c>
      <c r="F2" s="579" t="s">
        <v>283</v>
      </c>
      <c r="G2" s="580" t="s">
        <v>1055</v>
      </c>
    </row>
    <row r="3" spans="1:10" ht="12.75" customHeight="1"/>
    <row r="4" spans="1:10" ht="12.75" customHeight="1">
      <c r="C4" s="192"/>
      <c r="G4" s="161" t="s">
        <v>465</v>
      </c>
    </row>
    <row r="5" spans="1:10" ht="22.5" customHeight="1">
      <c r="A5" s="614" t="s">
        <v>478</v>
      </c>
      <c r="B5" s="614" t="s">
        <v>479</v>
      </c>
      <c r="C5" s="614" t="s">
        <v>468</v>
      </c>
      <c r="D5" s="614" t="s">
        <v>480</v>
      </c>
      <c r="E5" s="614"/>
      <c r="F5" s="614" t="s">
        <v>481</v>
      </c>
      <c r="G5" s="614" t="s">
        <v>482</v>
      </c>
      <c r="I5" s="273"/>
      <c r="J5" s="273"/>
    </row>
    <row r="6" spans="1:10" ht="12.75" customHeight="1">
      <c r="A6" s="114" t="s">
        <v>88</v>
      </c>
      <c r="B6" s="195">
        <v>47572962490</v>
      </c>
      <c r="C6" s="290" t="s">
        <v>182</v>
      </c>
      <c r="D6" s="114" t="s">
        <v>87</v>
      </c>
      <c r="E6" s="114"/>
      <c r="F6" s="116">
        <v>8572971.5399999991</v>
      </c>
      <c r="G6" s="117">
        <v>116.3641630649047</v>
      </c>
      <c r="H6" s="299"/>
      <c r="I6" s="273"/>
      <c r="J6" s="273"/>
    </row>
    <row r="7" spans="1:10" ht="12.75" customHeight="1">
      <c r="A7" s="114" t="s">
        <v>133</v>
      </c>
      <c r="B7" s="195">
        <v>97433886648</v>
      </c>
      <c r="C7" s="290" t="s">
        <v>185</v>
      </c>
      <c r="D7" s="114" t="s">
        <v>124</v>
      </c>
      <c r="E7" s="114"/>
      <c r="F7" s="116">
        <v>7071958.1299999999</v>
      </c>
      <c r="G7" s="117">
        <v>1204.4731334732915</v>
      </c>
      <c r="H7" s="299"/>
      <c r="I7" s="273"/>
      <c r="J7" s="273"/>
    </row>
    <row r="8" spans="1:10" ht="12.75" customHeight="1">
      <c r="A8" s="114" t="s">
        <v>213</v>
      </c>
      <c r="B8" s="195">
        <v>93273216321</v>
      </c>
      <c r="C8" s="290" t="s">
        <v>184</v>
      </c>
      <c r="D8" s="114" t="s">
        <v>124</v>
      </c>
      <c r="E8" s="114"/>
      <c r="F8" s="116">
        <v>1022376327.09</v>
      </c>
      <c r="G8" s="117">
        <v>852.4841992153506</v>
      </c>
      <c r="H8" s="299"/>
      <c r="I8" s="273"/>
      <c r="J8" s="273"/>
    </row>
    <row r="9" spans="1:10" ht="12.75" customHeight="1">
      <c r="A9" s="114" t="s">
        <v>1031</v>
      </c>
      <c r="B9" s="195" t="s">
        <v>1035</v>
      </c>
      <c r="C9" s="290" t="s">
        <v>1036</v>
      </c>
      <c r="D9" s="114" t="s">
        <v>1032</v>
      </c>
      <c r="E9" s="114"/>
      <c r="F9" s="116">
        <v>31740606.100000001</v>
      </c>
      <c r="G9" s="117">
        <v>105.80202033333332</v>
      </c>
      <c r="H9" s="296"/>
      <c r="I9" s="273"/>
      <c r="J9" s="273"/>
    </row>
    <row r="10" spans="1:10" ht="12.75" customHeight="1">
      <c r="A10" s="114" t="s">
        <v>162</v>
      </c>
      <c r="B10" s="195">
        <v>57255663752</v>
      </c>
      <c r="C10" s="290" t="s">
        <v>183</v>
      </c>
      <c r="D10" s="114" t="s">
        <v>218</v>
      </c>
      <c r="E10" s="114"/>
      <c r="F10" s="116">
        <v>8593772.9600000009</v>
      </c>
      <c r="G10" s="117">
        <v>113.47824980229879</v>
      </c>
      <c r="H10" s="299"/>
      <c r="I10" s="273"/>
      <c r="J10" s="273"/>
    </row>
    <row r="11" spans="1:10" ht="12.75" customHeight="1">
      <c r="A11" s="114" t="s">
        <v>219</v>
      </c>
      <c r="B11" s="195">
        <v>13264226136</v>
      </c>
      <c r="C11" s="290" t="s">
        <v>186</v>
      </c>
      <c r="D11" s="137" t="s">
        <v>134</v>
      </c>
      <c r="E11" s="137"/>
      <c r="F11" s="118">
        <v>23275758.850000001</v>
      </c>
      <c r="G11" s="117">
        <v>1.0382599443602614</v>
      </c>
      <c r="H11" s="299"/>
      <c r="I11" s="273"/>
      <c r="J11" s="273"/>
    </row>
    <row r="12" spans="1:10" ht="12.75" customHeight="1">
      <c r="A12" s="114" t="s">
        <v>251</v>
      </c>
      <c r="B12" s="195" t="s">
        <v>255</v>
      </c>
      <c r="C12" s="290" t="s">
        <v>256</v>
      </c>
      <c r="D12" s="137" t="s">
        <v>134</v>
      </c>
      <c r="E12" s="137"/>
      <c r="F12" s="118">
        <v>85405734.25</v>
      </c>
      <c r="G12" s="117">
        <v>7.8869977776049707</v>
      </c>
      <c r="H12" s="299"/>
      <c r="I12" s="273"/>
      <c r="J12" s="273"/>
    </row>
    <row r="13" spans="1:10" s="273" customFormat="1" ht="12.75" customHeight="1">
      <c r="A13" s="114" t="s">
        <v>1056</v>
      </c>
      <c r="B13" s="195">
        <v>75398635234</v>
      </c>
      <c r="C13" s="290" t="s">
        <v>1037</v>
      </c>
      <c r="D13" s="137" t="s">
        <v>176</v>
      </c>
      <c r="E13" s="137"/>
      <c r="F13" s="118">
        <v>44355828.579999998</v>
      </c>
      <c r="G13" s="117">
        <v>5735.1729290102685</v>
      </c>
      <c r="H13" s="299"/>
    </row>
    <row r="14" spans="1:10" ht="12.75" customHeight="1">
      <c r="A14" s="114" t="s">
        <v>177</v>
      </c>
      <c r="B14" s="195">
        <v>45897406091</v>
      </c>
      <c r="C14" s="291" t="s">
        <v>187</v>
      </c>
      <c r="D14" s="114" t="s">
        <v>176</v>
      </c>
      <c r="E14" s="114"/>
      <c r="F14" s="116">
        <v>2800259.92</v>
      </c>
      <c r="G14" s="117">
        <v>33.166904738128046</v>
      </c>
      <c r="I14" s="273"/>
      <c r="J14" s="273"/>
    </row>
    <row r="15" spans="1:10" ht="12.75" customHeight="1">
      <c r="A15" s="114" t="s">
        <v>135</v>
      </c>
      <c r="B15" s="195">
        <v>48815690681</v>
      </c>
      <c r="C15" s="290" t="s">
        <v>188</v>
      </c>
      <c r="D15" s="114" t="s">
        <v>176</v>
      </c>
      <c r="E15" s="114"/>
      <c r="F15" s="119">
        <v>7053447.2800000003</v>
      </c>
      <c r="G15" s="120">
        <v>861.91850844495207</v>
      </c>
      <c r="H15" s="299"/>
      <c r="I15" s="273"/>
      <c r="J15" s="273"/>
    </row>
    <row r="16" spans="1:10" ht="12.75" customHeight="1">
      <c r="A16" s="114" t="s">
        <v>173</v>
      </c>
      <c r="B16" s="195">
        <v>81393286204</v>
      </c>
      <c r="C16" s="290" t="s">
        <v>189</v>
      </c>
      <c r="D16" s="114" t="s">
        <v>90</v>
      </c>
      <c r="E16" s="114"/>
      <c r="F16" s="118">
        <v>8368806.0351999998</v>
      </c>
      <c r="G16" s="121">
        <v>62.226184853985323</v>
      </c>
      <c r="H16" s="299"/>
      <c r="I16" s="273"/>
      <c r="J16" s="273"/>
    </row>
    <row r="17" spans="1:17" ht="18.75" customHeight="1">
      <c r="A17" s="620" t="s">
        <v>483</v>
      </c>
      <c r="B17" s="634"/>
      <c r="C17" s="635"/>
      <c r="D17" s="621"/>
      <c r="E17" s="621"/>
      <c r="F17" s="623">
        <f>SUM(F6:F16)</f>
        <v>1249615470.7351999</v>
      </c>
      <c r="G17" s="636"/>
      <c r="I17" s="273"/>
      <c r="J17" s="273"/>
    </row>
    <row r="18" spans="1:17" ht="12.75" customHeight="1">
      <c r="A18" s="22" t="s">
        <v>463</v>
      </c>
      <c r="I18" s="273"/>
      <c r="J18" s="273"/>
    </row>
    <row r="19" spans="1:17" ht="12.75" customHeight="1">
      <c r="A19" s="46" t="s">
        <v>484</v>
      </c>
      <c r="I19" s="273"/>
      <c r="J19" s="273"/>
    </row>
    <row r="20" spans="1:17" ht="12.75" customHeight="1">
      <c r="A20" s="114"/>
    </row>
    <row r="21" spans="1:17" ht="12.75" customHeight="1">
      <c r="A21" s="143" t="s">
        <v>876</v>
      </c>
      <c r="G21" s="162" t="s">
        <v>1402</v>
      </c>
    </row>
    <row r="22" spans="1:17" ht="12.75" customHeight="1">
      <c r="A22" s="578" t="s">
        <v>877</v>
      </c>
      <c r="G22" s="580" t="s">
        <v>1403</v>
      </c>
    </row>
    <row r="23" spans="1:17" ht="12.75" customHeight="1">
      <c r="A23" s="54"/>
    </row>
    <row r="24" spans="1:17" ht="12.75" customHeight="1">
      <c r="A24" s="54"/>
      <c r="G24" s="186" t="s">
        <v>465</v>
      </c>
    </row>
    <row r="25" spans="1:17" ht="21.75">
      <c r="A25" s="614" t="s">
        <v>485</v>
      </c>
      <c r="B25" s="614" t="s">
        <v>479</v>
      </c>
      <c r="C25" s="614" t="s">
        <v>468</v>
      </c>
      <c r="D25" s="614" t="s">
        <v>480</v>
      </c>
      <c r="E25" s="614" t="s">
        <v>486</v>
      </c>
      <c r="F25" s="614" t="s">
        <v>481</v>
      </c>
      <c r="G25" s="614" t="s">
        <v>482</v>
      </c>
    </row>
    <row r="26" spans="1:17">
      <c r="A26" s="114" t="s">
        <v>259</v>
      </c>
      <c r="B26" s="195" t="s">
        <v>265</v>
      </c>
      <c r="C26" s="290" t="s">
        <v>266</v>
      </c>
      <c r="D26" s="114" t="s">
        <v>87</v>
      </c>
      <c r="E26" s="115"/>
      <c r="F26" s="118">
        <v>5267834.76</v>
      </c>
      <c r="G26" s="117">
        <v>85.074968247897033</v>
      </c>
      <c r="I26" s="205"/>
      <c r="J26" s="205"/>
      <c r="K26" s="280"/>
      <c r="L26" s="279"/>
      <c r="M26" s="955"/>
      <c r="N26" s="280"/>
      <c r="O26" s="956"/>
      <c r="P26" s="957"/>
      <c r="Q26" s="958"/>
    </row>
    <row r="27" spans="1:17">
      <c r="A27" s="114" t="s">
        <v>260</v>
      </c>
      <c r="B27" s="195" t="s">
        <v>267</v>
      </c>
      <c r="C27" s="290" t="s">
        <v>268</v>
      </c>
      <c r="D27" s="114" t="s">
        <v>263</v>
      </c>
      <c r="E27" s="115"/>
      <c r="F27" s="118">
        <v>412392041.0007</v>
      </c>
      <c r="G27" s="117">
        <v>934.70384501573346</v>
      </c>
      <c r="I27" s="205"/>
      <c r="J27" s="205"/>
      <c r="K27" s="280"/>
      <c r="L27" s="279"/>
      <c r="M27" s="955"/>
      <c r="N27" s="280"/>
      <c r="O27" s="956"/>
      <c r="P27" s="957"/>
      <c r="Q27" s="958"/>
    </row>
    <row r="28" spans="1:17">
      <c r="A28" s="114" t="s">
        <v>261</v>
      </c>
      <c r="B28" s="195" t="s">
        <v>269</v>
      </c>
      <c r="C28" s="290" t="s">
        <v>270</v>
      </c>
      <c r="D28" s="114" t="s">
        <v>263</v>
      </c>
      <c r="E28" s="115"/>
      <c r="F28" s="118">
        <v>238835198.16319999</v>
      </c>
      <c r="G28" s="117">
        <v>904.25418220458857</v>
      </c>
      <c r="I28" s="205"/>
      <c r="J28" s="205"/>
      <c r="K28" s="280"/>
      <c r="L28" s="279"/>
      <c r="M28" s="955"/>
      <c r="N28" s="280"/>
      <c r="O28" s="956"/>
      <c r="P28" s="957"/>
      <c r="Q28" s="958"/>
    </row>
    <row r="29" spans="1:17">
      <c r="A29" s="114" t="s">
        <v>262</v>
      </c>
      <c r="B29" s="195" t="s">
        <v>271</v>
      </c>
      <c r="C29" s="290" t="s">
        <v>272</v>
      </c>
      <c r="D29" s="114" t="s">
        <v>263</v>
      </c>
      <c r="E29" s="115"/>
      <c r="F29" s="118">
        <v>8651883.4134</v>
      </c>
      <c r="G29" s="117">
        <v>145.96116732130452</v>
      </c>
      <c r="I29" s="205"/>
      <c r="J29" s="205"/>
      <c r="K29" s="280"/>
      <c r="L29" s="279"/>
      <c r="M29" s="955"/>
      <c r="N29" s="280"/>
      <c r="O29" s="956"/>
      <c r="P29" s="957"/>
      <c r="Q29" s="958"/>
    </row>
    <row r="30" spans="1:17" ht="12.75" customHeight="1">
      <c r="A30" s="114" t="s">
        <v>221</v>
      </c>
      <c r="B30" s="195" t="s">
        <v>222</v>
      </c>
      <c r="C30" s="290" t="s">
        <v>223</v>
      </c>
      <c r="D30" s="114" t="s">
        <v>218</v>
      </c>
      <c r="E30" s="115" t="s">
        <v>137</v>
      </c>
      <c r="F30" s="118">
        <v>13493913.588300001</v>
      </c>
      <c r="G30" s="117">
        <v>139.429</v>
      </c>
      <c r="I30" s="205"/>
      <c r="J30" s="205"/>
      <c r="K30" s="280"/>
      <c r="L30" s="279"/>
      <c r="M30" s="955"/>
      <c r="N30" s="280"/>
      <c r="O30" s="956"/>
      <c r="P30" s="957"/>
      <c r="Q30" s="958"/>
    </row>
    <row r="31" spans="1:17" ht="12.75" customHeight="1">
      <c r="A31" s="114"/>
      <c r="B31" s="195"/>
      <c r="C31" s="290"/>
      <c r="D31" s="114"/>
      <c r="E31" s="115" t="s">
        <v>138</v>
      </c>
      <c r="F31" s="118">
        <v>12828373.4517</v>
      </c>
      <c r="G31" s="117">
        <v>134.7193</v>
      </c>
      <c r="I31" s="205"/>
      <c r="J31" s="205"/>
      <c r="K31" s="280"/>
      <c r="L31" s="279"/>
      <c r="M31" s="955"/>
      <c r="N31" s="280"/>
      <c r="O31" s="956"/>
      <c r="P31" s="957"/>
      <c r="Q31" s="958"/>
    </row>
    <row r="32" spans="1:17" ht="12.75" customHeight="1">
      <c r="A32" s="114" t="s">
        <v>1033</v>
      </c>
      <c r="B32" s="195" t="s">
        <v>257</v>
      </c>
      <c r="C32" s="290" t="s">
        <v>258</v>
      </c>
      <c r="D32" s="137" t="s">
        <v>134</v>
      </c>
      <c r="E32" s="137"/>
      <c r="F32" s="118">
        <v>37958855.780000001</v>
      </c>
      <c r="G32" s="117">
        <v>7.6935271252074067</v>
      </c>
      <c r="I32" s="205"/>
      <c r="J32" s="205"/>
      <c r="K32" s="280"/>
      <c r="L32" s="279"/>
      <c r="M32" s="955"/>
      <c r="N32" s="286"/>
      <c r="O32" s="286"/>
      <c r="P32" s="957"/>
      <c r="Q32" s="958"/>
    </row>
    <row r="33" spans="1:17" ht="12.75" customHeight="1">
      <c r="A33" s="114" t="s">
        <v>220</v>
      </c>
      <c r="B33" s="195" t="s">
        <v>211</v>
      </c>
      <c r="C33" s="290" t="s">
        <v>190</v>
      </c>
      <c r="D33" s="114" t="s">
        <v>134</v>
      </c>
      <c r="E33" s="114"/>
      <c r="F33" s="118">
        <v>61257478.079999998</v>
      </c>
      <c r="G33" s="117">
        <v>1.3980429394719609</v>
      </c>
      <c r="I33" s="205"/>
      <c r="J33" s="205"/>
      <c r="K33" s="280"/>
      <c r="L33" s="279"/>
      <c r="M33" s="955"/>
      <c r="N33" s="280"/>
      <c r="O33" s="280"/>
      <c r="P33" s="957"/>
      <c r="Q33" s="958"/>
    </row>
    <row r="34" spans="1:17" ht="12.75" customHeight="1">
      <c r="A34" s="114" t="s">
        <v>224</v>
      </c>
      <c r="B34" s="195" t="s">
        <v>225</v>
      </c>
      <c r="C34" s="290" t="s">
        <v>226</v>
      </c>
      <c r="D34" s="114" t="s">
        <v>134</v>
      </c>
      <c r="E34" s="114"/>
      <c r="F34" s="118">
        <v>92002636.480000004</v>
      </c>
      <c r="G34" s="117">
        <v>8.1016075400644176</v>
      </c>
      <c r="I34" s="205"/>
      <c r="J34" s="205"/>
      <c r="K34" s="280"/>
      <c r="L34" s="279"/>
      <c r="M34" s="955"/>
      <c r="N34" s="280"/>
      <c r="O34" s="280"/>
      <c r="P34" s="957"/>
      <c r="Q34" s="958"/>
    </row>
    <row r="35" spans="1:17" ht="12.75" customHeight="1">
      <c r="A35" s="114" t="s">
        <v>1457</v>
      </c>
      <c r="B35" s="195" t="s">
        <v>1459</v>
      </c>
      <c r="C35" s="290" t="s">
        <v>1460</v>
      </c>
      <c r="D35" s="114" t="s">
        <v>1456</v>
      </c>
      <c r="E35" s="114"/>
      <c r="F35" s="118">
        <v>18166737.579999998</v>
      </c>
      <c r="G35" s="117">
        <v>109.61838837996632</v>
      </c>
      <c r="I35" s="205"/>
      <c r="J35" s="205"/>
      <c r="K35" s="280"/>
      <c r="L35" s="279"/>
      <c r="M35" s="955"/>
      <c r="N35" s="280"/>
      <c r="O35" s="280"/>
      <c r="P35" s="957"/>
      <c r="Q35" s="958"/>
    </row>
    <row r="36" spans="1:17" ht="12.75" customHeight="1">
      <c r="A36" s="114" t="s">
        <v>1455</v>
      </c>
      <c r="B36" s="195" t="s">
        <v>1461</v>
      </c>
      <c r="C36" s="290" t="s">
        <v>1462</v>
      </c>
      <c r="D36" s="114" t="s">
        <v>1456</v>
      </c>
      <c r="E36" s="114"/>
      <c r="F36" s="116">
        <v>385803.61</v>
      </c>
      <c r="G36" s="117">
        <v>96.450902499999998</v>
      </c>
      <c r="H36" s="297"/>
      <c r="I36" s="205"/>
      <c r="J36" s="205"/>
      <c r="K36" s="280"/>
      <c r="L36" s="279"/>
      <c r="M36" s="955"/>
      <c r="N36" s="280"/>
      <c r="O36" s="280"/>
      <c r="P36" s="959"/>
      <c r="Q36" s="958"/>
    </row>
    <row r="37" spans="1:17" ht="12.75" customHeight="1">
      <c r="A37" s="114" t="s">
        <v>1458</v>
      </c>
      <c r="B37" s="195" t="s">
        <v>1463</v>
      </c>
      <c r="C37" s="290" t="s">
        <v>1464</v>
      </c>
      <c r="D37" s="114" t="s">
        <v>1456</v>
      </c>
      <c r="E37" s="114"/>
      <c r="F37" s="116">
        <v>923188.37</v>
      </c>
      <c r="G37" s="117">
        <v>93.282633165869768</v>
      </c>
      <c r="H37" s="297"/>
      <c r="I37" s="205"/>
      <c r="J37" s="205"/>
      <c r="K37" s="280"/>
      <c r="L37" s="279"/>
      <c r="M37" s="955"/>
      <c r="N37" s="280"/>
      <c r="O37" s="280"/>
      <c r="P37" s="959"/>
      <c r="Q37" s="958"/>
    </row>
    <row r="38" spans="1:17" ht="12.75" customHeight="1">
      <c r="A38" s="114" t="s">
        <v>264</v>
      </c>
      <c r="B38" s="195" t="s">
        <v>274</v>
      </c>
      <c r="C38" s="290" t="s">
        <v>273</v>
      </c>
      <c r="D38" s="114" t="s">
        <v>286</v>
      </c>
      <c r="E38" s="114"/>
      <c r="F38" s="116">
        <v>2928196.94</v>
      </c>
      <c r="G38" s="117">
        <v>772.63762803536054</v>
      </c>
      <c r="H38" s="296"/>
      <c r="I38" s="205"/>
      <c r="J38" s="205"/>
      <c r="K38" s="280"/>
      <c r="L38" s="279"/>
      <c r="M38" s="955"/>
      <c r="N38" s="286"/>
      <c r="O38" s="280"/>
      <c r="P38" s="959"/>
      <c r="Q38" s="958"/>
    </row>
    <row r="39" spans="1:17" s="273" customFormat="1" ht="12.75" customHeight="1">
      <c r="A39" s="114" t="s">
        <v>284</v>
      </c>
      <c r="B39" s="195">
        <v>34988643147</v>
      </c>
      <c r="C39" s="290" t="s">
        <v>191</v>
      </c>
      <c r="D39" s="137" t="s">
        <v>286</v>
      </c>
      <c r="E39" s="114"/>
      <c r="F39" s="116">
        <v>48063155.18</v>
      </c>
      <c r="G39" s="117">
        <v>1919.9733491957618</v>
      </c>
      <c r="H39" s="296"/>
      <c r="I39" s="205"/>
      <c r="J39" s="205"/>
      <c r="K39" s="280"/>
      <c r="L39" s="279"/>
      <c r="M39" s="955"/>
      <c r="N39" s="286"/>
      <c r="O39" s="280"/>
      <c r="P39" s="959"/>
      <c r="Q39" s="958"/>
    </row>
    <row r="40" spans="1:17" ht="18.75" customHeight="1">
      <c r="A40" s="620" t="s">
        <v>487</v>
      </c>
      <c r="B40" s="634"/>
      <c r="C40" s="635"/>
      <c r="D40" s="621"/>
      <c r="E40" s="621"/>
      <c r="F40" s="623">
        <f>SUM(F26:F39)</f>
        <v>953155296.39730012</v>
      </c>
      <c r="G40" s="636"/>
      <c r="H40" s="285"/>
      <c r="I40" s="205"/>
      <c r="J40" s="205"/>
      <c r="K40" s="205"/>
      <c r="L40" s="205"/>
      <c r="M40" s="205"/>
      <c r="N40" s="205"/>
      <c r="O40" s="205"/>
      <c r="P40" s="205"/>
      <c r="Q40" s="205"/>
    </row>
    <row r="41" spans="1:17" ht="12.75" customHeight="1">
      <c r="A41" s="22" t="s">
        <v>463</v>
      </c>
    </row>
    <row r="42" spans="1:17" ht="12.75" customHeight="1">
      <c r="A42" s="46" t="s">
        <v>488</v>
      </c>
    </row>
    <row r="43" spans="1:17" ht="12.75" customHeight="1">
      <c r="A43" s="286" t="s">
        <v>489</v>
      </c>
    </row>
    <row r="44" spans="1:17" ht="12.75" customHeight="1">
      <c r="A44" s="286" t="s">
        <v>1465</v>
      </c>
    </row>
    <row r="45" spans="1:17" s="273" customFormat="1" ht="12.75" customHeight="1">
      <c r="A45" s="286"/>
      <c r="C45" s="286"/>
    </row>
    <row r="46" spans="1:17" ht="12.75" customHeight="1">
      <c r="A46" s="143" t="s">
        <v>878</v>
      </c>
      <c r="G46" s="162" t="s">
        <v>1054</v>
      </c>
    </row>
    <row r="47" spans="1:17" ht="12.75" customHeight="1">
      <c r="A47" s="578" t="s">
        <v>1024</v>
      </c>
      <c r="G47" s="580" t="s">
        <v>1055</v>
      </c>
    </row>
    <row r="48" spans="1:17" ht="12.75" customHeight="1">
      <c r="A48" s="69"/>
    </row>
    <row r="49" spans="1:7" ht="12.75" customHeight="1">
      <c r="A49" s="46"/>
      <c r="G49" s="200" t="s">
        <v>465</v>
      </c>
    </row>
    <row r="50" spans="1:7" ht="47.25" customHeight="1">
      <c r="A50" s="637" t="s">
        <v>490</v>
      </c>
      <c r="B50" s="614" t="s">
        <v>467</v>
      </c>
      <c r="C50" s="614" t="s">
        <v>468</v>
      </c>
      <c r="D50" s="637" t="s">
        <v>469</v>
      </c>
      <c r="E50" s="637"/>
      <c r="F50" s="637" t="s">
        <v>470</v>
      </c>
      <c r="G50" s="637" t="s">
        <v>471</v>
      </c>
    </row>
    <row r="51" spans="1:7">
      <c r="A51" s="122" t="s">
        <v>175</v>
      </c>
      <c r="B51" s="114">
        <v>8269700991</v>
      </c>
      <c r="C51" s="290" t="s">
        <v>200</v>
      </c>
      <c r="D51" s="122" t="s">
        <v>1032</v>
      </c>
      <c r="E51" s="122"/>
      <c r="F51" s="123">
        <v>1352246852.4300001</v>
      </c>
      <c r="G51" s="117">
        <v>351.64386966223645</v>
      </c>
    </row>
    <row r="52" spans="1:7">
      <c r="A52" s="22" t="s">
        <v>381</v>
      </c>
      <c r="G52" s="228"/>
    </row>
    <row r="53" spans="1:7">
      <c r="A53" s="158" t="s">
        <v>491</v>
      </c>
    </row>
    <row r="54" spans="1:7" ht="12.75" customHeight="1">
      <c r="A54" s="164" t="s">
        <v>128</v>
      </c>
      <c r="B54" s="187"/>
      <c r="C54" s="187"/>
      <c r="D54" s="187"/>
      <c r="E54" s="227"/>
      <c r="F54" s="187"/>
      <c r="G54" s="187"/>
    </row>
    <row r="55" spans="1:7" ht="21.75" customHeight="1">
      <c r="A55" s="1079" t="s">
        <v>129</v>
      </c>
      <c r="B55" s="1079"/>
      <c r="C55" s="1079"/>
      <c r="D55" s="1079"/>
      <c r="E55" s="1079"/>
      <c r="F55" s="1079"/>
      <c r="G55" s="1079"/>
    </row>
    <row r="56" spans="1:7" ht="12.75" customHeight="1">
      <c r="A56" s="54"/>
    </row>
    <row r="57" spans="1:7" ht="12.75" customHeight="1">
      <c r="A57" s="149" t="s">
        <v>879</v>
      </c>
      <c r="F57" s="150"/>
      <c r="G57" s="162" t="s">
        <v>1054</v>
      </c>
    </row>
    <row r="58" spans="1:7" ht="12.75" customHeight="1">
      <c r="A58" s="581" t="s">
        <v>1021</v>
      </c>
      <c r="F58" s="55"/>
      <c r="G58" s="580" t="s">
        <v>1055</v>
      </c>
    </row>
    <row r="59" spans="1:7" ht="12.75" customHeight="1"/>
    <row r="60" spans="1:7" ht="12.75" customHeight="1">
      <c r="G60" s="161" t="s">
        <v>473</v>
      </c>
    </row>
    <row r="61" spans="1:7" ht="35.25" customHeight="1">
      <c r="A61" s="637" t="s">
        <v>1020</v>
      </c>
      <c r="B61" s="614" t="s">
        <v>479</v>
      </c>
      <c r="C61" s="614" t="s">
        <v>468</v>
      </c>
      <c r="D61" s="637" t="s">
        <v>469</v>
      </c>
      <c r="E61" s="637"/>
      <c r="F61" s="637" t="s">
        <v>470</v>
      </c>
      <c r="G61" s="614" t="s">
        <v>482</v>
      </c>
    </row>
    <row r="62" spans="1:7" ht="12.75" customHeight="1">
      <c r="A62" s="126" t="s">
        <v>1042</v>
      </c>
      <c r="B62" s="195">
        <v>40266711905</v>
      </c>
      <c r="C62" s="292" t="s">
        <v>192</v>
      </c>
      <c r="D62" s="126" t="s">
        <v>218</v>
      </c>
      <c r="E62" s="126"/>
      <c r="F62" s="127">
        <v>2217328.4700000002</v>
      </c>
      <c r="G62" s="128">
        <v>11.186611520634063</v>
      </c>
    </row>
    <row r="63" spans="1:7" ht="12.75" customHeight="1">
      <c r="A63" s="41" t="s">
        <v>492</v>
      </c>
    </row>
    <row r="64" spans="1:7" s="273" customFormat="1" ht="12.75" customHeight="1">
      <c r="A64" s="41" t="s">
        <v>493</v>
      </c>
    </row>
    <row r="65" spans="1:7" ht="12.75" customHeight="1">
      <c r="A65" s="46" t="s">
        <v>488</v>
      </c>
    </row>
    <row r="66" spans="1:7" ht="12.75" customHeight="1"/>
    <row r="67" spans="1:7" ht="12.75" customHeight="1">
      <c r="A67" s="149" t="s">
        <v>1022</v>
      </c>
      <c r="F67" s="150"/>
      <c r="G67" s="162" t="s">
        <v>1054</v>
      </c>
    </row>
    <row r="68" spans="1:7" ht="12.75" customHeight="1">
      <c r="A68" s="581" t="s">
        <v>1023</v>
      </c>
      <c r="F68" s="55"/>
      <c r="G68" s="580" t="s">
        <v>1055</v>
      </c>
    </row>
    <row r="69" spans="1:7" ht="12.75" customHeight="1">
      <c r="A69" s="163"/>
    </row>
    <row r="70" spans="1:7" ht="12.75" customHeight="1">
      <c r="G70" s="161" t="s">
        <v>473</v>
      </c>
    </row>
    <row r="71" spans="1:7" ht="32.25">
      <c r="A71" s="637" t="s">
        <v>494</v>
      </c>
      <c r="B71" s="614" t="s">
        <v>479</v>
      </c>
      <c r="C71" s="614" t="s">
        <v>468</v>
      </c>
      <c r="D71" s="637" t="s">
        <v>469</v>
      </c>
      <c r="E71" s="637"/>
      <c r="F71" s="637" t="s">
        <v>470</v>
      </c>
      <c r="G71" s="614" t="s">
        <v>482</v>
      </c>
    </row>
    <row r="72" spans="1:7" ht="12.75" customHeight="1">
      <c r="A72" s="126" t="s">
        <v>93</v>
      </c>
      <c r="B72" s="195">
        <v>50454412454</v>
      </c>
      <c r="C72" s="292" t="s">
        <v>193</v>
      </c>
      <c r="D72" s="129" t="s">
        <v>94</v>
      </c>
      <c r="E72" s="129"/>
      <c r="F72" s="906">
        <v>10990153.48</v>
      </c>
      <c r="G72" s="907">
        <v>0.66004157795658958</v>
      </c>
    </row>
    <row r="73" spans="1:7" ht="12.75" customHeight="1">
      <c r="A73" s="293" t="s">
        <v>1306</v>
      </c>
      <c r="B73" s="195">
        <v>79640747340</v>
      </c>
      <c r="C73" s="292" t="s">
        <v>194</v>
      </c>
      <c r="D73" s="126" t="s">
        <v>218</v>
      </c>
      <c r="E73" s="126"/>
      <c r="F73" s="906">
        <v>165005845.74000001</v>
      </c>
      <c r="G73" s="907">
        <v>74.189880604300114</v>
      </c>
    </row>
    <row r="74" spans="1:7" ht="12.75" customHeight="1">
      <c r="A74" s="126" t="s">
        <v>95</v>
      </c>
      <c r="B74" s="195">
        <v>61196386099</v>
      </c>
      <c r="C74" s="292" t="s">
        <v>196</v>
      </c>
      <c r="D74" s="126" t="s">
        <v>96</v>
      </c>
      <c r="E74" s="126"/>
      <c r="F74" s="906">
        <v>260117830.66</v>
      </c>
      <c r="G74" s="907">
        <v>3.6082547226828088</v>
      </c>
    </row>
    <row r="75" spans="1:7" ht="12.75" customHeight="1">
      <c r="A75" s="293" t="s">
        <v>1307</v>
      </c>
      <c r="B75" s="195">
        <v>37735093339</v>
      </c>
      <c r="C75" s="292" t="s">
        <v>195</v>
      </c>
      <c r="D75" s="126" t="s">
        <v>96</v>
      </c>
      <c r="E75" s="126"/>
      <c r="F75" s="906">
        <v>122383201.77</v>
      </c>
      <c r="G75" s="907">
        <v>7.9914504120761194</v>
      </c>
    </row>
    <row r="76" spans="1:7" ht="12.75" customHeight="1">
      <c r="A76" s="126" t="s">
        <v>285</v>
      </c>
      <c r="B76" s="195">
        <v>48379655657</v>
      </c>
      <c r="C76" s="292" t="s">
        <v>197</v>
      </c>
      <c r="D76" s="129" t="s">
        <v>92</v>
      </c>
      <c r="E76" s="129"/>
      <c r="F76" s="906">
        <v>395944454.77999997</v>
      </c>
      <c r="G76" s="907">
        <v>294.22699293189237</v>
      </c>
    </row>
    <row r="77" spans="1:7" ht="18.75" customHeight="1">
      <c r="A77" s="620" t="s">
        <v>487</v>
      </c>
      <c r="B77" s="634"/>
      <c r="C77" s="635"/>
      <c r="D77" s="634"/>
      <c r="E77" s="634"/>
      <c r="F77" s="638">
        <f>SUM(F72:F76)</f>
        <v>954441486.42999995</v>
      </c>
      <c r="G77" s="639"/>
    </row>
    <row r="78" spans="1:7" ht="12.75" customHeight="1">
      <c r="A78" s="41" t="s">
        <v>492</v>
      </c>
    </row>
    <row r="79" spans="1:7" ht="12.75" customHeight="1">
      <c r="A79" s="46" t="s">
        <v>488</v>
      </c>
      <c r="F79" s="45"/>
    </row>
    <row r="80" spans="1:7" ht="12.75" customHeight="1">
      <c r="A80" s="577" t="s">
        <v>207</v>
      </c>
    </row>
    <row r="81" spans="1:7" ht="12.75" customHeight="1"/>
    <row r="82" spans="1:7">
      <c r="A82" s="164" t="s">
        <v>127</v>
      </c>
    </row>
    <row r="83" spans="1:7" ht="21" customHeight="1">
      <c r="A83" s="1080" t="s">
        <v>126</v>
      </c>
      <c r="B83" s="1080"/>
      <c r="C83" s="1080"/>
      <c r="D83" s="1080"/>
      <c r="E83" s="1080"/>
      <c r="F83" s="1080"/>
      <c r="G83" s="1080"/>
    </row>
    <row r="84" spans="1:7" ht="12.75" customHeight="1">
      <c r="A84" s="165"/>
    </row>
    <row r="85" spans="1:7" ht="12.75" customHeight="1">
      <c r="A85" s="664" t="s">
        <v>97</v>
      </c>
    </row>
    <row r="86" spans="1:7" ht="12.75" customHeight="1">
      <c r="G86" s="35" t="s">
        <v>1007</v>
      </c>
    </row>
    <row r="87" spans="1:7" ht="12.75" customHeight="1"/>
    <row r="88" spans="1:7" ht="12.75" customHeight="1">
      <c r="A88" s="166"/>
    </row>
    <row r="89" spans="1:7" ht="12.75" customHeight="1">
      <c r="A89" s="164"/>
    </row>
    <row r="90" spans="1:7" ht="12.75" customHeight="1">
      <c r="A90" s="164"/>
    </row>
    <row r="91" spans="1:7" ht="12.75" customHeight="1">
      <c r="A91" s="164"/>
    </row>
    <row r="92" spans="1:7" ht="12.75" customHeight="1">
      <c r="A92" s="165"/>
    </row>
    <row r="93" spans="1:7" ht="12.75" customHeight="1">
      <c r="A93" s="165"/>
    </row>
    <row r="94" spans="1:7" ht="12.75" customHeight="1">
      <c r="A94" s="165"/>
    </row>
    <row r="95" spans="1:7" ht="12.75" customHeight="1">
      <c r="A95" s="165"/>
    </row>
    <row r="96" spans="1:7" ht="12.75" customHeight="1"/>
    <row r="97" ht="12.75" customHeight="1"/>
  </sheetData>
  <mergeCells count="2">
    <mergeCell ref="A55:G55"/>
    <mergeCell ref="A83:G83"/>
  </mergeCells>
  <hyperlinks>
    <hyperlink ref="A85" location="'2 Sadržaj'!A1" display="Sadržaj / Contents"/>
  </hyperlinks>
  <pageMargins left="0.7" right="0.7" top="0.75" bottom="0.75" header="0.3" footer="0.3"/>
  <pageSetup paperSize="9" scale="58" orientation="portrait" r:id="rId1"/>
  <ignoredErrors>
    <ignoredError sqref="B26:B37 B12 B9 B38"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5" t="s">
        <v>881</v>
      </c>
      <c r="F1" s="147" t="str">
        <f>Naslovnica!A20</f>
        <v>Siječanj 2020.</v>
      </c>
    </row>
    <row r="2" spans="1:6" ht="12.75" customHeight="1">
      <c r="A2" s="574" t="s">
        <v>882</v>
      </c>
      <c r="F2" s="575" t="str">
        <f>Naslovnica!A24</f>
        <v>January 2020</v>
      </c>
    </row>
    <row r="3" spans="1:6" ht="12.75" customHeight="1"/>
    <row r="4" spans="1:6" ht="12.75" customHeight="1">
      <c r="F4" s="14" t="s">
        <v>465</v>
      </c>
    </row>
    <row r="5" spans="1:6" ht="54.75">
      <c r="A5" s="637" t="s">
        <v>466</v>
      </c>
      <c r="B5" s="614" t="s">
        <v>467</v>
      </c>
      <c r="C5" s="614" t="s">
        <v>468</v>
      </c>
      <c r="D5" s="637" t="s">
        <v>469</v>
      </c>
      <c r="E5" s="637" t="s">
        <v>470</v>
      </c>
      <c r="F5" s="637" t="s">
        <v>471</v>
      </c>
    </row>
    <row r="6" spans="1:6">
      <c r="A6" s="122" t="s">
        <v>1478</v>
      </c>
      <c r="B6" s="195" t="s">
        <v>1476</v>
      </c>
      <c r="C6" s="290" t="s">
        <v>1477</v>
      </c>
      <c r="D6" s="122" t="s">
        <v>87</v>
      </c>
      <c r="E6" s="123" t="s">
        <v>164</v>
      </c>
      <c r="F6" s="169" t="s">
        <v>164</v>
      </c>
    </row>
    <row r="7" spans="1:6" ht="12.75" customHeight="1">
      <c r="A7" s="22" t="s">
        <v>1479</v>
      </c>
    </row>
    <row r="8" spans="1:6" ht="12.75" customHeight="1">
      <c r="A8" s="22" t="s">
        <v>472</v>
      </c>
    </row>
    <row r="9" spans="1:6" ht="12.75" customHeight="1">
      <c r="A9" s="145" t="s">
        <v>883</v>
      </c>
      <c r="F9" s="147" t="s">
        <v>1402</v>
      </c>
    </row>
    <row r="10" spans="1:6" ht="12.75" customHeight="1">
      <c r="A10" s="574" t="s">
        <v>884</v>
      </c>
      <c r="F10" s="575" t="s">
        <v>1403</v>
      </c>
    </row>
    <row r="11" spans="1:6" ht="12.75" customHeight="1"/>
    <row r="12" spans="1:6" ht="12.75" customHeight="1">
      <c r="F12" s="14" t="s">
        <v>473</v>
      </c>
    </row>
    <row r="13" spans="1:6" ht="54.75">
      <c r="A13" s="637" t="s">
        <v>474</v>
      </c>
      <c r="B13" s="614" t="s">
        <v>467</v>
      </c>
      <c r="C13" s="614" t="s">
        <v>468</v>
      </c>
      <c r="D13" s="637" t="s">
        <v>469</v>
      </c>
      <c r="E13" s="637" t="s">
        <v>470</v>
      </c>
      <c r="F13" s="637" t="s">
        <v>471</v>
      </c>
    </row>
    <row r="14" spans="1:6" ht="12.75" customHeight="1">
      <c r="A14" s="122" t="s">
        <v>174</v>
      </c>
      <c r="B14" s="195" t="s">
        <v>210</v>
      </c>
      <c r="C14" s="290" t="s">
        <v>198</v>
      </c>
      <c r="D14" s="122" t="s">
        <v>99</v>
      </c>
      <c r="E14" s="123">
        <v>116801455.92</v>
      </c>
      <c r="F14" s="169">
        <v>38.340587509658882</v>
      </c>
    </row>
    <row r="15" spans="1:6" ht="12.75" customHeight="1">
      <c r="A15" s="122" t="s">
        <v>163</v>
      </c>
      <c r="B15" s="195">
        <v>75111210338</v>
      </c>
      <c r="C15" s="290" t="s">
        <v>199</v>
      </c>
      <c r="D15" s="288" t="s">
        <v>165</v>
      </c>
      <c r="E15" s="123">
        <v>31741819.081300002</v>
      </c>
      <c r="F15" s="169">
        <v>62.730867749604741</v>
      </c>
    </row>
    <row r="16" spans="1:6">
      <c r="A16" s="620" t="s">
        <v>462</v>
      </c>
      <c r="B16" s="633"/>
      <c r="C16" s="633"/>
      <c r="D16" s="640"/>
      <c r="E16" s="641">
        <f>SUM(E14:E15)</f>
        <v>148543275.00130001</v>
      </c>
      <c r="F16" s="642"/>
    </row>
    <row r="17" spans="1:6" ht="12.75" customHeight="1">
      <c r="A17" s="22" t="s">
        <v>475</v>
      </c>
    </row>
    <row r="18" spans="1:6" ht="12.75" customHeight="1"/>
    <row r="19" spans="1:6" ht="12.75" customHeight="1">
      <c r="A19" s="146" t="s">
        <v>885</v>
      </c>
      <c r="F19" s="147" t="s">
        <v>1402</v>
      </c>
    </row>
    <row r="20" spans="1:6" ht="12.75" customHeight="1">
      <c r="A20" s="572" t="s">
        <v>886</v>
      </c>
      <c r="F20" s="575" t="s">
        <v>1403</v>
      </c>
    </row>
    <row r="21" spans="1:6" ht="12.75" customHeight="1"/>
    <row r="22" spans="1:6" ht="12.75" customHeight="1">
      <c r="F22" s="14" t="s">
        <v>465</v>
      </c>
    </row>
    <row r="23" spans="1:6" ht="54.75">
      <c r="A23" s="637" t="s">
        <v>474</v>
      </c>
      <c r="B23" s="614" t="s">
        <v>467</v>
      </c>
      <c r="C23" s="614" t="s">
        <v>468</v>
      </c>
      <c r="D23" s="637" t="s">
        <v>469</v>
      </c>
      <c r="E23" s="637" t="s">
        <v>470</v>
      </c>
      <c r="F23" s="637" t="s">
        <v>471</v>
      </c>
    </row>
    <row r="24" spans="1:6" ht="12.75" customHeight="1">
      <c r="A24" s="122" t="s">
        <v>1053</v>
      </c>
      <c r="B24" s="195">
        <v>56903349567</v>
      </c>
      <c r="C24" s="290" t="s">
        <v>201</v>
      </c>
      <c r="D24" s="293" t="s">
        <v>89</v>
      </c>
      <c r="E24" s="123" t="s">
        <v>164</v>
      </c>
      <c r="F24" s="169" t="s">
        <v>164</v>
      </c>
    </row>
    <row r="25" spans="1:6" ht="12.75" customHeight="1">
      <c r="A25" s="905" t="s">
        <v>1057</v>
      </c>
    </row>
    <row r="26" spans="1:6" ht="12.75" customHeight="1">
      <c r="A26" s="22" t="s">
        <v>472</v>
      </c>
    </row>
    <row r="27" spans="1:6" ht="19.5" customHeight="1">
      <c r="A27" s="1081" t="s">
        <v>128</v>
      </c>
      <c r="B27" s="1081"/>
      <c r="C27" s="1081"/>
      <c r="D27" s="1081"/>
    </row>
    <row r="28" spans="1:6" ht="21.75" customHeight="1">
      <c r="A28" s="1079" t="s">
        <v>129</v>
      </c>
      <c r="B28" s="1079"/>
      <c r="C28" s="1079"/>
      <c r="D28" s="1079"/>
      <c r="E28" s="54"/>
      <c r="F28" s="54"/>
    </row>
    <row r="29" spans="1:6" ht="12.75" customHeight="1">
      <c r="A29" s="905"/>
    </row>
    <row r="30" spans="1:6" ht="12.75" customHeight="1"/>
    <row r="31" spans="1:6" ht="12.75" customHeight="1">
      <c r="A31" s="148" t="s">
        <v>887</v>
      </c>
      <c r="E31" s="141" t="str">
        <f>Naslovnica!A20</f>
        <v>Siječanj 2020.</v>
      </c>
    </row>
    <row r="32" spans="1:6" ht="12.75" customHeight="1">
      <c r="A32" s="572" t="s">
        <v>888</v>
      </c>
      <c r="E32" s="576" t="str">
        <f>Naslovnica!A24</f>
        <v>January 2020</v>
      </c>
    </row>
    <row r="33" spans="1:5" ht="12.75" customHeight="1"/>
    <row r="34" spans="1:5" ht="12.75" customHeight="1">
      <c r="E34" s="14" t="s">
        <v>473</v>
      </c>
    </row>
    <row r="35" spans="1:5" ht="22.5" customHeight="1">
      <c r="A35" s="637" t="s">
        <v>476</v>
      </c>
      <c r="B35" s="614" t="s">
        <v>467</v>
      </c>
      <c r="C35" s="614" t="s">
        <v>468</v>
      </c>
      <c r="D35" s="637" t="s">
        <v>469</v>
      </c>
      <c r="E35" s="637" t="s">
        <v>470</v>
      </c>
    </row>
    <row r="36" spans="1:5" ht="22.5" customHeight="1">
      <c r="A36" s="124" t="s">
        <v>91</v>
      </c>
      <c r="B36" s="195">
        <v>39146857475</v>
      </c>
      <c r="C36" s="290" t="s">
        <v>202</v>
      </c>
      <c r="D36" s="270" t="s">
        <v>134</v>
      </c>
      <c r="E36" s="125">
        <v>996282938.08000004</v>
      </c>
    </row>
    <row r="37" spans="1:5" ht="12.75" customHeight="1">
      <c r="A37" s="22" t="s">
        <v>472</v>
      </c>
      <c r="B37" s="279"/>
      <c r="C37" s="280"/>
      <c r="D37" s="281"/>
      <c r="E37" s="282"/>
    </row>
    <row r="38" spans="1:5" ht="12.75" customHeight="1">
      <c r="A38" s="577" t="s">
        <v>208</v>
      </c>
    </row>
    <row r="39" spans="1:5" ht="12.75" customHeight="1">
      <c r="A39" s="160"/>
    </row>
    <row r="40" spans="1:5" ht="12.75" customHeight="1">
      <c r="A40" s="283"/>
      <c r="B40" s="188"/>
      <c r="C40" s="188"/>
      <c r="D40" s="188"/>
    </row>
    <row r="41" spans="1:5" ht="12.75" customHeight="1">
      <c r="A41" s="289"/>
      <c r="B41" s="54"/>
      <c r="C41" s="54"/>
      <c r="D41" s="54"/>
    </row>
    <row r="42" spans="1:5" ht="12.75" customHeight="1">
      <c r="A42" s="179"/>
    </row>
    <row r="43" spans="1:5" ht="12.75" customHeight="1"/>
    <row r="44" spans="1:5" ht="12.75" customHeight="1"/>
    <row r="45" spans="1:5" ht="12.75" customHeight="1">
      <c r="A45" s="659" t="s">
        <v>477</v>
      </c>
      <c r="B45" s="661"/>
    </row>
    <row r="46" spans="1:5" ht="12.75" customHeight="1">
      <c r="A46" s="662" t="s">
        <v>216</v>
      </c>
      <c r="B46" s="661"/>
    </row>
    <row r="47" spans="1:5" ht="12.75" customHeight="1"/>
    <row r="48" spans="1:5" ht="12.75" customHeight="1">
      <c r="A48" s="664" t="s">
        <v>97</v>
      </c>
    </row>
    <row r="49" spans="6:6" ht="12.75" customHeight="1"/>
    <row r="50" spans="6:6" ht="12.75" customHeight="1">
      <c r="F50" s="35" t="s">
        <v>1009</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55" t="s">
        <v>843</v>
      </c>
      <c r="B1" s="656"/>
      <c r="C1" s="656"/>
      <c r="D1" s="559"/>
      <c r="E1" s="653"/>
      <c r="F1" s="205"/>
      <c r="G1" s="205"/>
      <c r="H1" s="205"/>
      <c r="I1" s="560" t="s">
        <v>1400</v>
      </c>
    </row>
    <row r="2" spans="1:27" ht="15" customHeight="1">
      <c r="A2" s="657" t="s">
        <v>844</v>
      </c>
      <c r="B2" s="656"/>
      <c r="C2" s="656"/>
      <c r="D2" s="559"/>
      <c r="E2" s="654"/>
      <c r="F2" s="205"/>
      <c r="G2" s="205"/>
      <c r="H2" s="205"/>
      <c r="I2" s="567" t="s">
        <v>1401</v>
      </c>
    </row>
    <row r="3" spans="1:27" ht="12.75" customHeight="1">
      <c r="A3" s="42" t="s">
        <v>1323</v>
      </c>
    </row>
    <row r="4" spans="1:27" ht="12.75" customHeight="1"/>
    <row r="5" spans="1:27" ht="12.75" customHeight="1">
      <c r="A5" s="151" t="s">
        <v>845</v>
      </c>
    </row>
    <row r="6" spans="1:27" ht="12.75" customHeight="1">
      <c r="A6" s="568" t="s">
        <v>846</v>
      </c>
    </row>
    <row r="7" spans="1:27" ht="12.75" customHeight="1">
      <c r="J7" s="1085"/>
      <c r="K7" s="1085"/>
      <c r="L7" s="331"/>
      <c r="M7" s="331"/>
      <c r="N7" s="331"/>
      <c r="O7" s="331"/>
      <c r="P7" s="331"/>
    </row>
    <row r="8" spans="1:27" ht="16.5" customHeight="1">
      <c r="A8" s="1087" t="s">
        <v>451</v>
      </c>
      <c r="B8" s="1087"/>
      <c r="C8" s="486">
        <v>43830</v>
      </c>
      <c r="D8" s="331"/>
      <c r="E8" s="331"/>
      <c r="F8" s="331"/>
      <c r="G8" s="331"/>
      <c r="J8" s="1085"/>
      <c r="K8" s="1085"/>
      <c r="L8" s="332"/>
      <c r="M8" s="332"/>
      <c r="N8" s="332"/>
      <c r="O8" s="332"/>
      <c r="P8" s="332"/>
    </row>
    <row r="9" spans="1:27" ht="21.75" customHeight="1">
      <c r="A9" s="1088" t="s">
        <v>452</v>
      </c>
      <c r="B9" s="1088"/>
      <c r="C9" s="487">
        <v>14</v>
      </c>
      <c r="D9" s="331"/>
      <c r="E9" s="332"/>
      <c r="F9" s="332"/>
      <c r="G9" s="332"/>
    </row>
    <row r="10" spans="1:27" ht="12.75" customHeight="1">
      <c r="A10" s="17" t="s">
        <v>381</v>
      </c>
    </row>
    <row r="11" spans="1:27" ht="12.75" customHeight="1"/>
    <row r="12" spans="1:27" ht="12.75" customHeight="1">
      <c r="A12" s="151" t="s">
        <v>847</v>
      </c>
    </row>
    <row r="13" spans="1:27" ht="12.75" customHeight="1">
      <c r="A13" s="568" t="s">
        <v>848</v>
      </c>
      <c r="Z13" s="65"/>
      <c r="AA13" s="65"/>
    </row>
    <row r="14" spans="1:27" s="273" customFormat="1" ht="12.75" customHeight="1">
      <c r="A14" s="43"/>
      <c r="F14" s="205"/>
      <c r="I14" s="65" t="s">
        <v>454</v>
      </c>
      <c r="Y14" s="65"/>
      <c r="Z14" s="65"/>
      <c r="AA14" s="65"/>
    </row>
    <row r="15" spans="1:27" s="273" customFormat="1" ht="22.5" customHeight="1">
      <c r="A15" s="488"/>
      <c r="B15" s="1084" t="s">
        <v>453</v>
      </c>
      <c r="C15" s="1084"/>
      <c r="D15" s="1084"/>
      <c r="E15" s="1084"/>
      <c r="F15" s="1084" t="s">
        <v>391</v>
      </c>
      <c r="G15" s="1084"/>
      <c r="H15" s="1084"/>
      <c r="I15" s="1084"/>
      <c r="Y15" s="65"/>
      <c r="Z15" s="65"/>
      <c r="AA15" s="65"/>
    </row>
    <row r="16" spans="1:27" ht="135" customHeight="1">
      <c r="A16" s="1086" t="s">
        <v>455</v>
      </c>
      <c r="B16" s="908" t="s">
        <v>958</v>
      </c>
      <c r="C16" s="1083" t="s">
        <v>456</v>
      </c>
      <c r="D16" s="908" t="s">
        <v>457</v>
      </c>
      <c r="E16" s="1083" t="s">
        <v>456</v>
      </c>
      <c r="F16" s="908" t="s">
        <v>959</v>
      </c>
      <c r="G16" s="1083" t="s">
        <v>458</v>
      </c>
      <c r="H16" s="908" t="s">
        <v>956</v>
      </c>
      <c r="I16" s="1083" t="s">
        <v>458</v>
      </c>
    </row>
    <row r="17" spans="1:16" ht="15.75" customHeight="1">
      <c r="A17" s="1086"/>
      <c r="B17" s="539">
        <v>43830</v>
      </c>
      <c r="C17" s="1083"/>
      <c r="D17" s="539">
        <v>43830</v>
      </c>
      <c r="E17" s="1083"/>
      <c r="F17" s="539" t="s">
        <v>1453</v>
      </c>
      <c r="G17" s="1083"/>
      <c r="H17" s="539" t="s">
        <v>1453</v>
      </c>
      <c r="I17" s="1083"/>
      <c r="J17" s="1085"/>
      <c r="K17" s="233"/>
      <c r="L17" s="333"/>
      <c r="M17" s="233"/>
      <c r="N17" s="334"/>
      <c r="O17" s="273"/>
    </row>
    <row r="18" spans="1:16" ht="16.5" customHeight="1">
      <c r="A18" s="489" t="s">
        <v>459</v>
      </c>
      <c r="B18" s="490">
        <v>43417</v>
      </c>
      <c r="C18" s="491">
        <v>2.8814483069121585E-2</v>
      </c>
      <c r="D18" s="490">
        <v>2616553.1788799996</v>
      </c>
      <c r="E18" s="491">
        <v>4.2863453416975034E-2</v>
      </c>
      <c r="F18" s="490">
        <v>14853</v>
      </c>
      <c r="G18" s="491">
        <v>-0.27486208074989016</v>
      </c>
      <c r="H18" s="490">
        <v>1640407.7907400003</v>
      </c>
      <c r="I18" s="493">
        <v>9.8285695284111699E-2</v>
      </c>
      <c r="J18" s="1085"/>
      <c r="K18" s="335"/>
      <c r="L18" s="336"/>
      <c r="M18" s="335"/>
      <c r="N18" s="336"/>
      <c r="O18" s="273"/>
    </row>
    <row r="19" spans="1:16" ht="16.5" customHeight="1">
      <c r="A19" s="489" t="s">
        <v>460</v>
      </c>
      <c r="B19" s="490">
        <v>106510</v>
      </c>
      <c r="C19" s="491">
        <v>0.23372561738405226</v>
      </c>
      <c r="D19" s="490">
        <v>14440415.088930003</v>
      </c>
      <c r="E19" s="491">
        <v>0.17436863001583727</v>
      </c>
      <c r="F19" s="490">
        <v>50599</v>
      </c>
      <c r="G19" s="491">
        <v>0.22771388363177561</v>
      </c>
      <c r="H19" s="490">
        <v>8543429.6173699982</v>
      </c>
      <c r="I19" s="493">
        <v>0.16717780822753422</v>
      </c>
      <c r="J19" s="42"/>
      <c r="K19" s="337"/>
      <c r="L19" s="338"/>
      <c r="M19" s="337"/>
      <c r="N19" s="339"/>
      <c r="O19" s="273"/>
    </row>
    <row r="20" spans="1:16" ht="16.5" customHeight="1">
      <c r="A20" s="489" t="s">
        <v>461</v>
      </c>
      <c r="B20" s="490">
        <v>25</v>
      </c>
      <c r="C20" s="491">
        <v>-0.87562189054726369</v>
      </c>
      <c r="D20" s="490">
        <v>562.28164000000004</v>
      </c>
      <c r="E20" s="491">
        <v>-0.96316113668128889</v>
      </c>
      <c r="F20" s="490"/>
      <c r="G20" s="491"/>
      <c r="H20" s="490"/>
      <c r="I20" s="492"/>
      <c r="J20" s="42"/>
      <c r="K20" s="337"/>
      <c r="L20" s="338"/>
      <c r="M20" s="337"/>
      <c r="N20" s="339"/>
      <c r="O20" s="273"/>
    </row>
    <row r="21" spans="1:16" ht="16.5" customHeight="1">
      <c r="A21" s="494" t="s">
        <v>462</v>
      </c>
      <c r="B21" s="495">
        <v>149952</v>
      </c>
      <c r="C21" s="496">
        <v>0.16482048254540371</v>
      </c>
      <c r="D21" s="495">
        <v>17057530.549450003</v>
      </c>
      <c r="E21" s="496">
        <v>0.1509343449751494</v>
      </c>
      <c r="F21" s="495">
        <v>65452</v>
      </c>
      <c r="G21" s="496">
        <v>6.0861954390002755E-2</v>
      </c>
      <c r="H21" s="495">
        <v>10183837.408109998</v>
      </c>
      <c r="I21" s="497">
        <v>0.15550257774643461</v>
      </c>
      <c r="J21" s="42"/>
      <c r="K21" s="337"/>
      <c r="L21" s="338"/>
      <c r="M21" s="337"/>
      <c r="N21" s="339"/>
      <c r="O21" s="273"/>
    </row>
    <row r="22" spans="1:16" ht="12.75" customHeight="1">
      <c r="A22" s="17" t="s">
        <v>463</v>
      </c>
    </row>
    <row r="23" spans="1:16" ht="49.5" customHeight="1">
      <c r="A23" s="1089" t="s">
        <v>464</v>
      </c>
      <c r="B23" s="1089"/>
      <c r="C23" s="1089"/>
      <c r="D23" s="1089"/>
      <c r="E23" s="1089"/>
      <c r="F23" s="1089"/>
      <c r="G23" s="1089"/>
      <c r="H23" s="1089"/>
      <c r="I23" s="1089"/>
    </row>
    <row r="24" spans="1:16" ht="56.25" customHeight="1">
      <c r="A24" s="1089" t="s">
        <v>957</v>
      </c>
      <c r="B24" s="1089"/>
      <c r="C24" s="1089"/>
      <c r="D24" s="1089"/>
      <c r="E24" s="1089"/>
      <c r="F24" s="1089"/>
      <c r="G24" s="1089"/>
      <c r="H24" s="1089"/>
      <c r="I24" s="1089"/>
    </row>
    <row r="25" spans="1:16" ht="23.25" customHeight="1">
      <c r="A25" s="1082" t="s">
        <v>414</v>
      </c>
      <c r="B25" s="1082"/>
      <c r="C25" s="1082"/>
      <c r="D25" s="1082"/>
      <c r="E25" s="1082"/>
      <c r="F25" s="1082"/>
      <c r="G25" s="1082"/>
      <c r="H25" s="1082"/>
      <c r="I25" s="1082"/>
      <c r="J25" s="159"/>
      <c r="K25" s="71"/>
      <c r="L25" s="71"/>
      <c r="M25" s="71"/>
      <c r="N25" s="71"/>
      <c r="O25" s="71"/>
      <c r="P25" s="71"/>
    </row>
    <row r="26" spans="1:16">
      <c r="A26" s="159"/>
      <c r="B26" s="71"/>
      <c r="C26" s="71"/>
      <c r="D26" s="71"/>
      <c r="E26" s="71"/>
      <c r="F26" s="71"/>
      <c r="G26" s="71"/>
    </row>
    <row r="27" spans="1:16" ht="12.75" customHeight="1">
      <c r="A27" s="664" t="s">
        <v>97</v>
      </c>
    </row>
    <row r="28" spans="1:16" ht="12.75" customHeight="1"/>
    <row r="29" spans="1:16" ht="12.75" customHeight="1"/>
    <row r="30" spans="1:16" ht="12.75" customHeight="1"/>
    <row r="31" spans="1:16" ht="12.75" customHeight="1"/>
    <row r="32" spans="1:16" ht="12.75" customHeight="1">
      <c r="I32" s="35" t="s">
        <v>1008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2" t="s">
        <v>849</v>
      </c>
    </row>
    <row r="2" spans="1:5" ht="12.75" customHeight="1">
      <c r="A2" s="571" t="s">
        <v>850</v>
      </c>
    </row>
    <row r="3" spans="1:5" ht="12.75" customHeight="1"/>
    <row r="4" spans="1:5" ht="12.75" customHeight="1">
      <c r="D4" s="65" t="s">
        <v>392</v>
      </c>
      <c r="E4" s="74"/>
    </row>
    <row r="5" spans="1:5" ht="45" customHeight="1">
      <c r="A5" s="1086" t="s">
        <v>382</v>
      </c>
      <c r="B5" s="498" t="s">
        <v>420</v>
      </c>
      <c r="C5" s="1092" t="s">
        <v>421</v>
      </c>
      <c r="D5" s="1092"/>
    </row>
    <row r="6" spans="1:5" ht="22.5" customHeight="1">
      <c r="A6" s="1090"/>
      <c r="B6" s="889">
        <v>43830</v>
      </c>
      <c r="C6" s="890" t="s">
        <v>422</v>
      </c>
      <c r="D6" s="890" t="s">
        <v>423</v>
      </c>
    </row>
    <row r="7" spans="1:5" ht="12.75" customHeight="1">
      <c r="A7" s="507" t="s">
        <v>424</v>
      </c>
      <c r="B7" s="508">
        <v>14578249.713740001</v>
      </c>
      <c r="C7" s="509">
        <v>9.6263549387492667E-2</v>
      </c>
      <c r="D7" s="508">
        <v>1280124.7127900012</v>
      </c>
      <c r="E7" s="44"/>
    </row>
    <row r="8" spans="1:5" ht="12.75" customHeight="1">
      <c r="A8" s="499" t="s">
        <v>425</v>
      </c>
      <c r="B8" s="500">
        <v>24227.690780000001</v>
      </c>
      <c r="C8" s="501">
        <v>0.27569046299355787</v>
      </c>
      <c r="D8" s="500">
        <v>5235.8651900000004</v>
      </c>
      <c r="E8" s="53"/>
    </row>
    <row r="9" spans="1:5" ht="12.75" customHeight="1">
      <c r="A9" s="499" t="s">
        <v>426</v>
      </c>
      <c r="B9" s="500">
        <v>4460971.2819400001</v>
      </c>
      <c r="C9" s="501">
        <v>-1.5050914109681688E-2</v>
      </c>
      <c r="D9" s="500">
        <v>-68167.681529999711</v>
      </c>
      <c r="E9" s="53"/>
    </row>
    <row r="10" spans="1:5" ht="12.75" customHeight="1">
      <c r="A10" s="499" t="s">
        <v>427</v>
      </c>
      <c r="B10" s="500">
        <v>125169.75143999999</v>
      </c>
      <c r="C10" s="501">
        <v>-0.63703528947574917</v>
      </c>
      <c r="D10" s="500">
        <v>-219684.02582999991</v>
      </c>
    </row>
    <row r="11" spans="1:5" ht="12.75" customHeight="1">
      <c r="A11" s="499" t="s">
        <v>428</v>
      </c>
      <c r="B11" s="500">
        <v>9829739.9323100001</v>
      </c>
      <c r="C11" s="501">
        <v>0.18733376964242421</v>
      </c>
      <c r="D11" s="500">
        <v>1550905.2999299988</v>
      </c>
    </row>
    <row r="12" spans="1:5" ht="12.75" customHeight="1">
      <c r="A12" s="499" t="s">
        <v>429</v>
      </c>
      <c r="B12" s="500">
        <v>138141.05726999999</v>
      </c>
      <c r="C12" s="501">
        <v>9.3703177685465613E-2</v>
      </c>
      <c r="D12" s="500">
        <v>11835.25503</v>
      </c>
    </row>
    <row r="13" spans="1:5" ht="12.75" customHeight="1">
      <c r="A13" s="507" t="s">
        <v>430</v>
      </c>
      <c r="B13" s="508">
        <v>6931749.0162500003</v>
      </c>
      <c r="C13" s="509">
        <v>0.17406685487368151</v>
      </c>
      <c r="D13" s="508">
        <v>1027699.3554700008</v>
      </c>
    </row>
    <row r="14" spans="1:5" ht="12.75" customHeight="1">
      <c r="A14" s="499" t="s">
        <v>431</v>
      </c>
      <c r="B14" s="500">
        <v>222800.1237</v>
      </c>
      <c r="C14" s="501">
        <v>-0.23298122131646828</v>
      </c>
      <c r="D14" s="500">
        <v>-67675.324740000011</v>
      </c>
    </row>
    <row r="15" spans="1:5" ht="12.75" customHeight="1">
      <c r="A15" s="499" t="s">
        <v>432</v>
      </c>
      <c r="B15" s="500">
        <v>5808770.4333099993</v>
      </c>
      <c r="C15" s="501">
        <v>0.18828209096680046</v>
      </c>
      <c r="D15" s="500">
        <v>920393.77807999868</v>
      </c>
    </row>
    <row r="16" spans="1:5" ht="12.75" customHeight="1">
      <c r="A16" s="499" t="s">
        <v>433</v>
      </c>
      <c r="B16" s="500">
        <v>36781.672939999997</v>
      </c>
      <c r="C16" s="501">
        <v>-0.71392676192233651</v>
      </c>
      <c r="D16" s="500">
        <v>-91792.650150000001</v>
      </c>
    </row>
    <row r="17" spans="1:6" ht="12.75" customHeight="1">
      <c r="A17" s="499" t="s">
        <v>434</v>
      </c>
      <c r="B17" s="500">
        <v>863396.78630000004</v>
      </c>
      <c r="C17" s="501">
        <v>0.44713906041255058</v>
      </c>
      <c r="D17" s="500">
        <v>266773.55228000006</v>
      </c>
    </row>
    <row r="18" spans="1:6" ht="22.5">
      <c r="A18" s="502" t="s">
        <v>435</v>
      </c>
      <c r="B18" s="500">
        <v>106272.23127999999</v>
      </c>
      <c r="C18" s="501">
        <v>4.3448911738537613E-2</v>
      </c>
      <c r="D18" s="500">
        <v>4425.1450600000098</v>
      </c>
    </row>
    <row r="19" spans="1:6" ht="12.75" customHeight="1">
      <c r="A19" s="510" t="s">
        <v>436</v>
      </c>
      <c r="B19" s="511">
        <v>21616270.961270001</v>
      </c>
      <c r="C19" s="512">
        <v>0.1197806987326647</v>
      </c>
      <c r="D19" s="511">
        <v>2312249.2133200057</v>
      </c>
    </row>
    <row r="20" spans="1:6" ht="12.75" customHeight="1">
      <c r="A20" s="499" t="s">
        <v>437</v>
      </c>
      <c r="B20" s="500">
        <v>27724246.545540001</v>
      </c>
      <c r="C20" s="501">
        <v>0.10250411115041229</v>
      </c>
      <c r="D20" s="500">
        <v>2577631.4307799973</v>
      </c>
    </row>
    <row r="21" spans="1:6" ht="12.75" customHeight="1">
      <c r="A21" s="503" t="s">
        <v>324</v>
      </c>
      <c r="B21" s="504">
        <v>2513456.7334099999</v>
      </c>
      <c r="C21" s="505">
        <v>8.142481583723897E-2</v>
      </c>
      <c r="D21" s="504">
        <v>189248.24789999984</v>
      </c>
    </row>
    <row r="22" spans="1:6" ht="12.75" customHeight="1">
      <c r="A22" s="503" t="s">
        <v>330</v>
      </c>
      <c r="B22" s="504">
        <v>102484.40622000002</v>
      </c>
      <c r="C22" s="505">
        <v>0.14593330776030575</v>
      </c>
      <c r="D22" s="504">
        <v>13051.272960000017</v>
      </c>
    </row>
    <row r="23" spans="1:6" ht="12.75" customHeight="1">
      <c r="A23" s="503" t="s">
        <v>326</v>
      </c>
      <c r="B23" s="504">
        <v>12946724.57484</v>
      </c>
      <c r="C23" s="505">
        <v>0.24344778615472862</v>
      </c>
      <c r="D23" s="504">
        <v>2534767.8212099988</v>
      </c>
    </row>
    <row r="24" spans="1:6" ht="12.75" customHeight="1">
      <c r="A24" s="503" t="s">
        <v>327</v>
      </c>
      <c r="B24" s="504">
        <v>5621168.7324900003</v>
      </c>
      <c r="C24" s="505">
        <v>-7.3880565644551421E-2</v>
      </c>
      <c r="D24" s="504">
        <v>-448425.01963999961</v>
      </c>
    </row>
    <row r="25" spans="1:6" ht="22.5">
      <c r="A25" s="506" t="s">
        <v>438</v>
      </c>
      <c r="B25" s="504">
        <v>432436.51431</v>
      </c>
      <c r="C25" s="505">
        <v>5.7742613396065193E-2</v>
      </c>
      <c r="D25" s="504">
        <v>23606.890889999981</v>
      </c>
    </row>
    <row r="26" spans="1:6">
      <c r="A26" s="510" t="s">
        <v>439</v>
      </c>
      <c r="B26" s="511">
        <v>21616270.961270001</v>
      </c>
      <c r="C26" s="512">
        <v>0.1197806987326647</v>
      </c>
      <c r="D26" s="511">
        <v>2312249.2133200057</v>
      </c>
    </row>
    <row r="27" spans="1:6" ht="12.75" customHeight="1">
      <c r="A27" s="499" t="s">
        <v>440</v>
      </c>
      <c r="B27" s="500">
        <v>27724246.545540001</v>
      </c>
      <c r="C27" s="501">
        <v>0.10250411115041229</v>
      </c>
      <c r="D27" s="500">
        <v>2577631.4307799973</v>
      </c>
    </row>
    <row r="28" spans="1:6" ht="12.75" customHeight="1">
      <c r="A28" s="22" t="s">
        <v>381</v>
      </c>
    </row>
    <row r="29" spans="1:6" ht="12.75" customHeight="1">
      <c r="E29" s="71"/>
      <c r="F29" s="71"/>
    </row>
    <row r="30" spans="1:6" ht="26.25" customHeight="1">
      <c r="A30" s="1082" t="s">
        <v>414</v>
      </c>
      <c r="B30" s="1082"/>
      <c r="C30" s="1082"/>
      <c r="D30" s="1082"/>
      <c r="E30" s="71"/>
      <c r="F30" s="71"/>
    </row>
    <row r="31" spans="1:6" ht="12.75" customHeight="1"/>
    <row r="32" spans="1:6" ht="12.75" customHeight="1">
      <c r="A32" s="151" t="s">
        <v>851</v>
      </c>
    </row>
    <row r="33" spans="1:4" ht="12.75" customHeight="1">
      <c r="A33" s="568" t="s">
        <v>852</v>
      </c>
    </row>
    <row r="34" spans="1:4" s="273" customFormat="1" ht="12.75" customHeight="1">
      <c r="A34" s="43"/>
    </row>
    <row r="35" spans="1:4" s="273" customFormat="1" ht="12.75" customHeight="1">
      <c r="A35" s="43"/>
      <c r="D35" s="65" t="s">
        <v>316</v>
      </c>
    </row>
    <row r="36" spans="1:4" ht="55.5" customHeight="1">
      <c r="A36" s="1086" t="s">
        <v>382</v>
      </c>
      <c r="B36" s="513" t="s">
        <v>383</v>
      </c>
      <c r="C36" s="1092" t="s">
        <v>441</v>
      </c>
      <c r="D36" s="1092"/>
    </row>
    <row r="37" spans="1:4" ht="21" customHeight="1">
      <c r="A37" s="1091"/>
      <c r="B37" s="514" t="s">
        <v>1453</v>
      </c>
      <c r="C37" s="498" t="s">
        <v>422</v>
      </c>
      <c r="D37" s="498" t="s">
        <v>423</v>
      </c>
    </row>
    <row r="38" spans="1:4">
      <c r="A38" s="80" t="s">
        <v>442</v>
      </c>
      <c r="B38" s="130">
        <v>657846.65961999993</v>
      </c>
      <c r="C38" s="131">
        <v>0.1343291593921925</v>
      </c>
      <c r="D38" s="130">
        <v>77903.303519999958</v>
      </c>
    </row>
    <row r="39" spans="1:4">
      <c r="A39" s="80" t="s">
        <v>384</v>
      </c>
      <c r="B39" s="130">
        <v>195695.24678000004</v>
      </c>
      <c r="C39" s="131">
        <v>-4.3388551417602367E-2</v>
      </c>
      <c r="D39" s="130">
        <v>-8876.0523299999477</v>
      </c>
    </row>
    <row r="40" spans="1:4">
      <c r="A40" s="132" t="s">
        <v>385</v>
      </c>
      <c r="B40" s="133">
        <v>462151.41283999989</v>
      </c>
      <c r="C40" s="134">
        <v>0.23118224767676734</v>
      </c>
      <c r="D40" s="135">
        <v>86779.355849999818</v>
      </c>
    </row>
    <row r="41" spans="1:4">
      <c r="A41" s="80" t="s">
        <v>443</v>
      </c>
      <c r="B41" s="130">
        <v>33279.797039999998</v>
      </c>
      <c r="C41" s="131">
        <v>1.6090534121016693E-2</v>
      </c>
      <c r="D41" s="130">
        <v>527.0098399999988</v>
      </c>
    </row>
    <row r="42" spans="1:4">
      <c r="A42" s="80" t="s">
        <v>444</v>
      </c>
      <c r="B42" s="130">
        <v>23686.838340000002</v>
      </c>
      <c r="C42" s="131">
        <v>9.5635149926371191E-2</v>
      </c>
      <c r="D42" s="130">
        <v>2067.5626699999993</v>
      </c>
    </row>
    <row r="43" spans="1:4" ht="19.5" customHeight="1">
      <c r="A43" s="132" t="s">
        <v>445</v>
      </c>
      <c r="B43" s="133">
        <v>9592.958700000001</v>
      </c>
      <c r="C43" s="134">
        <v>-0.13837079396279212</v>
      </c>
      <c r="D43" s="135">
        <v>-1540.5528300000005</v>
      </c>
    </row>
    <row r="44" spans="1:4">
      <c r="A44" s="80" t="s">
        <v>446</v>
      </c>
      <c r="B44" s="130">
        <v>1663543.862</v>
      </c>
      <c r="C44" s="131">
        <v>9.7011111498758476E-2</v>
      </c>
      <c r="D44" s="130">
        <v>147110.85182999982</v>
      </c>
    </row>
    <row r="45" spans="1:4">
      <c r="A45" s="80" t="s">
        <v>447</v>
      </c>
      <c r="B45" s="130">
        <v>1389898.7586699999</v>
      </c>
      <c r="C45" s="131">
        <v>-1.330370872597287E-2</v>
      </c>
      <c r="D45" s="130">
        <v>-18740.121359999757</v>
      </c>
    </row>
    <row r="46" spans="1:4" ht="19.5" customHeight="1">
      <c r="A46" s="132" t="s">
        <v>386</v>
      </c>
      <c r="B46" s="133">
        <v>273645.10332999995</v>
      </c>
      <c r="C46" s="134">
        <v>1.538590023172852</v>
      </c>
      <c r="D46" s="135">
        <v>165850.97318999999</v>
      </c>
    </row>
    <row r="47" spans="1:4" ht="28.5" customHeight="1">
      <c r="A47" s="80" t="s">
        <v>387</v>
      </c>
      <c r="B47" s="130">
        <v>745389.47487000015</v>
      </c>
      <c r="C47" s="131">
        <v>0.50797072482682237</v>
      </c>
      <c r="D47" s="130">
        <v>251089.7762100001</v>
      </c>
    </row>
    <row r="48" spans="1:4" ht="19.5" customHeight="1">
      <c r="A48" s="80" t="s">
        <v>388</v>
      </c>
      <c r="B48" s="130">
        <v>118912.28052000001</v>
      </c>
      <c r="C48" s="131">
        <v>43.32967193022251</v>
      </c>
      <c r="D48" s="130">
        <v>116229.82709000002</v>
      </c>
    </row>
    <row r="49" spans="1:4">
      <c r="A49" s="80" t="s">
        <v>448</v>
      </c>
      <c r="B49" s="130">
        <v>626477.19434999989</v>
      </c>
      <c r="C49" s="131">
        <v>0.27431899598417586</v>
      </c>
      <c r="D49" s="130">
        <v>134859.94911999995</v>
      </c>
    </row>
    <row r="50" spans="1:4">
      <c r="A50" s="80" t="s">
        <v>449</v>
      </c>
      <c r="B50" s="130">
        <v>108151.2208</v>
      </c>
      <c r="C50" s="131">
        <v>0.18785762319510882</v>
      </c>
      <c r="D50" s="130">
        <v>17103.928019999992</v>
      </c>
    </row>
    <row r="51" spans="1:4" ht="19.5" customHeight="1">
      <c r="A51" s="515" t="s">
        <v>450</v>
      </c>
      <c r="B51" s="516">
        <v>518325.97354999994</v>
      </c>
      <c r="C51" s="517">
        <v>0.29397117876608192</v>
      </c>
      <c r="D51" s="518">
        <v>117756.0210999999</v>
      </c>
    </row>
    <row r="52" spans="1:4" ht="12.75" customHeight="1"/>
    <row r="53" spans="1:4" ht="21" customHeight="1">
      <c r="A53" s="1082" t="s">
        <v>389</v>
      </c>
      <c r="B53" s="1082"/>
      <c r="C53" s="1082"/>
    </row>
    <row r="54" spans="1:4" ht="12.75" customHeight="1"/>
    <row r="55" spans="1:4" ht="12.75" customHeight="1">
      <c r="A55" s="664" t="s">
        <v>97</v>
      </c>
    </row>
    <row r="56" spans="1:4" ht="12.75" customHeight="1">
      <c r="D56" s="35" t="s">
        <v>1010</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0"/>
  <sheetViews>
    <sheetView showGridLines="0" zoomScaleNormal="100" workbookViewId="0"/>
  </sheetViews>
  <sheetFormatPr defaultRowHeight="15"/>
  <cols>
    <col min="1" max="1" width="39.7109375" customWidth="1"/>
    <col min="2" max="2" width="18" customWidth="1"/>
    <col min="3" max="3" width="14.7109375" style="273" customWidth="1"/>
    <col min="4" max="4" width="21.7109375" customWidth="1"/>
    <col min="5" max="5" width="14.7109375" customWidth="1"/>
  </cols>
  <sheetData>
    <row r="1" spans="1:8" ht="12.75" customHeight="1">
      <c r="A1" s="151" t="s">
        <v>853</v>
      </c>
    </row>
    <row r="2" spans="1:8" ht="12.75" customHeight="1">
      <c r="A2" s="568" t="s">
        <v>854</v>
      </c>
    </row>
    <row r="3" spans="1:8">
      <c r="D3" s="330"/>
      <c r="E3" s="65" t="s">
        <v>316</v>
      </c>
    </row>
    <row r="4" spans="1:8" ht="79.5" customHeight="1">
      <c r="A4" s="1086" t="s">
        <v>415</v>
      </c>
      <c r="B4" s="498" t="s">
        <v>416</v>
      </c>
      <c r="C4" s="538" t="s">
        <v>397</v>
      </c>
      <c r="D4" s="498" t="s">
        <v>417</v>
      </c>
      <c r="E4" s="538" t="s">
        <v>397</v>
      </c>
    </row>
    <row r="5" spans="1:8" ht="15.75" customHeight="1">
      <c r="A5" s="1086"/>
      <c r="B5" s="539" t="s">
        <v>1453</v>
      </c>
      <c r="C5" s="540"/>
      <c r="D5" s="539" t="s">
        <v>1453</v>
      </c>
      <c r="E5" s="540"/>
    </row>
    <row r="6" spans="1:8">
      <c r="A6" s="541" t="s">
        <v>771</v>
      </c>
      <c r="B6" s="542">
        <v>2632</v>
      </c>
      <c r="C6" s="543">
        <v>0.2782904322486644</v>
      </c>
      <c r="D6" s="542">
        <v>369838.53247000003</v>
      </c>
      <c r="E6" s="543">
        <v>0.36758105742554348</v>
      </c>
      <c r="F6" s="44"/>
      <c r="G6" s="77"/>
      <c r="H6" s="77"/>
    </row>
    <row r="7" spans="1:8">
      <c r="A7" s="541" t="s">
        <v>1311</v>
      </c>
      <c r="B7" s="542">
        <v>861</v>
      </c>
      <c r="C7" s="543">
        <v>0.20926966292134833</v>
      </c>
      <c r="D7" s="542">
        <v>270711.92774999997</v>
      </c>
      <c r="E7" s="543">
        <v>0.62333873969784848</v>
      </c>
      <c r="F7" s="44"/>
      <c r="G7" s="77"/>
      <c r="H7" s="77"/>
    </row>
    <row r="8" spans="1:8">
      <c r="A8" s="541" t="s">
        <v>1312</v>
      </c>
      <c r="B8" s="542">
        <v>7340</v>
      </c>
      <c r="C8" s="543">
        <v>5.5811277330264669E-2</v>
      </c>
      <c r="D8" s="542">
        <v>1550891.7588999998</v>
      </c>
      <c r="E8" s="543">
        <v>0.1244917711974796</v>
      </c>
      <c r="F8" s="44"/>
      <c r="G8" s="77"/>
      <c r="H8" s="77"/>
    </row>
    <row r="9" spans="1:8">
      <c r="A9" s="541" t="s">
        <v>294</v>
      </c>
      <c r="B9" s="542">
        <v>2916</v>
      </c>
      <c r="C9" s="543">
        <v>0.1710843373493976</v>
      </c>
      <c r="D9" s="542">
        <v>295921.57810000004</v>
      </c>
      <c r="E9" s="543">
        <v>0.1060243058008732</v>
      </c>
      <c r="F9" s="44"/>
      <c r="G9" s="77"/>
      <c r="H9" s="77"/>
    </row>
    <row r="10" spans="1:8">
      <c r="A10" s="541" t="s">
        <v>1313</v>
      </c>
      <c r="B10" s="542">
        <v>0</v>
      </c>
      <c r="C10" s="543">
        <v>0</v>
      </c>
      <c r="D10" s="542">
        <v>0</v>
      </c>
      <c r="E10" s="543">
        <v>0</v>
      </c>
      <c r="F10" s="44"/>
      <c r="G10" s="77"/>
      <c r="H10" s="77"/>
    </row>
    <row r="11" spans="1:8">
      <c r="A11" s="541" t="s">
        <v>772</v>
      </c>
      <c r="B11" s="542">
        <v>138</v>
      </c>
      <c r="C11" s="543">
        <v>0.550561797752809</v>
      </c>
      <c r="D11" s="542">
        <v>61791.821000000004</v>
      </c>
      <c r="E11" s="543">
        <v>0.98605734975769466</v>
      </c>
      <c r="F11" s="44"/>
      <c r="G11" s="77"/>
      <c r="H11" s="77"/>
    </row>
    <row r="12" spans="1:8">
      <c r="A12" s="541" t="s">
        <v>773</v>
      </c>
      <c r="B12" s="542">
        <v>4202</v>
      </c>
      <c r="C12" s="543">
        <v>0.11904127829560586</v>
      </c>
      <c r="D12" s="542">
        <v>649844.89549999998</v>
      </c>
      <c r="E12" s="543">
        <v>0.10975955972136117</v>
      </c>
      <c r="F12" s="44"/>
      <c r="G12" s="77"/>
      <c r="H12" s="77"/>
    </row>
    <row r="13" spans="1:8">
      <c r="A13" s="541" t="s">
        <v>1063</v>
      </c>
      <c r="B13" s="542">
        <v>2390</v>
      </c>
      <c r="C13" s="543">
        <v>-0.24319189360354654</v>
      </c>
      <c r="D13" s="542">
        <v>570905.49102999992</v>
      </c>
      <c r="E13" s="543">
        <v>-0.16482501670558458</v>
      </c>
      <c r="F13" s="44"/>
      <c r="G13" s="77"/>
      <c r="H13" s="77"/>
    </row>
    <row r="14" spans="1:8">
      <c r="A14" s="541" t="s">
        <v>1064</v>
      </c>
      <c r="B14" s="542">
        <v>9483</v>
      </c>
      <c r="C14" s="543">
        <v>8.2163642588154742E-2</v>
      </c>
      <c r="D14" s="542">
        <v>1688330.0719999999</v>
      </c>
      <c r="E14" s="543">
        <v>0.12747516319999769</v>
      </c>
      <c r="F14" s="44"/>
      <c r="G14" s="77"/>
      <c r="H14" s="77"/>
    </row>
    <row r="15" spans="1:8">
      <c r="A15" s="541" t="s">
        <v>1314</v>
      </c>
      <c r="B15" s="542">
        <v>3080</v>
      </c>
      <c r="C15" s="543">
        <v>-4.7324466439839161E-2</v>
      </c>
      <c r="D15" s="542">
        <v>486284.39799000003</v>
      </c>
      <c r="E15" s="543">
        <v>7.6034208985670315E-2</v>
      </c>
      <c r="F15" s="44"/>
      <c r="G15" s="77"/>
      <c r="H15" s="77"/>
    </row>
    <row r="16" spans="1:8">
      <c r="A16" s="541" t="s">
        <v>1315</v>
      </c>
      <c r="B16" s="542">
        <v>12738</v>
      </c>
      <c r="C16" s="543">
        <v>3.1417004048582997E-2</v>
      </c>
      <c r="D16" s="542">
        <v>1405460.2108099998</v>
      </c>
      <c r="E16" s="543">
        <v>0.11477836701983103</v>
      </c>
      <c r="F16" s="44"/>
      <c r="G16" s="77"/>
      <c r="H16" s="77"/>
    </row>
    <row r="17" spans="1:11">
      <c r="A17" s="541" t="s">
        <v>275</v>
      </c>
      <c r="B17" s="542">
        <v>4392</v>
      </c>
      <c r="C17" s="543">
        <v>0.54756871035940802</v>
      </c>
      <c r="D17" s="542">
        <v>754504.05233999994</v>
      </c>
      <c r="E17" s="543">
        <v>0.3910654888069956</v>
      </c>
      <c r="F17" s="44"/>
      <c r="G17" s="77"/>
      <c r="H17" s="77"/>
    </row>
    <row r="18" spans="1:11">
      <c r="A18" s="541" t="s">
        <v>1316</v>
      </c>
      <c r="B18" s="542">
        <v>388</v>
      </c>
      <c r="C18" s="543">
        <v>0.13450292397660818</v>
      </c>
      <c r="D18" s="542">
        <v>216022.22343000001</v>
      </c>
      <c r="E18" s="543">
        <v>0.27425575760010945</v>
      </c>
      <c r="F18" s="44"/>
      <c r="G18" s="77"/>
      <c r="H18" s="77"/>
    </row>
    <row r="19" spans="1:11">
      <c r="A19" s="541" t="s">
        <v>1317</v>
      </c>
      <c r="B19" s="542">
        <v>14892</v>
      </c>
      <c r="C19" s="543">
        <v>-4.2792190425247388E-3</v>
      </c>
      <c r="D19" s="542">
        <v>1863330.44679</v>
      </c>
      <c r="E19" s="543">
        <v>0.23637157505516498</v>
      </c>
      <c r="F19" s="44"/>
      <c r="G19" s="77"/>
      <c r="H19" s="77"/>
    </row>
    <row r="20" spans="1:11">
      <c r="A20" s="544" t="s">
        <v>418</v>
      </c>
      <c r="B20" s="545">
        <v>65452</v>
      </c>
      <c r="C20" s="546">
        <v>6.0861954390002755E-2</v>
      </c>
      <c r="D20" s="545">
        <v>10183837.408109998</v>
      </c>
      <c r="E20" s="546">
        <v>0.15550257774643461</v>
      </c>
      <c r="G20" s="77"/>
      <c r="H20" s="77"/>
    </row>
    <row r="21" spans="1:11">
      <c r="A21" s="17" t="s">
        <v>412</v>
      </c>
    </row>
    <row r="22" spans="1:11" ht="76.5" customHeight="1">
      <c r="A22" s="1089" t="s">
        <v>419</v>
      </c>
      <c r="B22" s="1089"/>
      <c r="C22" s="1089"/>
      <c r="D22" s="1089"/>
      <c r="E22" s="1089"/>
      <c r="G22" s="1093"/>
      <c r="H22" s="1093"/>
      <c r="I22" s="1093"/>
      <c r="J22" s="1093"/>
      <c r="K22" s="1093"/>
    </row>
    <row r="23" spans="1:11" ht="21.75" customHeight="1">
      <c r="A23" s="1082" t="s">
        <v>389</v>
      </c>
      <c r="B23" s="1082"/>
      <c r="C23" s="1082"/>
      <c r="D23" s="1082"/>
      <c r="E23" s="1082"/>
      <c r="F23" s="71"/>
    </row>
    <row r="24" spans="1:11" ht="12.75" customHeight="1"/>
    <row r="25" spans="1:11" ht="12.75" customHeight="1">
      <c r="A25" s="664" t="s">
        <v>97</v>
      </c>
      <c r="B25" s="72"/>
      <c r="C25" s="72"/>
      <c r="D25" s="72"/>
    </row>
    <row r="26" spans="1:11" ht="12.75" customHeight="1"/>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c r="E60" s="35" t="s">
        <v>1011</v>
      </c>
    </row>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sheetData>
  <mergeCells count="4">
    <mergeCell ref="G22:K22"/>
    <mergeCell ref="A4:A5"/>
    <mergeCell ref="A22:E22"/>
    <mergeCell ref="A23:E23"/>
  </mergeCells>
  <hyperlinks>
    <hyperlink ref="A25"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8" t="s">
        <v>855</v>
      </c>
    </row>
    <row r="2" spans="1:9" ht="12.75" customHeight="1">
      <c r="A2" s="572" t="s">
        <v>856</v>
      </c>
    </row>
    <row r="3" spans="1:9" ht="12.75" customHeight="1">
      <c r="E3" s="74"/>
      <c r="F3" s="74"/>
      <c r="I3" s="65" t="s">
        <v>392</v>
      </c>
    </row>
    <row r="4" spans="1:9" s="273" customFormat="1" ht="21" customHeight="1">
      <c r="A4" s="488"/>
      <c r="B4" s="1084" t="s">
        <v>390</v>
      </c>
      <c r="C4" s="1084"/>
      <c r="D4" s="1084"/>
      <c r="E4" s="1084"/>
      <c r="F4" s="1084" t="s">
        <v>391</v>
      </c>
      <c r="G4" s="1084"/>
      <c r="H4" s="1084"/>
      <c r="I4" s="1084"/>
    </row>
    <row r="5" spans="1:9" ht="89.25" customHeight="1">
      <c r="A5" s="498" t="s">
        <v>393</v>
      </c>
      <c r="B5" s="909" t="s">
        <v>394</v>
      </c>
      <c r="C5" s="1095" t="s">
        <v>395</v>
      </c>
      <c r="D5" s="909" t="s">
        <v>952</v>
      </c>
      <c r="E5" s="1095" t="s">
        <v>395</v>
      </c>
      <c r="F5" s="909" t="s">
        <v>396</v>
      </c>
      <c r="G5" s="1095" t="s">
        <v>1324</v>
      </c>
      <c r="H5" s="909" t="s">
        <v>953</v>
      </c>
      <c r="I5" s="1095" t="s">
        <v>1324</v>
      </c>
    </row>
    <row r="6" spans="1:9" ht="17.25" customHeight="1">
      <c r="A6" s="519"/>
      <c r="B6" s="539">
        <v>43830</v>
      </c>
      <c r="C6" s="1095"/>
      <c r="D6" s="539">
        <v>43830</v>
      </c>
      <c r="E6" s="1095"/>
      <c r="F6" s="539" t="s">
        <v>1453</v>
      </c>
      <c r="G6" s="1095"/>
      <c r="H6" s="539" t="s">
        <v>1453</v>
      </c>
      <c r="I6" s="1095"/>
    </row>
    <row r="7" spans="1:9" ht="12.75" customHeight="1">
      <c r="A7" s="532" t="s">
        <v>398</v>
      </c>
      <c r="B7" s="533"/>
      <c r="C7" s="534"/>
      <c r="D7" s="533"/>
      <c r="E7" s="534"/>
      <c r="F7" s="533"/>
      <c r="G7" s="534"/>
      <c r="H7" s="533"/>
      <c r="I7" s="534"/>
    </row>
    <row r="8" spans="1:9" ht="12.75" customHeight="1">
      <c r="A8" s="524" t="s">
        <v>399</v>
      </c>
      <c r="B8" s="521">
        <v>32</v>
      </c>
      <c r="C8" s="522">
        <v>3.2258064516129031E-2</v>
      </c>
      <c r="D8" s="523">
        <v>177947.11035999999</v>
      </c>
      <c r="E8" s="522">
        <v>0.3551645246920524</v>
      </c>
      <c r="F8" s="521">
        <v>10</v>
      </c>
      <c r="G8" s="522">
        <v>9</v>
      </c>
      <c r="H8" s="523">
        <v>87729.540790000014</v>
      </c>
      <c r="I8" s="522">
        <v>80.898186783510837</v>
      </c>
    </row>
    <row r="9" spans="1:9" ht="12.75" customHeight="1">
      <c r="A9" s="524" t="s">
        <v>400</v>
      </c>
      <c r="B9" s="521">
        <v>35753</v>
      </c>
      <c r="C9" s="522">
        <v>2.4265169311866154E-2</v>
      </c>
      <c r="D9" s="523">
        <v>1920521.6844599999</v>
      </c>
      <c r="E9" s="522">
        <v>4.7929457237395341E-2</v>
      </c>
      <c r="F9" s="521">
        <v>13222</v>
      </c>
      <c r="G9" s="522">
        <v>-0.29867925529093514</v>
      </c>
      <c r="H9" s="523">
        <v>1335357.2773</v>
      </c>
      <c r="I9" s="522">
        <v>2.6149612452068073E-2</v>
      </c>
    </row>
    <row r="10" spans="1:9" ht="12.75" customHeight="1">
      <c r="A10" s="520" t="s">
        <v>401</v>
      </c>
      <c r="B10" s="521">
        <v>6918</v>
      </c>
      <c r="C10" s="522">
        <v>7.0897832817337456E-2</v>
      </c>
      <c r="D10" s="523">
        <v>424565.09849999996</v>
      </c>
      <c r="E10" s="522">
        <v>2.3252311941655023E-3</v>
      </c>
      <c r="F10" s="521">
        <v>1484</v>
      </c>
      <c r="G10" s="522">
        <v>-2.9431000654022238E-2</v>
      </c>
      <c r="H10" s="523">
        <v>187174.73465999996</v>
      </c>
      <c r="I10" s="522">
        <v>7.3750899548388843E-2</v>
      </c>
    </row>
    <row r="11" spans="1:9" ht="12.75" customHeight="1">
      <c r="A11" s="524" t="s">
        <v>402</v>
      </c>
      <c r="B11" s="521">
        <v>119</v>
      </c>
      <c r="C11" s="522">
        <v>-0.16783216783216784</v>
      </c>
      <c r="D11" s="523">
        <v>43533.881790000007</v>
      </c>
      <c r="E11" s="522">
        <v>-0.30006030220194113</v>
      </c>
      <c r="F11" s="521">
        <v>16</v>
      </c>
      <c r="G11" s="522">
        <v>2.2000000000000002</v>
      </c>
      <c r="H11" s="523">
        <v>5584.7214599999998</v>
      </c>
      <c r="I11" s="522">
        <v>0.21119026984307673</v>
      </c>
    </row>
    <row r="12" spans="1:9" ht="12.75" customHeight="1">
      <c r="A12" s="525" t="s">
        <v>403</v>
      </c>
      <c r="B12" s="521">
        <v>0</v>
      </c>
      <c r="C12" s="522">
        <v>0</v>
      </c>
      <c r="D12" s="523">
        <v>0</v>
      </c>
      <c r="E12" s="522">
        <v>0</v>
      </c>
      <c r="F12" s="521">
        <v>0</v>
      </c>
      <c r="G12" s="522">
        <v>0</v>
      </c>
      <c r="H12" s="523">
        <v>0</v>
      </c>
      <c r="I12" s="522">
        <v>0</v>
      </c>
    </row>
    <row r="13" spans="1:9" ht="29.25">
      <c r="A13" s="520" t="s">
        <v>404</v>
      </c>
      <c r="B13" s="521">
        <v>589</v>
      </c>
      <c r="C13" s="522">
        <v>-0.10486322188449848</v>
      </c>
      <c r="D13" s="523">
        <v>49764.945919999998</v>
      </c>
      <c r="E13" s="522">
        <v>-0.15920452772440749</v>
      </c>
      <c r="F13" s="521">
        <v>116</v>
      </c>
      <c r="G13" s="522">
        <v>0.23404255319148937</v>
      </c>
      <c r="H13" s="523">
        <v>24159.62788</v>
      </c>
      <c r="I13" s="522">
        <v>0.98132904362208884</v>
      </c>
    </row>
    <row r="14" spans="1:9" ht="12.75" customHeight="1">
      <c r="A14" s="524" t="s">
        <v>405</v>
      </c>
      <c r="B14" s="521">
        <v>6</v>
      </c>
      <c r="C14" s="522">
        <v>1</v>
      </c>
      <c r="D14" s="523">
        <v>220.45785000000001</v>
      </c>
      <c r="E14" s="522">
        <v>3.3117831390149961</v>
      </c>
      <c r="F14" s="521">
        <v>5</v>
      </c>
      <c r="G14" s="522">
        <v>4</v>
      </c>
      <c r="H14" s="523">
        <v>401.88865000000004</v>
      </c>
      <c r="I14" s="522">
        <v>3.7217856819759927</v>
      </c>
    </row>
    <row r="15" spans="1:9" ht="22.5" customHeight="1">
      <c r="A15" s="526" t="s">
        <v>406</v>
      </c>
      <c r="B15" s="529">
        <v>43417</v>
      </c>
      <c r="C15" s="528">
        <v>2.8814483069121585E-2</v>
      </c>
      <c r="D15" s="529">
        <v>2616553.1788799996</v>
      </c>
      <c r="E15" s="528">
        <v>4.2863453416975034E-2</v>
      </c>
      <c r="F15" s="529">
        <v>14853</v>
      </c>
      <c r="G15" s="530">
        <v>-0.27486208074989016</v>
      </c>
      <c r="H15" s="529">
        <v>1640407.7907400003</v>
      </c>
      <c r="I15" s="530">
        <v>9.8285695284111699E-2</v>
      </c>
    </row>
    <row r="16" spans="1:9" ht="15" customHeight="1">
      <c r="A16" s="532" t="s">
        <v>407</v>
      </c>
      <c r="B16" s="535"/>
      <c r="C16" s="531"/>
      <c r="D16" s="535"/>
      <c r="E16" s="536"/>
      <c r="F16" s="535"/>
      <c r="G16" s="531"/>
      <c r="H16" s="535"/>
      <c r="I16" s="536"/>
    </row>
    <row r="17" spans="1:9" ht="12.75" customHeight="1">
      <c r="A17" s="524" t="s">
        <v>399</v>
      </c>
      <c r="B17" s="521">
        <v>307</v>
      </c>
      <c r="C17" s="522">
        <v>-0.10755813953488372</v>
      </c>
      <c r="D17" s="521">
        <v>781627.45932000002</v>
      </c>
      <c r="E17" s="522">
        <v>-8.7022185232049784E-2</v>
      </c>
      <c r="F17" s="521">
        <v>16</v>
      </c>
      <c r="G17" s="522">
        <v>6.6666666666666666E-2</v>
      </c>
      <c r="H17" s="523">
        <v>49668.1751</v>
      </c>
      <c r="I17" s="522">
        <v>-0.26953855380223973</v>
      </c>
    </row>
    <row r="18" spans="1:9" ht="12.75" customHeight="1">
      <c r="A18" s="524" t="s">
        <v>400</v>
      </c>
      <c r="B18" s="521">
        <v>74602</v>
      </c>
      <c r="C18" s="522">
        <v>0.2877511565283436</v>
      </c>
      <c r="D18" s="521">
        <v>6401297.0481199995</v>
      </c>
      <c r="E18" s="522">
        <v>0.27915649685961552</v>
      </c>
      <c r="F18" s="521">
        <v>40591</v>
      </c>
      <c r="G18" s="522">
        <v>0.25734906916953193</v>
      </c>
      <c r="H18" s="523">
        <v>5028842.1699299989</v>
      </c>
      <c r="I18" s="522">
        <v>0.20856067601821393</v>
      </c>
    </row>
    <row r="19" spans="1:9" ht="12.75" customHeight="1">
      <c r="A19" s="520" t="s">
        <v>401</v>
      </c>
      <c r="B19" s="521">
        <v>22438</v>
      </c>
      <c r="C19" s="522">
        <v>0.13123266952356946</v>
      </c>
      <c r="D19" s="521">
        <v>4004919.3321399996</v>
      </c>
      <c r="E19" s="522">
        <v>0.11098960084710774</v>
      </c>
      <c r="F19" s="521">
        <v>7212</v>
      </c>
      <c r="G19" s="522">
        <v>0.12179188054129725</v>
      </c>
      <c r="H19" s="523">
        <v>2070219.2697100001</v>
      </c>
      <c r="I19" s="522">
        <v>0.11537118538907074</v>
      </c>
    </row>
    <row r="20" spans="1:9" ht="12.75" customHeight="1">
      <c r="A20" s="524" t="s">
        <v>402</v>
      </c>
      <c r="B20" s="521">
        <v>1356</v>
      </c>
      <c r="C20" s="522">
        <v>0.23160762942779292</v>
      </c>
      <c r="D20" s="521">
        <v>1042005.4825600001</v>
      </c>
      <c r="E20" s="522">
        <v>0.366593743629128</v>
      </c>
      <c r="F20" s="521">
        <v>453</v>
      </c>
      <c r="G20" s="522">
        <v>-4.025423728813559E-2</v>
      </c>
      <c r="H20" s="523">
        <v>529849.80662000005</v>
      </c>
      <c r="I20" s="522">
        <v>-9.2426952651002113E-3</v>
      </c>
    </row>
    <row r="21" spans="1:9" ht="12.75" customHeight="1">
      <c r="A21" s="525" t="s">
        <v>403</v>
      </c>
      <c r="B21" s="521">
        <v>1</v>
      </c>
      <c r="C21" s="522">
        <v>0</v>
      </c>
      <c r="D21" s="521">
        <v>126.61372999999999</v>
      </c>
      <c r="E21" s="522">
        <v>-0.58436854882980771</v>
      </c>
      <c r="F21" s="521">
        <v>0</v>
      </c>
      <c r="G21" s="522">
        <v>0</v>
      </c>
      <c r="H21" s="523">
        <v>0</v>
      </c>
      <c r="I21" s="522">
        <v>0</v>
      </c>
    </row>
    <row r="22" spans="1:9" ht="29.25">
      <c r="A22" s="520" t="s">
        <v>404</v>
      </c>
      <c r="B22" s="521">
        <v>7413</v>
      </c>
      <c r="C22" s="522">
        <v>0.10956443646160755</v>
      </c>
      <c r="D22" s="521">
        <v>2171170.6252700002</v>
      </c>
      <c r="E22" s="522">
        <v>6.6797001485870144E-2</v>
      </c>
      <c r="F22" s="521">
        <v>2215</v>
      </c>
      <c r="G22" s="522">
        <v>0.15545122587376109</v>
      </c>
      <c r="H22" s="523">
        <v>841099.23592999997</v>
      </c>
      <c r="I22" s="522">
        <v>0.22937534444734833</v>
      </c>
    </row>
    <row r="23" spans="1:9" ht="12.75" customHeight="1">
      <c r="A23" s="524" t="s">
        <v>408</v>
      </c>
      <c r="B23" s="521">
        <v>393</v>
      </c>
      <c r="C23" s="522">
        <v>-0.10273972602739725</v>
      </c>
      <c r="D23" s="521">
        <v>39268.52779</v>
      </c>
      <c r="E23" s="522">
        <v>0.18823985224624232</v>
      </c>
      <c r="F23" s="521">
        <v>112</v>
      </c>
      <c r="G23" s="522">
        <v>0.14285714285714285</v>
      </c>
      <c r="H23" s="523">
        <v>23750.960079999997</v>
      </c>
      <c r="I23" s="522">
        <v>0.51493457879471038</v>
      </c>
    </row>
    <row r="24" spans="1:9" ht="22.5" customHeight="1">
      <c r="A24" s="526" t="s">
        <v>409</v>
      </c>
      <c r="B24" s="527">
        <v>106510</v>
      </c>
      <c r="C24" s="528">
        <v>0.23372561738405226</v>
      </c>
      <c r="D24" s="529">
        <v>14440415.088930003</v>
      </c>
      <c r="E24" s="528">
        <v>0.17436863001583727</v>
      </c>
      <c r="F24" s="529">
        <v>50599</v>
      </c>
      <c r="G24" s="530">
        <v>0.22771388363177561</v>
      </c>
      <c r="H24" s="529">
        <v>8543429.6173699982</v>
      </c>
      <c r="I24" s="530">
        <v>0.16717780822753422</v>
      </c>
    </row>
    <row r="25" spans="1:9" ht="15" customHeight="1">
      <c r="A25" s="532" t="s">
        <v>410</v>
      </c>
      <c r="B25" s="535"/>
      <c r="C25" s="531"/>
      <c r="D25" s="535"/>
      <c r="E25" s="537"/>
      <c r="F25" s="535"/>
      <c r="G25" s="531"/>
      <c r="H25" s="535"/>
      <c r="I25" s="537"/>
    </row>
    <row r="26" spans="1:9" ht="12.75" customHeight="1">
      <c r="A26" s="524" t="s">
        <v>399</v>
      </c>
      <c r="B26" s="521">
        <v>14</v>
      </c>
      <c r="C26" s="522">
        <v>-0.84782608695652173</v>
      </c>
      <c r="D26" s="521">
        <v>562.28148999999996</v>
      </c>
      <c r="E26" s="522">
        <v>-0.9631611461467664</v>
      </c>
      <c r="F26" s="521"/>
      <c r="G26" s="522"/>
      <c r="H26" s="521"/>
      <c r="I26" s="522"/>
    </row>
    <row r="27" spans="1:9" ht="12.75" customHeight="1">
      <c r="A27" s="524" t="s">
        <v>400</v>
      </c>
      <c r="B27" s="521">
        <v>5</v>
      </c>
      <c r="C27" s="522">
        <v>-0.81481481481481477</v>
      </c>
      <c r="D27" s="521">
        <v>1.4999999999999999E-4</v>
      </c>
      <c r="E27" s="522">
        <v>0</v>
      </c>
      <c r="F27" s="521"/>
      <c r="G27" s="522"/>
      <c r="H27" s="521"/>
      <c r="I27" s="522"/>
    </row>
    <row r="28" spans="1:9" ht="12.75" customHeight="1">
      <c r="A28" s="520" t="s">
        <v>401</v>
      </c>
      <c r="B28" s="521">
        <v>0</v>
      </c>
      <c r="C28" s="522">
        <v>-1</v>
      </c>
      <c r="D28" s="521">
        <v>0</v>
      </c>
      <c r="E28" s="522">
        <v>0</v>
      </c>
      <c r="F28" s="521"/>
      <c r="G28" s="522"/>
      <c r="H28" s="521"/>
      <c r="I28" s="522"/>
    </row>
    <row r="29" spans="1:9" ht="12.75" customHeight="1">
      <c r="A29" s="524" t="s">
        <v>402</v>
      </c>
      <c r="B29" s="521">
        <v>0</v>
      </c>
      <c r="C29" s="522">
        <v>-1</v>
      </c>
      <c r="D29" s="521">
        <v>0</v>
      </c>
      <c r="E29" s="522">
        <v>0</v>
      </c>
      <c r="F29" s="521"/>
      <c r="G29" s="522"/>
      <c r="H29" s="521"/>
      <c r="I29" s="522"/>
    </row>
    <row r="30" spans="1:9" ht="12.75" customHeight="1">
      <c r="A30" s="525" t="s">
        <v>411</v>
      </c>
      <c r="B30" s="521">
        <v>0</v>
      </c>
      <c r="C30" s="522">
        <v>0</v>
      </c>
      <c r="D30" s="521">
        <v>0</v>
      </c>
      <c r="E30" s="522">
        <v>0</v>
      </c>
      <c r="F30" s="521"/>
      <c r="G30" s="522"/>
      <c r="H30" s="521"/>
      <c r="I30" s="522"/>
    </row>
    <row r="31" spans="1:9" ht="29.25">
      <c r="A31" s="520" t="s">
        <v>404</v>
      </c>
      <c r="B31" s="521">
        <v>6</v>
      </c>
      <c r="C31" s="522">
        <v>-0.83783783783783783</v>
      </c>
      <c r="D31" s="521">
        <v>0</v>
      </c>
      <c r="E31" s="522">
        <v>0</v>
      </c>
      <c r="F31" s="521"/>
      <c r="G31" s="522"/>
      <c r="H31" s="521"/>
      <c r="I31" s="522"/>
    </row>
    <row r="32" spans="1:9" ht="12.75" customHeight="1">
      <c r="A32" s="524" t="s">
        <v>405</v>
      </c>
      <c r="B32" s="521">
        <v>0</v>
      </c>
      <c r="C32" s="522">
        <v>0</v>
      </c>
      <c r="D32" s="521">
        <v>0</v>
      </c>
      <c r="E32" s="522">
        <v>0</v>
      </c>
      <c r="F32" s="521"/>
      <c r="G32" s="522"/>
      <c r="H32" s="521"/>
      <c r="I32" s="522"/>
    </row>
    <row r="33" spans="1:9" ht="22.5" customHeight="1">
      <c r="A33" s="526" t="s">
        <v>406</v>
      </c>
      <c r="B33" s="529">
        <v>25</v>
      </c>
      <c r="C33" s="528">
        <v>-0.87562189054726369</v>
      </c>
      <c r="D33" s="529">
        <v>562.28164000000004</v>
      </c>
      <c r="E33" s="528">
        <v>-0.96316113668128889</v>
      </c>
      <c r="F33" s="529"/>
      <c r="G33" s="528"/>
      <c r="H33" s="529"/>
      <c r="I33" s="528"/>
    </row>
    <row r="34" spans="1:9" ht="12.75" customHeight="1">
      <c r="A34" s="17" t="s">
        <v>412</v>
      </c>
    </row>
    <row r="35" spans="1:9" ht="48" customHeight="1">
      <c r="A35" s="1096" t="s">
        <v>413</v>
      </c>
      <c r="B35" s="1096"/>
      <c r="C35" s="1096"/>
      <c r="D35" s="1096"/>
      <c r="E35" s="1096"/>
      <c r="F35" s="1096"/>
      <c r="G35" s="1096"/>
      <c r="H35" s="1096"/>
      <c r="I35" s="1096"/>
    </row>
    <row r="36" spans="1:9" ht="25.5" customHeight="1">
      <c r="A36" s="1094" t="s">
        <v>414</v>
      </c>
      <c r="B36" s="1094"/>
      <c r="C36" s="1094"/>
      <c r="D36" s="1094"/>
      <c r="E36" s="1094"/>
      <c r="F36" s="1094"/>
      <c r="G36" s="1094"/>
      <c r="H36" s="1094"/>
      <c r="I36" s="1094"/>
    </row>
    <row r="37" spans="1:9" ht="58.5" customHeight="1">
      <c r="A37" s="1089" t="s">
        <v>954</v>
      </c>
      <c r="B37" s="1089"/>
      <c r="C37" s="1089"/>
      <c r="D37" s="1089"/>
      <c r="E37" s="1089"/>
      <c r="F37" s="1089"/>
      <c r="G37" s="1089"/>
      <c r="H37" s="1089"/>
      <c r="I37" s="1089"/>
    </row>
    <row r="38" spans="1:9" ht="22.5" customHeight="1">
      <c r="A38" s="1094" t="s">
        <v>389</v>
      </c>
      <c r="B38" s="1094"/>
      <c r="C38" s="1094"/>
      <c r="D38" s="1094"/>
      <c r="E38" s="1094"/>
      <c r="F38" s="1094"/>
      <c r="G38" s="1094"/>
      <c r="H38" s="1094"/>
      <c r="I38" s="1094"/>
    </row>
    <row r="39" spans="1:9" ht="12.75" customHeight="1"/>
    <row r="40" spans="1:9" ht="12.75" customHeight="1">
      <c r="A40" s="664" t="s">
        <v>97</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7" t="s">
        <v>1012</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1" t="s">
        <v>857</v>
      </c>
      <c r="C1" s="43"/>
      <c r="O1" s="141"/>
    </row>
    <row r="2" spans="1:15">
      <c r="A2" s="571" t="s">
        <v>858</v>
      </c>
      <c r="O2" s="66"/>
    </row>
    <row r="3" spans="1:15" ht="12.75" customHeight="1">
      <c r="A3" s="43"/>
      <c r="B3" s="64"/>
      <c r="C3" s="64"/>
      <c r="D3" s="64"/>
      <c r="E3" s="64"/>
      <c r="F3" s="64"/>
      <c r="G3" s="64"/>
      <c r="H3" s="64"/>
      <c r="I3" s="64"/>
      <c r="J3" s="64"/>
      <c r="K3" s="64"/>
      <c r="L3" s="64"/>
      <c r="M3" s="64"/>
      <c r="O3" s="65" t="s">
        <v>316</v>
      </c>
    </row>
    <row r="4" spans="1:15" ht="30.75" customHeight="1">
      <c r="A4" s="547" t="s">
        <v>1454</v>
      </c>
      <c r="B4" s="1097" t="s">
        <v>355</v>
      </c>
      <c r="C4" s="1097"/>
      <c r="D4" s="1097" t="s">
        <v>356</v>
      </c>
      <c r="E4" s="1097"/>
      <c r="F4" s="1097" t="s">
        <v>357</v>
      </c>
      <c r="G4" s="1097"/>
      <c r="H4" s="1097" t="s">
        <v>358</v>
      </c>
      <c r="I4" s="1097"/>
      <c r="J4" s="1097" t="s">
        <v>359</v>
      </c>
      <c r="K4" s="1097"/>
      <c r="L4" s="1097" t="s">
        <v>360</v>
      </c>
      <c r="M4" s="1097"/>
      <c r="N4" s="1097" t="s">
        <v>361</v>
      </c>
      <c r="O4" s="1097"/>
    </row>
    <row r="5" spans="1:15" ht="48.75" customHeight="1">
      <c r="A5" s="891" t="s">
        <v>354</v>
      </c>
      <c r="B5" s="892" t="s">
        <v>362</v>
      </c>
      <c r="C5" s="892" t="s">
        <v>363</v>
      </c>
      <c r="D5" s="892" t="s">
        <v>362</v>
      </c>
      <c r="E5" s="892" t="s">
        <v>363</v>
      </c>
      <c r="F5" s="892" t="s">
        <v>362</v>
      </c>
      <c r="G5" s="892" t="s">
        <v>363</v>
      </c>
      <c r="H5" s="892" t="s">
        <v>362</v>
      </c>
      <c r="I5" s="892" t="s">
        <v>363</v>
      </c>
      <c r="J5" s="892" t="s">
        <v>362</v>
      </c>
      <c r="K5" s="892" t="s">
        <v>363</v>
      </c>
      <c r="L5" s="892" t="s">
        <v>362</v>
      </c>
      <c r="M5" s="892" t="s">
        <v>363</v>
      </c>
      <c r="N5" s="892" t="s">
        <v>362</v>
      </c>
      <c r="O5" s="892" t="s">
        <v>363</v>
      </c>
    </row>
    <row r="6" spans="1:15" ht="13.5" customHeight="1">
      <c r="A6" s="548" t="s">
        <v>364</v>
      </c>
      <c r="B6" s="549">
        <v>14390955.908570003</v>
      </c>
      <c r="C6" s="549">
        <v>205061.94407999999</v>
      </c>
      <c r="D6" s="549">
        <v>120784.00998</v>
      </c>
      <c r="E6" s="549">
        <v>22903.830819999999</v>
      </c>
      <c r="F6" s="549">
        <v>62282.012920000001</v>
      </c>
      <c r="G6" s="549">
        <v>46282.532140000003</v>
      </c>
      <c r="H6" s="549">
        <v>45017.904750000009</v>
      </c>
      <c r="I6" s="549">
        <v>39095.61804999999</v>
      </c>
      <c r="J6" s="549">
        <v>381472.00723000005</v>
      </c>
      <c r="K6" s="549">
        <v>263771.97437000007</v>
      </c>
      <c r="L6" s="549">
        <v>15000511.843450001</v>
      </c>
      <c r="M6" s="549">
        <v>577115.89945999987</v>
      </c>
      <c r="N6" s="549">
        <v>384962.78098000004</v>
      </c>
      <c r="O6" s="549">
        <v>145335.48872999998</v>
      </c>
    </row>
    <row r="7" spans="1:15" ht="13.5" customHeight="1">
      <c r="A7" s="552" t="s">
        <v>365</v>
      </c>
      <c r="B7" s="553">
        <v>735810.78335000004</v>
      </c>
      <c r="C7" s="553">
        <v>27520.480480000002</v>
      </c>
      <c r="D7" s="553">
        <v>1160.5184999999999</v>
      </c>
      <c r="E7" s="553">
        <v>656.4690700000001</v>
      </c>
      <c r="F7" s="553">
        <v>51266.850420000002</v>
      </c>
      <c r="G7" s="553">
        <v>42656.37758</v>
      </c>
      <c r="H7" s="553">
        <v>0</v>
      </c>
      <c r="I7" s="553">
        <v>0</v>
      </c>
      <c r="J7" s="553">
        <v>96998.416200000007</v>
      </c>
      <c r="K7" s="553">
        <v>84751.884059999982</v>
      </c>
      <c r="L7" s="553">
        <v>885236.56846999994</v>
      </c>
      <c r="M7" s="553">
        <v>155585.21119</v>
      </c>
      <c r="N7" s="553">
        <v>142780.33610999995</v>
      </c>
      <c r="O7" s="553">
        <v>55901.24167000001</v>
      </c>
    </row>
    <row r="8" spans="1:15" ht="13.5" customHeight="1">
      <c r="A8" s="552" t="s">
        <v>366</v>
      </c>
      <c r="B8" s="553">
        <v>6523737.1210199995</v>
      </c>
      <c r="C8" s="553">
        <v>67109.253180000014</v>
      </c>
      <c r="D8" s="553">
        <v>38582.751779999999</v>
      </c>
      <c r="E8" s="553">
        <v>3230.4695499999989</v>
      </c>
      <c r="F8" s="553">
        <v>8630.669969999999</v>
      </c>
      <c r="G8" s="553">
        <v>2785.4227999999998</v>
      </c>
      <c r="H8" s="553">
        <v>15888.033670000001</v>
      </c>
      <c r="I8" s="553">
        <v>11692.007380000001</v>
      </c>
      <c r="J8" s="553">
        <v>38453.513269999996</v>
      </c>
      <c r="K8" s="553">
        <v>37812.732080000002</v>
      </c>
      <c r="L8" s="553">
        <v>6625292.0897100009</v>
      </c>
      <c r="M8" s="553">
        <v>122629.88499000002</v>
      </c>
      <c r="N8" s="553">
        <v>9331.6165999999994</v>
      </c>
      <c r="O8" s="553">
        <v>546.24420999999995</v>
      </c>
    </row>
    <row r="9" spans="1:15" ht="13.5" customHeight="1">
      <c r="A9" s="552" t="s">
        <v>367</v>
      </c>
      <c r="B9" s="553">
        <v>4045555.22958</v>
      </c>
      <c r="C9" s="553">
        <v>70567.190160000013</v>
      </c>
      <c r="D9" s="553">
        <v>36914.230609999999</v>
      </c>
      <c r="E9" s="553">
        <v>9484.3767199999984</v>
      </c>
      <c r="F9" s="553">
        <v>1232.20712</v>
      </c>
      <c r="G9" s="553">
        <v>584.12698999999998</v>
      </c>
      <c r="H9" s="553">
        <v>386.63387999999998</v>
      </c>
      <c r="I9" s="553">
        <v>130.93346</v>
      </c>
      <c r="J9" s="553">
        <v>26771.152040000004</v>
      </c>
      <c r="K9" s="553">
        <v>26044.680409999997</v>
      </c>
      <c r="L9" s="553">
        <v>4110859.4532299996</v>
      </c>
      <c r="M9" s="553">
        <v>106811.30773999999</v>
      </c>
      <c r="N9" s="553">
        <v>32272.282299999995</v>
      </c>
      <c r="O9" s="553">
        <v>3301.0659000000005</v>
      </c>
    </row>
    <row r="10" spans="1:15" ht="13.5" customHeight="1">
      <c r="A10" s="552" t="s">
        <v>368</v>
      </c>
      <c r="B10" s="553">
        <v>1020582.0721800001</v>
      </c>
      <c r="C10" s="553">
        <v>13418.221889999999</v>
      </c>
      <c r="D10" s="553">
        <v>28472.932399999998</v>
      </c>
      <c r="E10" s="553">
        <v>3760.17605</v>
      </c>
      <c r="F10" s="553">
        <v>6.4268400000000003</v>
      </c>
      <c r="G10" s="553">
        <v>29.262790000000003</v>
      </c>
      <c r="H10" s="553">
        <v>0</v>
      </c>
      <c r="I10" s="553">
        <v>0</v>
      </c>
      <c r="J10" s="553">
        <v>6805.0345900000002</v>
      </c>
      <c r="K10" s="553">
        <v>6805.0345800000005</v>
      </c>
      <c r="L10" s="553">
        <v>1055866.4660100001</v>
      </c>
      <c r="M10" s="553">
        <v>24012.695310000003</v>
      </c>
      <c r="N10" s="553">
        <v>0</v>
      </c>
      <c r="O10" s="553">
        <v>0</v>
      </c>
    </row>
    <row r="11" spans="1:15" ht="13.5" customHeight="1">
      <c r="A11" s="552" t="s">
        <v>369</v>
      </c>
      <c r="B11" s="553">
        <v>126.69156</v>
      </c>
      <c r="C11" s="553">
        <v>7.4900000000000001E-3</v>
      </c>
      <c r="D11" s="553">
        <v>0</v>
      </c>
      <c r="E11" s="553">
        <v>0</v>
      </c>
      <c r="F11" s="553">
        <v>0</v>
      </c>
      <c r="G11" s="553">
        <v>0</v>
      </c>
      <c r="H11" s="553">
        <v>0</v>
      </c>
      <c r="I11" s="553">
        <v>0</v>
      </c>
      <c r="J11" s="553">
        <v>0</v>
      </c>
      <c r="K11" s="553">
        <v>0</v>
      </c>
      <c r="L11" s="553">
        <v>126.69156</v>
      </c>
      <c r="M11" s="553">
        <v>7.4900000000000001E-3</v>
      </c>
      <c r="N11" s="553">
        <v>0</v>
      </c>
      <c r="O11" s="553">
        <v>0</v>
      </c>
    </row>
    <row r="12" spans="1:15" ht="22.5">
      <c r="A12" s="552" t="s">
        <v>370</v>
      </c>
      <c r="B12" s="553">
        <v>2025028.84247</v>
      </c>
      <c r="C12" s="553">
        <v>24738.31191</v>
      </c>
      <c r="D12" s="553">
        <v>15382.230420000002</v>
      </c>
      <c r="E12" s="553">
        <v>5661.5058200000003</v>
      </c>
      <c r="F12" s="553">
        <v>1076.6605599999998</v>
      </c>
      <c r="G12" s="553">
        <v>162.50178</v>
      </c>
      <c r="H12" s="553">
        <v>28743.237200000003</v>
      </c>
      <c r="I12" s="553">
        <v>27272.677210000002</v>
      </c>
      <c r="J12" s="553">
        <v>210253.93614000001</v>
      </c>
      <c r="K12" s="553">
        <v>106208.93036</v>
      </c>
      <c r="L12" s="553">
        <v>2280484.9067900004</v>
      </c>
      <c r="M12" s="553">
        <v>164043.92708000002</v>
      </c>
      <c r="N12" s="553">
        <v>200578.54597000001</v>
      </c>
      <c r="O12" s="553">
        <v>85586.936950000003</v>
      </c>
    </row>
    <row r="13" spans="1:15" ht="13.5" customHeight="1">
      <c r="A13" s="552" t="s">
        <v>371</v>
      </c>
      <c r="B13" s="553">
        <v>40115.168409999998</v>
      </c>
      <c r="C13" s="553">
        <v>1708.4789699999999</v>
      </c>
      <c r="D13" s="553">
        <v>271.34627</v>
      </c>
      <c r="E13" s="553">
        <v>110.83361000000001</v>
      </c>
      <c r="F13" s="553">
        <v>69.198010000000011</v>
      </c>
      <c r="G13" s="553">
        <v>64.84020000000001</v>
      </c>
      <c r="H13" s="553">
        <v>0</v>
      </c>
      <c r="I13" s="553">
        <v>0</v>
      </c>
      <c r="J13" s="553">
        <v>2189.9549900000002</v>
      </c>
      <c r="K13" s="553">
        <v>2148.71288</v>
      </c>
      <c r="L13" s="553">
        <v>42645.667679999999</v>
      </c>
      <c r="M13" s="553">
        <v>4032.8656599999999</v>
      </c>
      <c r="N13" s="553">
        <v>0</v>
      </c>
      <c r="O13" s="553">
        <v>0</v>
      </c>
    </row>
    <row r="14" spans="1:15" ht="13.5" customHeight="1">
      <c r="A14" s="548" t="s">
        <v>372</v>
      </c>
      <c r="B14" s="549">
        <v>2742680.0415800004</v>
      </c>
      <c r="C14" s="549">
        <v>2252.2964999999999</v>
      </c>
      <c r="D14" s="549">
        <v>5232.8502100000005</v>
      </c>
      <c r="E14" s="549">
        <v>450.80838</v>
      </c>
      <c r="F14" s="549">
        <v>6828.8902400000006</v>
      </c>
      <c r="G14" s="549">
        <v>1507.8882999999998</v>
      </c>
      <c r="H14" s="549">
        <v>1220.5852200000002</v>
      </c>
      <c r="I14" s="549">
        <v>1149.1513499999999</v>
      </c>
      <c r="J14" s="549">
        <v>88157.792479999989</v>
      </c>
      <c r="K14" s="549">
        <v>84888.051200000002</v>
      </c>
      <c r="L14" s="549">
        <v>2844120.1597299995</v>
      </c>
      <c r="M14" s="549">
        <v>90248.195720000018</v>
      </c>
      <c r="N14" s="549">
        <v>4998.3377399999999</v>
      </c>
      <c r="O14" s="549">
        <v>375.68885</v>
      </c>
    </row>
    <row r="15" spans="1:15" ht="13.5" customHeight="1">
      <c r="A15" s="552" t="s">
        <v>365</v>
      </c>
      <c r="B15" s="553">
        <v>178312.81397999998</v>
      </c>
      <c r="C15" s="553">
        <v>247.86257999999998</v>
      </c>
      <c r="D15" s="553">
        <v>0</v>
      </c>
      <c r="E15" s="553">
        <v>0</v>
      </c>
      <c r="F15" s="553">
        <v>59.23751</v>
      </c>
      <c r="G15" s="553">
        <v>59.23751</v>
      </c>
      <c r="H15" s="553">
        <v>0</v>
      </c>
      <c r="I15" s="553">
        <v>0</v>
      </c>
      <c r="J15" s="553">
        <v>78.148669999999996</v>
      </c>
      <c r="K15" s="553">
        <v>78.148669999999996</v>
      </c>
      <c r="L15" s="553">
        <v>178450.20016000001</v>
      </c>
      <c r="M15" s="553">
        <v>385.24876</v>
      </c>
      <c r="N15" s="553">
        <v>0</v>
      </c>
      <c r="O15" s="553">
        <v>0</v>
      </c>
    </row>
    <row r="16" spans="1:15" ht="13.5" customHeight="1">
      <c r="A16" s="552" t="s">
        <v>366</v>
      </c>
      <c r="B16" s="553">
        <v>2027659.0606800001</v>
      </c>
      <c r="C16" s="553">
        <v>1370.1695499999998</v>
      </c>
      <c r="D16" s="553">
        <v>5113.3770300000006</v>
      </c>
      <c r="E16" s="553">
        <v>442.41726999999997</v>
      </c>
      <c r="F16" s="553">
        <v>6632.6650600000003</v>
      </c>
      <c r="G16" s="553">
        <v>1347.4129499999997</v>
      </c>
      <c r="H16" s="553">
        <v>1146.3725400000001</v>
      </c>
      <c r="I16" s="553">
        <v>1030.5751299999999</v>
      </c>
      <c r="J16" s="553">
        <v>64798.755730000004</v>
      </c>
      <c r="K16" s="553">
        <v>62433.872869999985</v>
      </c>
      <c r="L16" s="553">
        <v>2105350.23104</v>
      </c>
      <c r="M16" s="553">
        <v>66624.44776000001</v>
      </c>
      <c r="N16" s="553">
        <v>590.16706999999997</v>
      </c>
      <c r="O16" s="553">
        <v>66.635410000000007</v>
      </c>
    </row>
    <row r="17" spans="1:15" ht="13.5" customHeight="1">
      <c r="A17" s="552" t="s">
        <v>373</v>
      </c>
      <c r="B17" s="553">
        <v>442633.59107999998</v>
      </c>
      <c r="C17" s="553">
        <v>240.02110999999999</v>
      </c>
      <c r="D17" s="553">
        <v>82.207999999999998</v>
      </c>
      <c r="E17" s="553">
        <v>0.93805000000000005</v>
      </c>
      <c r="F17" s="553">
        <v>136.98767000000001</v>
      </c>
      <c r="G17" s="553">
        <v>101.23783999999999</v>
      </c>
      <c r="H17" s="553">
        <v>74.212679999999992</v>
      </c>
      <c r="I17" s="553">
        <v>118.57622000000001</v>
      </c>
      <c r="J17" s="553">
        <v>8364.9067699999996</v>
      </c>
      <c r="K17" s="553">
        <v>8105.5586700000022</v>
      </c>
      <c r="L17" s="553">
        <v>451291.90619999997</v>
      </c>
      <c r="M17" s="553">
        <v>8566.3318900000013</v>
      </c>
      <c r="N17" s="553">
        <v>0</v>
      </c>
      <c r="O17" s="553">
        <v>0</v>
      </c>
    </row>
    <row r="18" spans="1:15" ht="13.5" customHeight="1">
      <c r="A18" s="552" t="s">
        <v>374</v>
      </c>
      <c r="B18" s="553">
        <v>43844.306770000003</v>
      </c>
      <c r="C18" s="553">
        <v>316.55457000000001</v>
      </c>
      <c r="D18" s="553">
        <v>37.265180000000001</v>
      </c>
      <c r="E18" s="553">
        <v>7.4530600000000007</v>
      </c>
      <c r="F18" s="553">
        <v>0</v>
      </c>
      <c r="G18" s="553">
        <v>0</v>
      </c>
      <c r="H18" s="553">
        <v>0</v>
      </c>
      <c r="I18" s="553">
        <v>0</v>
      </c>
      <c r="J18" s="553">
        <v>9720.3973800000003</v>
      </c>
      <c r="K18" s="553">
        <v>9074.8870600000009</v>
      </c>
      <c r="L18" s="553">
        <v>53601.96933</v>
      </c>
      <c r="M18" s="553">
        <v>9398.8946899999992</v>
      </c>
      <c r="N18" s="553">
        <v>4408.1706699999995</v>
      </c>
      <c r="O18" s="553">
        <v>309.05344000000002</v>
      </c>
    </row>
    <row r="19" spans="1:15" ht="13.5" customHeight="1">
      <c r="A19" s="552" t="s">
        <v>375</v>
      </c>
      <c r="B19" s="553">
        <v>0</v>
      </c>
      <c r="C19" s="553">
        <v>0</v>
      </c>
      <c r="D19" s="553">
        <v>0</v>
      </c>
      <c r="E19" s="553">
        <v>0</v>
      </c>
      <c r="F19" s="553">
        <v>0</v>
      </c>
      <c r="G19" s="553">
        <v>0</v>
      </c>
      <c r="H19" s="553">
        <v>0</v>
      </c>
      <c r="I19" s="553">
        <v>0</v>
      </c>
      <c r="J19" s="553">
        <v>0</v>
      </c>
      <c r="K19" s="553">
        <v>0</v>
      </c>
      <c r="L19" s="553">
        <v>0</v>
      </c>
      <c r="M19" s="553">
        <v>0</v>
      </c>
      <c r="N19" s="553">
        <v>0</v>
      </c>
      <c r="O19" s="553">
        <v>0</v>
      </c>
    </row>
    <row r="20" spans="1:15" ht="22.5">
      <c r="A20" s="552" t="s">
        <v>370</v>
      </c>
      <c r="B20" s="553">
        <v>50009.808299999997</v>
      </c>
      <c r="C20" s="553">
        <v>77.685770000000005</v>
      </c>
      <c r="D20" s="553">
        <v>0</v>
      </c>
      <c r="E20" s="553">
        <v>0</v>
      </c>
      <c r="F20" s="553">
        <v>0</v>
      </c>
      <c r="G20" s="553">
        <v>0</v>
      </c>
      <c r="H20" s="553">
        <v>0</v>
      </c>
      <c r="I20" s="553">
        <v>0</v>
      </c>
      <c r="J20" s="553">
        <v>5195.5839299999998</v>
      </c>
      <c r="K20" s="553">
        <v>5195.5839299999998</v>
      </c>
      <c r="L20" s="553">
        <v>55205.392229999998</v>
      </c>
      <c r="M20" s="553">
        <v>5273.2696999999989</v>
      </c>
      <c r="N20" s="553">
        <v>0</v>
      </c>
      <c r="O20" s="553">
        <v>0</v>
      </c>
    </row>
    <row r="21" spans="1:15" ht="13.5" customHeight="1">
      <c r="A21" s="552" t="s">
        <v>376</v>
      </c>
      <c r="B21" s="553">
        <v>220.46077</v>
      </c>
      <c r="C21" s="553">
        <v>2.9199999999999999E-3</v>
      </c>
      <c r="D21" s="553">
        <v>0</v>
      </c>
      <c r="E21" s="553">
        <v>0</v>
      </c>
      <c r="F21" s="553">
        <v>0</v>
      </c>
      <c r="G21" s="553">
        <v>0</v>
      </c>
      <c r="H21" s="553">
        <v>0</v>
      </c>
      <c r="I21" s="553">
        <v>0</v>
      </c>
      <c r="J21" s="553">
        <v>0</v>
      </c>
      <c r="K21" s="553">
        <v>0</v>
      </c>
      <c r="L21" s="553">
        <v>220.46077</v>
      </c>
      <c r="M21" s="553">
        <v>2.9199999999999999E-3</v>
      </c>
      <c r="N21" s="553">
        <v>0</v>
      </c>
      <c r="O21" s="553">
        <v>0</v>
      </c>
    </row>
    <row r="22" spans="1:15" ht="13.5" customHeight="1">
      <c r="A22" s="548" t="s">
        <v>377</v>
      </c>
      <c r="B22" s="549">
        <v>562.28174999999999</v>
      </c>
      <c r="C22" s="549">
        <v>46.23827</v>
      </c>
      <c r="D22" s="549">
        <v>0</v>
      </c>
      <c r="E22" s="549">
        <v>0</v>
      </c>
      <c r="F22" s="549">
        <v>0</v>
      </c>
      <c r="G22" s="549">
        <v>0</v>
      </c>
      <c r="H22" s="549">
        <v>0</v>
      </c>
      <c r="I22" s="549">
        <v>0</v>
      </c>
      <c r="J22" s="549">
        <v>137268.34928999998</v>
      </c>
      <c r="K22" s="549">
        <v>121472.20984000001</v>
      </c>
      <c r="L22" s="549">
        <v>137830.63103999998</v>
      </c>
      <c r="M22" s="549">
        <v>121518.44812</v>
      </c>
      <c r="N22" s="549">
        <v>0</v>
      </c>
      <c r="O22" s="549">
        <v>0</v>
      </c>
    </row>
    <row r="23" spans="1:15" ht="13.5" customHeight="1">
      <c r="A23" s="552" t="s">
        <v>365</v>
      </c>
      <c r="B23" s="553">
        <v>562.28158999999994</v>
      </c>
      <c r="C23" s="553">
        <v>46.23827</v>
      </c>
      <c r="D23" s="553">
        <v>0</v>
      </c>
      <c r="E23" s="553">
        <v>0</v>
      </c>
      <c r="F23" s="553">
        <v>0</v>
      </c>
      <c r="G23" s="553">
        <v>0</v>
      </c>
      <c r="H23" s="553">
        <v>0</v>
      </c>
      <c r="I23" s="553">
        <v>0</v>
      </c>
      <c r="J23" s="553">
        <v>132004.6385</v>
      </c>
      <c r="K23" s="553">
        <v>116208.49905999999</v>
      </c>
      <c r="L23" s="553">
        <v>132566.92009</v>
      </c>
      <c r="M23" s="553">
        <v>116254.73733999999</v>
      </c>
      <c r="N23" s="553">
        <v>0</v>
      </c>
      <c r="O23" s="553">
        <v>0</v>
      </c>
    </row>
    <row r="24" spans="1:15" ht="13.5" customHeight="1">
      <c r="A24" s="552" t="s">
        <v>378</v>
      </c>
      <c r="B24" s="553">
        <v>1.4999999999999999E-4</v>
      </c>
      <c r="C24" s="553">
        <v>0</v>
      </c>
      <c r="D24" s="553">
        <v>0</v>
      </c>
      <c r="E24" s="553">
        <v>0</v>
      </c>
      <c r="F24" s="553">
        <v>0</v>
      </c>
      <c r="G24" s="553">
        <v>0</v>
      </c>
      <c r="H24" s="553">
        <v>0</v>
      </c>
      <c r="I24" s="553">
        <v>0</v>
      </c>
      <c r="J24" s="553">
        <v>862.83569000000011</v>
      </c>
      <c r="K24" s="553">
        <v>862.83569000000011</v>
      </c>
      <c r="L24" s="553">
        <v>862.83583999999996</v>
      </c>
      <c r="M24" s="553">
        <v>862.83569000000011</v>
      </c>
      <c r="N24" s="553">
        <v>0</v>
      </c>
      <c r="O24" s="553">
        <v>0</v>
      </c>
    </row>
    <row r="25" spans="1:15" ht="13.5" customHeight="1">
      <c r="A25" s="552" t="s">
        <v>367</v>
      </c>
      <c r="B25" s="553">
        <v>0</v>
      </c>
      <c r="C25" s="553">
        <v>0</v>
      </c>
      <c r="D25" s="553">
        <v>0</v>
      </c>
      <c r="E25" s="553">
        <v>0</v>
      </c>
      <c r="F25" s="553">
        <v>0</v>
      </c>
      <c r="G25" s="553">
        <v>0</v>
      </c>
      <c r="H25" s="553">
        <v>0</v>
      </c>
      <c r="I25" s="553">
        <v>0</v>
      </c>
      <c r="J25" s="553">
        <v>0</v>
      </c>
      <c r="K25" s="553">
        <v>0</v>
      </c>
      <c r="L25" s="553">
        <v>0</v>
      </c>
      <c r="M25" s="553">
        <v>0</v>
      </c>
      <c r="N25" s="553">
        <v>0</v>
      </c>
      <c r="O25" s="553">
        <v>0</v>
      </c>
    </row>
    <row r="26" spans="1:15" ht="13.5" customHeight="1">
      <c r="A26" s="552" t="s">
        <v>379</v>
      </c>
      <c r="B26" s="553">
        <v>0</v>
      </c>
      <c r="C26" s="553">
        <v>0</v>
      </c>
      <c r="D26" s="553">
        <v>0</v>
      </c>
      <c r="E26" s="553">
        <v>0</v>
      </c>
      <c r="F26" s="553">
        <v>0</v>
      </c>
      <c r="G26" s="553">
        <v>0</v>
      </c>
      <c r="H26" s="553">
        <v>0</v>
      </c>
      <c r="I26" s="553">
        <v>0</v>
      </c>
      <c r="J26" s="553">
        <v>0</v>
      </c>
      <c r="K26" s="553">
        <v>0</v>
      </c>
      <c r="L26" s="553">
        <v>0</v>
      </c>
      <c r="M26" s="553">
        <v>0</v>
      </c>
      <c r="N26" s="553">
        <v>0</v>
      </c>
      <c r="O26" s="553">
        <v>0</v>
      </c>
    </row>
    <row r="27" spans="1:15" ht="13.5" customHeight="1">
      <c r="A27" s="552" t="s">
        <v>375</v>
      </c>
      <c r="B27" s="553">
        <v>0</v>
      </c>
      <c r="C27" s="553">
        <v>0</v>
      </c>
      <c r="D27" s="553">
        <v>0</v>
      </c>
      <c r="E27" s="553">
        <v>0</v>
      </c>
      <c r="F27" s="553">
        <v>0</v>
      </c>
      <c r="G27" s="553">
        <v>0</v>
      </c>
      <c r="H27" s="553">
        <v>0</v>
      </c>
      <c r="I27" s="553">
        <v>0</v>
      </c>
      <c r="J27" s="553">
        <v>0</v>
      </c>
      <c r="K27" s="553">
        <v>0</v>
      </c>
      <c r="L27" s="553">
        <v>0</v>
      </c>
      <c r="M27" s="553">
        <v>0</v>
      </c>
      <c r="N27" s="553">
        <v>0</v>
      </c>
      <c r="O27" s="553">
        <v>0</v>
      </c>
    </row>
    <row r="28" spans="1:15" ht="22.5">
      <c r="A28" s="552" t="s">
        <v>370</v>
      </c>
      <c r="B28" s="553">
        <v>1.0000000000000001E-5</v>
      </c>
      <c r="C28" s="553">
        <v>0</v>
      </c>
      <c r="D28" s="553">
        <v>0</v>
      </c>
      <c r="E28" s="553">
        <v>0</v>
      </c>
      <c r="F28" s="553">
        <v>0</v>
      </c>
      <c r="G28" s="553">
        <v>0</v>
      </c>
      <c r="H28" s="553">
        <v>0</v>
      </c>
      <c r="I28" s="553">
        <v>0</v>
      </c>
      <c r="J28" s="553">
        <v>4400.8750999999993</v>
      </c>
      <c r="K28" s="553">
        <v>4400.8750899999995</v>
      </c>
      <c r="L28" s="553">
        <v>4400.875109999999</v>
      </c>
      <c r="M28" s="553">
        <v>4400.8750899999995</v>
      </c>
      <c r="N28" s="553">
        <v>0</v>
      </c>
      <c r="O28" s="553">
        <v>0</v>
      </c>
    </row>
    <row r="29" spans="1:15" ht="13.5" customHeight="1">
      <c r="A29" s="552" t="s">
        <v>376</v>
      </c>
      <c r="B29" s="553">
        <v>0</v>
      </c>
      <c r="C29" s="553">
        <v>0</v>
      </c>
      <c r="D29" s="553">
        <v>0</v>
      </c>
      <c r="E29" s="553">
        <v>0</v>
      </c>
      <c r="F29" s="553">
        <v>0</v>
      </c>
      <c r="G29" s="553">
        <v>0</v>
      </c>
      <c r="H29" s="553">
        <v>0</v>
      </c>
      <c r="I29" s="553">
        <v>0</v>
      </c>
      <c r="J29" s="553">
        <v>0</v>
      </c>
      <c r="K29" s="553">
        <v>0</v>
      </c>
      <c r="L29" s="553">
        <v>0</v>
      </c>
      <c r="M29" s="553">
        <v>0</v>
      </c>
      <c r="N29" s="553">
        <v>0</v>
      </c>
      <c r="O29" s="553">
        <v>0</v>
      </c>
    </row>
    <row r="30" spans="1:15" ht="13.5" customHeight="1">
      <c r="A30" s="550" t="s">
        <v>380</v>
      </c>
      <c r="B30" s="551">
        <v>17134198.231900003</v>
      </c>
      <c r="C30" s="551">
        <v>207360.47884999998</v>
      </c>
      <c r="D30" s="551">
        <v>126016.86019000002</v>
      </c>
      <c r="E30" s="551">
        <v>23354.639199999998</v>
      </c>
      <c r="F30" s="551">
        <v>69110.903160000002</v>
      </c>
      <c r="G30" s="551">
        <v>47790.420439999987</v>
      </c>
      <c r="H30" s="551">
        <v>46238.48997000001</v>
      </c>
      <c r="I30" s="551">
        <v>40244.76939999999</v>
      </c>
      <c r="J30" s="551">
        <v>606898.14899999998</v>
      </c>
      <c r="K30" s="551">
        <v>470132.23541000002</v>
      </c>
      <c r="L30" s="551">
        <v>17982462.63422</v>
      </c>
      <c r="M30" s="551">
        <v>788882.54330000002</v>
      </c>
      <c r="N30" s="551">
        <v>389961.11872000003</v>
      </c>
      <c r="O30" s="551">
        <v>145711.17757999999</v>
      </c>
    </row>
    <row r="31" spans="1:15" ht="12.75" customHeight="1">
      <c r="A31" s="22" t="s">
        <v>381</v>
      </c>
      <c r="L31" s="136"/>
    </row>
    <row r="32" spans="1:15" ht="12.75" customHeight="1">
      <c r="B32" s="136"/>
      <c r="L32" s="136"/>
    </row>
    <row r="33" spans="1:15" ht="12.75" customHeight="1">
      <c r="A33" s="664" t="s">
        <v>97</v>
      </c>
    </row>
    <row r="34" spans="1:15" ht="12.75" customHeight="1">
      <c r="G34" s="35"/>
    </row>
    <row r="35" spans="1:15" ht="12.75" customHeight="1"/>
    <row r="36" spans="1:15" ht="12.75" customHeight="1"/>
    <row r="37" spans="1:15" ht="12.75" customHeight="1"/>
    <row r="38" spans="1:15" ht="12.75" customHeight="1"/>
    <row r="39" spans="1:15" ht="12.75" customHeight="1"/>
    <row r="46" spans="1:15">
      <c r="O46" s="272" t="s">
        <v>1013</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29" customWidth="1"/>
    <col min="2" max="2" width="19.42578125" style="329" customWidth="1"/>
    <col min="3" max="16384" width="9.140625" style="329"/>
  </cols>
  <sheetData>
    <row r="1" spans="1:2">
      <c r="A1" s="151" t="s">
        <v>1043</v>
      </c>
    </row>
    <row r="2" spans="1:2">
      <c r="A2" s="571" t="s">
        <v>1044</v>
      </c>
    </row>
    <row r="4" spans="1:2">
      <c r="B4" s="65" t="s">
        <v>316</v>
      </c>
    </row>
    <row r="5" spans="1:2" ht="50.25" customHeight="1">
      <c r="A5" s="898" t="s">
        <v>1046</v>
      </c>
      <c r="B5" s="898" t="s">
        <v>1045</v>
      </c>
    </row>
    <row r="6" spans="1:2" ht="15" customHeight="1">
      <c r="A6" s="924">
        <v>42735</v>
      </c>
      <c r="B6" s="925">
        <v>40389.062909999993</v>
      </c>
    </row>
    <row r="7" spans="1:2" ht="15" customHeight="1">
      <c r="A7" s="924">
        <v>42825</v>
      </c>
      <c r="B7" s="925">
        <v>37713.038419999997</v>
      </c>
    </row>
    <row r="8" spans="1:2" ht="15" customHeight="1">
      <c r="A8" s="924">
        <v>42916</v>
      </c>
      <c r="B8" s="925">
        <v>142490.68692000001</v>
      </c>
    </row>
    <row r="9" spans="1:2" ht="15" customHeight="1">
      <c r="A9" s="924">
        <v>43008</v>
      </c>
      <c r="B9" s="925">
        <v>137477.17043999996</v>
      </c>
    </row>
    <row r="10" spans="1:2" ht="15" customHeight="1">
      <c r="A10" s="924">
        <v>43100</v>
      </c>
      <c r="B10" s="925">
        <v>132862.53498</v>
      </c>
    </row>
    <row r="11" spans="1:2" ht="15" customHeight="1">
      <c r="A11" s="924">
        <v>43190</v>
      </c>
      <c r="B11" s="925">
        <v>129902.28234000001</v>
      </c>
    </row>
    <row r="12" spans="1:2" ht="15" customHeight="1">
      <c r="A12" s="924">
        <v>43281</v>
      </c>
      <c r="B12" s="925">
        <v>125814.01814</v>
      </c>
    </row>
    <row r="13" spans="1:2" ht="15" customHeight="1">
      <c r="A13" s="924">
        <v>43373</v>
      </c>
      <c r="B13" s="925">
        <v>121555.80378999999</v>
      </c>
    </row>
    <row r="14" spans="1:2" ht="15" customHeight="1">
      <c r="A14" s="924">
        <v>43465</v>
      </c>
      <c r="B14" s="925">
        <v>116784.54037</v>
      </c>
    </row>
    <row r="15" spans="1:2" ht="15" customHeight="1">
      <c r="A15" s="924">
        <v>43555</v>
      </c>
      <c r="B15" s="925">
        <v>111231.46580000001</v>
      </c>
    </row>
    <row r="16" spans="1:2">
      <c r="A16" s="924">
        <v>43646</v>
      </c>
      <c r="B16" s="925">
        <v>106331.236</v>
      </c>
    </row>
    <row r="17" spans="1:2">
      <c r="A17" s="924">
        <v>43738</v>
      </c>
      <c r="B17" s="925">
        <v>100790.925</v>
      </c>
    </row>
    <row r="18" spans="1:2">
      <c r="A18" s="924">
        <v>43830</v>
      </c>
      <c r="B18" s="925">
        <v>96919.634150000013</v>
      </c>
    </row>
    <row r="19" spans="1:2">
      <c r="A19" s="22" t="s">
        <v>1047</v>
      </c>
    </row>
    <row r="21" spans="1:2">
      <c r="B21" s="937"/>
    </row>
    <row r="55" spans="8:8">
      <c r="H55" s="35" t="s">
        <v>1014</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3" customWidth="1"/>
    <col min="3" max="3" width="13.28515625" style="273" customWidth="1"/>
    <col min="4" max="18" width="10" customWidth="1"/>
    <col min="19" max="19" width="12.140625" customWidth="1"/>
  </cols>
  <sheetData>
    <row r="1" spans="1:19" ht="18">
      <c r="A1" s="718" t="s">
        <v>6</v>
      </c>
      <c r="B1" s="718"/>
      <c r="C1" s="718"/>
      <c r="D1" s="609"/>
      <c r="E1" s="609"/>
      <c r="F1" s="609"/>
      <c r="G1" s="609"/>
      <c r="H1" s="609"/>
      <c r="I1" s="609"/>
      <c r="J1" s="609"/>
      <c r="K1" s="609"/>
      <c r="L1" s="609"/>
      <c r="M1" s="609"/>
      <c r="N1" s="609"/>
      <c r="O1" s="609"/>
      <c r="P1" s="609"/>
      <c r="Q1" s="609"/>
      <c r="R1" s="609"/>
      <c r="S1" s="609"/>
    </row>
    <row r="2" spans="1:19" ht="16.5">
      <c r="A2" s="719" t="s">
        <v>7</v>
      </c>
      <c r="B2" s="719"/>
      <c r="C2" s="719"/>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4" t="s">
        <v>774</v>
      </c>
      <c r="B4" s="154"/>
      <c r="C4" s="154"/>
      <c r="D4" s="357"/>
      <c r="E4" s="5"/>
      <c r="F4" s="6"/>
      <c r="G4" s="7"/>
      <c r="S4" s="141" t="str">
        <f>Naslovnica!A20</f>
        <v>Siječanj 2020.</v>
      </c>
    </row>
    <row r="5" spans="1:19" ht="12.75" customHeight="1">
      <c r="A5" s="600" t="s">
        <v>775</v>
      </c>
      <c r="B5" s="600"/>
      <c r="C5" s="600"/>
      <c r="D5" s="358"/>
      <c r="E5" s="9"/>
      <c r="F5" s="10"/>
      <c r="G5" s="11"/>
      <c r="S5" s="576" t="str">
        <f>Naslovnica!A24</f>
        <v>January 2020</v>
      </c>
    </row>
    <row r="6" spans="1:19" ht="12.75" customHeight="1">
      <c r="E6" s="273"/>
    </row>
    <row r="7" spans="1:19" ht="12.75" customHeight="1">
      <c r="A7" s="980"/>
      <c r="B7" s="980"/>
      <c r="C7" s="980"/>
      <c r="D7" s="986" t="s">
        <v>21</v>
      </c>
      <c r="E7" s="986"/>
      <c r="F7" s="986"/>
      <c r="G7" s="986" t="s">
        <v>22</v>
      </c>
      <c r="H7" s="986"/>
      <c r="I7" s="986"/>
      <c r="J7" s="986" t="s">
        <v>23</v>
      </c>
      <c r="K7" s="986"/>
      <c r="L7" s="986"/>
      <c r="M7" s="986" t="s">
        <v>24</v>
      </c>
      <c r="N7" s="986"/>
      <c r="O7" s="986"/>
      <c r="P7" s="986" t="s">
        <v>723</v>
      </c>
      <c r="Q7" s="986"/>
      <c r="R7" s="986"/>
      <c r="S7" s="986" t="s">
        <v>559</v>
      </c>
    </row>
    <row r="8" spans="1:19" ht="15" customHeight="1">
      <c r="A8" s="981"/>
      <c r="B8" s="981"/>
      <c r="C8" s="981"/>
      <c r="D8" s="987" t="s">
        <v>721</v>
      </c>
      <c r="E8" s="988"/>
      <c r="F8" s="988"/>
      <c r="G8" s="987" t="s">
        <v>722</v>
      </c>
      <c r="H8" s="988"/>
      <c r="I8" s="988"/>
      <c r="J8" s="987" t="s">
        <v>721</v>
      </c>
      <c r="K8" s="988"/>
      <c r="L8" s="988"/>
      <c r="M8" s="987" t="s">
        <v>721</v>
      </c>
      <c r="N8" s="988"/>
      <c r="O8" s="988"/>
      <c r="P8" s="987" t="s">
        <v>721</v>
      </c>
      <c r="Q8" s="988"/>
      <c r="R8" s="988"/>
      <c r="S8" s="980"/>
    </row>
    <row r="9" spans="1:19">
      <c r="A9" s="981" t="s">
        <v>720</v>
      </c>
      <c r="B9" s="981"/>
      <c r="C9" s="981"/>
      <c r="D9" s="721" t="s">
        <v>137</v>
      </c>
      <c r="E9" s="721" t="s">
        <v>138</v>
      </c>
      <c r="F9" s="721" t="s">
        <v>139</v>
      </c>
      <c r="G9" s="721" t="s">
        <v>137</v>
      </c>
      <c r="H9" s="721" t="s">
        <v>138</v>
      </c>
      <c r="I9" s="721" t="s">
        <v>139</v>
      </c>
      <c r="J9" s="721" t="s">
        <v>137</v>
      </c>
      <c r="K9" s="721" t="s">
        <v>138</v>
      </c>
      <c r="L9" s="721" t="s">
        <v>139</v>
      </c>
      <c r="M9" s="721" t="s">
        <v>137</v>
      </c>
      <c r="N9" s="721" t="s">
        <v>138</v>
      </c>
      <c r="O9" s="721" t="s">
        <v>139</v>
      </c>
      <c r="P9" s="721" t="s">
        <v>137</v>
      </c>
      <c r="Q9" s="721" t="s">
        <v>138</v>
      </c>
      <c r="R9" s="721" t="s">
        <v>139</v>
      </c>
      <c r="S9" s="980"/>
    </row>
    <row r="10" spans="1:19" s="349" customFormat="1" ht="22.5" customHeight="1">
      <c r="A10" s="974" t="s">
        <v>724</v>
      </c>
      <c r="B10" s="974"/>
      <c r="C10" s="974"/>
      <c r="D10" s="723">
        <v>6345</v>
      </c>
      <c r="E10" s="723">
        <v>662445</v>
      </c>
      <c r="F10" s="723">
        <v>13112</v>
      </c>
      <c r="G10" s="723">
        <v>8324</v>
      </c>
      <c r="H10" s="723">
        <v>336875</v>
      </c>
      <c r="I10" s="723">
        <v>4787</v>
      </c>
      <c r="J10" s="723">
        <v>5192</v>
      </c>
      <c r="K10" s="723">
        <v>371891</v>
      </c>
      <c r="L10" s="723">
        <v>6043</v>
      </c>
      <c r="M10" s="723">
        <v>5592</v>
      </c>
      <c r="N10" s="723">
        <v>577299</v>
      </c>
      <c r="O10" s="723">
        <v>12498</v>
      </c>
      <c r="P10" s="723">
        <v>25453</v>
      </c>
      <c r="Q10" s="723">
        <v>1948510</v>
      </c>
      <c r="R10" s="723">
        <v>36440</v>
      </c>
      <c r="S10" s="723">
        <v>2010403</v>
      </c>
    </row>
    <row r="11" spans="1:19" ht="21.75" customHeight="1">
      <c r="A11" s="976" t="s">
        <v>725</v>
      </c>
      <c r="B11" s="976"/>
      <c r="C11" s="976"/>
      <c r="D11" s="722">
        <v>3.1560836309933878E-3</v>
      </c>
      <c r="E11" s="722">
        <v>0.32950856121882033</v>
      </c>
      <c r="F11" s="722">
        <v>6.522075424678535E-3</v>
      </c>
      <c r="G11" s="722">
        <v>4.1404633797303327E-3</v>
      </c>
      <c r="H11" s="722">
        <v>0.16756590594025178</v>
      </c>
      <c r="I11" s="722">
        <v>2.3811146322404017E-3</v>
      </c>
      <c r="J11" s="722">
        <v>2.5825667788995539E-3</v>
      </c>
      <c r="K11" s="722">
        <v>0.18498330931658977</v>
      </c>
      <c r="L11" s="722">
        <v>3.0058649932376744E-3</v>
      </c>
      <c r="M11" s="722">
        <v>2.7815318620197046E-3</v>
      </c>
      <c r="N11" s="722">
        <v>0.28715585880044947</v>
      </c>
      <c r="O11" s="722">
        <v>6.2166640220891033E-3</v>
      </c>
      <c r="P11" s="722">
        <v>1.2660645651642979E-2</v>
      </c>
      <c r="Q11" s="722">
        <v>0.96921363527611126</v>
      </c>
      <c r="R11" s="722">
        <v>1.8125719072245715E-2</v>
      </c>
      <c r="S11" s="722">
        <v>1</v>
      </c>
    </row>
    <row r="12" spans="1:19" ht="22.5" customHeight="1">
      <c r="A12" s="979" t="s">
        <v>726</v>
      </c>
      <c r="B12" s="979"/>
      <c r="C12" s="979"/>
      <c r="D12" s="350">
        <v>32</v>
      </c>
      <c r="E12" s="350">
        <v>24</v>
      </c>
      <c r="F12" s="350">
        <v>3</v>
      </c>
      <c r="G12" s="350">
        <v>29</v>
      </c>
      <c r="H12" s="350">
        <v>35</v>
      </c>
      <c r="I12" s="350">
        <v>0</v>
      </c>
      <c r="J12" s="350">
        <v>23</v>
      </c>
      <c r="K12" s="350">
        <v>41</v>
      </c>
      <c r="L12" s="350">
        <v>2</v>
      </c>
      <c r="M12" s="350">
        <v>11</v>
      </c>
      <c r="N12" s="350">
        <v>41</v>
      </c>
      <c r="O12" s="350">
        <v>1</v>
      </c>
      <c r="P12" s="350">
        <v>95</v>
      </c>
      <c r="Q12" s="350">
        <v>141</v>
      </c>
      <c r="R12" s="350">
        <v>6</v>
      </c>
      <c r="S12" s="350">
        <v>242</v>
      </c>
    </row>
    <row r="13" spans="1:19" ht="22.5" customHeight="1">
      <c r="A13" s="979" t="s">
        <v>727</v>
      </c>
      <c r="B13" s="979"/>
      <c r="C13" s="979"/>
      <c r="D13" s="350">
        <v>0</v>
      </c>
      <c r="E13" s="350">
        <v>0</v>
      </c>
      <c r="F13" s="350">
        <v>0</v>
      </c>
      <c r="G13" s="350">
        <v>0</v>
      </c>
      <c r="H13" s="350">
        <v>2</v>
      </c>
      <c r="I13" s="350">
        <v>0</v>
      </c>
      <c r="J13" s="350">
        <v>0</v>
      </c>
      <c r="K13" s="350">
        <v>0</v>
      </c>
      <c r="L13" s="350">
        <v>0</v>
      </c>
      <c r="M13" s="350">
        <v>0</v>
      </c>
      <c r="N13" s="350">
        <v>0</v>
      </c>
      <c r="O13" s="350">
        <v>0</v>
      </c>
      <c r="P13" s="350">
        <v>0</v>
      </c>
      <c r="Q13" s="350">
        <v>2</v>
      </c>
      <c r="R13" s="350">
        <v>0</v>
      </c>
      <c r="S13" s="350">
        <v>2</v>
      </c>
    </row>
    <row r="14" spans="1:19" ht="22.5" customHeight="1">
      <c r="A14" s="979" t="s">
        <v>728</v>
      </c>
      <c r="B14" s="979"/>
      <c r="C14" s="979"/>
      <c r="D14" s="350">
        <v>1107</v>
      </c>
      <c r="E14" s="350">
        <v>0</v>
      </c>
      <c r="F14" s="350">
        <v>0</v>
      </c>
      <c r="G14" s="350">
        <v>2217</v>
      </c>
      <c r="H14" s="350">
        <v>0</v>
      </c>
      <c r="I14" s="350">
        <v>0</v>
      </c>
      <c r="J14" s="350">
        <v>1107</v>
      </c>
      <c r="K14" s="350">
        <v>0</v>
      </c>
      <c r="L14" s="350">
        <v>0</v>
      </c>
      <c r="M14" s="350">
        <v>1107</v>
      </c>
      <c r="N14" s="350">
        <v>0</v>
      </c>
      <c r="O14" s="350">
        <v>0</v>
      </c>
      <c r="P14" s="350">
        <v>5538</v>
      </c>
      <c r="Q14" s="350">
        <v>0</v>
      </c>
      <c r="R14" s="350">
        <v>0</v>
      </c>
      <c r="S14" s="350">
        <v>5538</v>
      </c>
    </row>
    <row r="15" spans="1:19" ht="21.75" customHeight="1">
      <c r="A15" s="976" t="s">
        <v>729</v>
      </c>
      <c r="B15" s="976"/>
      <c r="C15" s="976"/>
      <c r="D15" s="726">
        <v>1139</v>
      </c>
      <c r="E15" s="726">
        <v>24</v>
      </c>
      <c r="F15" s="726">
        <v>3</v>
      </c>
      <c r="G15" s="726">
        <v>2246</v>
      </c>
      <c r="H15" s="726">
        <v>37</v>
      </c>
      <c r="I15" s="726">
        <v>0</v>
      </c>
      <c r="J15" s="726">
        <v>1130</v>
      </c>
      <c r="K15" s="726">
        <v>41</v>
      </c>
      <c r="L15" s="726">
        <v>2</v>
      </c>
      <c r="M15" s="726">
        <v>1118</v>
      </c>
      <c r="N15" s="726">
        <v>41</v>
      </c>
      <c r="O15" s="726">
        <v>1</v>
      </c>
      <c r="P15" s="726">
        <v>5633</v>
      </c>
      <c r="Q15" s="726">
        <v>143</v>
      </c>
      <c r="R15" s="726">
        <v>6</v>
      </c>
      <c r="S15" s="726">
        <v>5782</v>
      </c>
    </row>
    <row r="16" spans="1:19" ht="22.5" customHeight="1">
      <c r="A16" s="977" t="s">
        <v>730</v>
      </c>
      <c r="B16" s="977"/>
      <c r="C16" s="977"/>
      <c r="D16" s="176">
        <v>28</v>
      </c>
      <c r="E16" s="176">
        <v>1567</v>
      </c>
      <c r="F16" s="176">
        <v>0</v>
      </c>
      <c r="G16" s="176">
        <v>7</v>
      </c>
      <c r="H16" s="176">
        <v>553</v>
      </c>
      <c r="I16" s="176">
        <v>0</v>
      </c>
      <c r="J16" s="176">
        <v>8</v>
      </c>
      <c r="K16" s="176">
        <v>694</v>
      </c>
      <c r="L16" s="176">
        <v>0</v>
      </c>
      <c r="M16" s="176">
        <v>18</v>
      </c>
      <c r="N16" s="176">
        <v>1499</v>
      </c>
      <c r="O16" s="176">
        <v>0</v>
      </c>
      <c r="P16" s="176">
        <v>61</v>
      </c>
      <c r="Q16" s="176">
        <v>4313</v>
      </c>
      <c r="R16" s="176">
        <v>0</v>
      </c>
      <c r="S16" s="176">
        <v>4374</v>
      </c>
    </row>
    <row r="17" spans="1:20" ht="22.5" customHeight="1">
      <c r="A17" s="977" t="s">
        <v>731</v>
      </c>
      <c r="B17" s="977"/>
      <c r="C17" s="977"/>
      <c r="D17" s="177">
        <v>15</v>
      </c>
      <c r="E17" s="176">
        <v>28</v>
      </c>
      <c r="F17" s="176">
        <v>1552</v>
      </c>
      <c r="G17" s="176">
        <v>18</v>
      </c>
      <c r="H17" s="176">
        <v>7</v>
      </c>
      <c r="I17" s="176">
        <v>535</v>
      </c>
      <c r="J17" s="176">
        <v>9</v>
      </c>
      <c r="K17" s="176">
        <v>8</v>
      </c>
      <c r="L17" s="176">
        <v>685</v>
      </c>
      <c r="M17" s="176">
        <v>18</v>
      </c>
      <c r="N17" s="176">
        <v>17</v>
      </c>
      <c r="O17" s="176">
        <v>1482</v>
      </c>
      <c r="P17" s="176">
        <v>60</v>
      </c>
      <c r="Q17" s="176">
        <v>60</v>
      </c>
      <c r="R17" s="176">
        <v>4254</v>
      </c>
      <c r="S17" s="176">
        <v>4374</v>
      </c>
    </row>
    <row r="18" spans="1:20" ht="22.5" customHeight="1">
      <c r="A18" s="978" t="s">
        <v>732</v>
      </c>
      <c r="B18" s="978"/>
      <c r="C18" s="978"/>
      <c r="D18" s="176">
        <v>1</v>
      </c>
      <c r="E18" s="176">
        <v>25</v>
      </c>
      <c r="F18" s="176">
        <v>1</v>
      </c>
      <c r="G18" s="176">
        <v>4</v>
      </c>
      <c r="H18" s="176">
        <v>10</v>
      </c>
      <c r="I18" s="176">
        <v>0</v>
      </c>
      <c r="J18" s="176">
        <v>3</v>
      </c>
      <c r="K18" s="176">
        <v>10</v>
      </c>
      <c r="L18" s="176">
        <v>0</v>
      </c>
      <c r="M18" s="176">
        <v>2</v>
      </c>
      <c r="N18" s="176">
        <v>22</v>
      </c>
      <c r="O18" s="176">
        <v>0</v>
      </c>
      <c r="P18" s="176">
        <v>10</v>
      </c>
      <c r="Q18" s="176">
        <v>67</v>
      </c>
      <c r="R18" s="176">
        <v>1</v>
      </c>
      <c r="S18" s="176">
        <v>78</v>
      </c>
    </row>
    <row r="19" spans="1:20" ht="22.5" customHeight="1">
      <c r="A19" s="975" t="s">
        <v>733</v>
      </c>
      <c r="B19" s="975"/>
      <c r="C19" s="975"/>
      <c r="D19" s="176">
        <v>2</v>
      </c>
      <c r="E19" s="176">
        <v>9</v>
      </c>
      <c r="F19" s="176">
        <v>0</v>
      </c>
      <c r="G19" s="176">
        <v>1</v>
      </c>
      <c r="H19" s="176">
        <v>33</v>
      </c>
      <c r="I19" s="176">
        <v>1</v>
      </c>
      <c r="J19" s="176">
        <v>6</v>
      </c>
      <c r="K19" s="176">
        <v>18</v>
      </c>
      <c r="L19" s="176">
        <v>0</v>
      </c>
      <c r="M19" s="176">
        <v>1</v>
      </c>
      <c r="N19" s="176">
        <v>7</v>
      </c>
      <c r="O19" s="176">
        <v>0</v>
      </c>
      <c r="P19" s="176">
        <v>10</v>
      </c>
      <c r="Q19" s="176">
        <v>67</v>
      </c>
      <c r="R19" s="176">
        <v>1</v>
      </c>
      <c r="S19" s="176">
        <v>78</v>
      </c>
    </row>
    <row r="20" spans="1:20" ht="22.5" customHeight="1">
      <c r="A20" s="976" t="s">
        <v>734</v>
      </c>
      <c r="B20" s="976"/>
      <c r="C20" s="976"/>
      <c r="D20" s="726">
        <v>-12</v>
      </c>
      <c r="E20" s="726">
        <v>-1555</v>
      </c>
      <c r="F20" s="726">
        <v>1551</v>
      </c>
      <c r="G20" s="726">
        <v>8</v>
      </c>
      <c r="H20" s="726">
        <v>-523</v>
      </c>
      <c r="I20" s="726">
        <v>536</v>
      </c>
      <c r="J20" s="726">
        <v>4</v>
      </c>
      <c r="K20" s="726">
        <v>-678</v>
      </c>
      <c r="L20" s="726">
        <v>685</v>
      </c>
      <c r="M20" s="726">
        <v>-1</v>
      </c>
      <c r="N20" s="726">
        <v>-1497</v>
      </c>
      <c r="O20" s="726">
        <v>1482</v>
      </c>
      <c r="P20" s="726">
        <v>-1</v>
      </c>
      <c r="Q20" s="726">
        <v>-4253</v>
      </c>
      <c r="R20" s="726">
        <v>4254</v>
      </c>
      <c r="S20" s="726">
        <v>0</v>
      </c>
    </row>
    <row r="21" spans="1:20" ht="22.5" customHeight="1">
      <c r="A21" s="976" t="s">
        <v>735</v>
      </c>
      <c r="B21" s="976"/>
      <c r="C21" s="976"/>
      <c r="D21" s="726">
        <v>1</v>
      </c>
      <c r="E21" s="726">
        <v>91</v>
      </c>
      <c r="F21" s="726">
        <v>59</v>
      </c>
      <c r="G21" s="726">
        <v>1</v>
      </c>
      <c r="H21" s="726">
        <v>45</v>
      </c>
      <c r="I21" s="726">
        <v>25</v>
      </c>
      <c r="J21" s="726">
        <v>0</v>
      </c>
      <c r="K21" s="726">
        <v>46</v>
      </c>
      <c r="L21" s="726">
        <v>28</v>
      </c>
      <c r="M21" s="726">
        <v>2</v>
      </c>
      <c r="N21" s="726">
        <v>95</v>
      </c>
      <c r="O21" s="726">
        <v>65</v>
      </c>
      <c r="P21" s="726">
        <v>4</v>
      </c>
      <c r="Q21" s="726">
        <v>277</v>
      </c>
      <c r="R21" s="726">
        <v>177</v>
      </c>
      <c r="S21" s="726">
        <v>458</v>
      </c>
    </row>
    <row r="22" spans="1:20" ht="21.75" customHeight="1">
      <c r="A22" s="974" t="s">
        <v>736</v>
      </c>
      <c r="B22" s="974"/>
      <c r="C22" s="974"/>
      <c r="D22" s="724">
        <v>7471</v>
      </c>
      <c r="E22" s="724">
        <v>660823</v>
      </c>
      <c r="F22" s="724">
        <v>14607</v>
      </c>
      <c r="G22" s="724">
        <v>10577</v>
      </c>
      <c r="H22" s="724">
        <v>336344</v>
      </c>
      <c r="I22" s="724">
        <v>5298</v>
      </c>
      <c r="J22" s="725">
        <v>6326</v>
      </c>
      <c r="K22" s="724">
        <v>371208</v>
      </c>
      <c r="L22" s="724">
        <v>6702</v>
      </c>
      <c r="M22" s="724">
        <v>6707</v>
      </c>
      <c r="N22" s="724">
        <v>575748</v>
      </c>
      <c r="O22" s="724">
        <v>13916</v>
      </c>
      <c r="P22" s="724">
        <v>31081</v>
      </c>
      <c r="Q22" s="724">
        <v>1944123</v>
      </c>
      <c r="R22" s="724">
        <v>40523</v>
      </c>
      <c r="S22" s="724">
        <v>2015727</v>
      </c>
    </row>
    <row r="23" spans="1:20" s="273" customFormat="1" ht="22.5" customHeight="1">
      <c r="A23" s="975" t="s">
        <v>770</v>
      </c>
      <c r="B23" s="975"/>
      <c r="C23" s="975"/>
      <c r="D23" s="353">
        <v>1126</v>
      </c>
      <c r="E23" s="353">
        <v>-1622</v>
      </c>
      <c r="F23" s="353">
        <v>1495</v>
      </c>
      <c r="G23" s="353">
        <v>2253</v>
      </c>
      <c r="H23" s="353">
        <v>-531</v>
      </c>
      <c r="I23" s="353">
        <v>511</v>
      </c>
      <c r="J23" s="353">
        <v>1134</v>
      </c>
      <c r="K23" s="353">
        <v>-683</v>
      </c>
      <c r="L23" s="353">
        <v>659</v>
      </c>
      <c r="M23" s="353">
        <v>1115</v>
      </c>
      <c r="N23" s="353">
        <v>-1551</v>
      </c>
      <c r="O23" s="353">
        <v>1418</v>
      </c>
      <c r="P23" s="353">
        <v>5628</v>
      </c>
      <c r="Q23" s="353">
        <v>-4387</v>
      </c>
      <c r="R23" s="353">
        <v>4083</v>
      </c>
      <c r="S23" s="353">
        <v>5324</v>
      </c>
      <c r="T23" s="304"/>
    </row>
    <row r="24" spans="1:20" ht="22.5" customHeight="1">
      <c r="A24" s="976" t="s">
        <v>737</v>
      </c>
      <c r="B24" s="976"/>
      <c r="C24" s="976"/>
      <c r="D24" s="722">
        <v>0.17746256895193066</v>
      </c>
      <c r="E24" s="722">
        <v>-2.4485051589188535E-3</v>
      </c>
      <c r="F24" s="722">
        <v>0.1140176937156803</v>
      </c>
      <c r="G24" s="722">
        <v>0.27066314271984621</v>
      </c>
      <c r="H24" s="722">
        <v>-1.5762523191094619E-3</v>
      </c>
      <c r="I24" s="722">
        <v>0.10674744098600376</v>
      </c>
      <c r="J24" s="722">
        <v>0.21841294298921418</v>
      </c>
      <c r="K24" s="722">
        <v>-1.8365596370979668E-3</v>
      </c>
      <c r="L24" s="722">
        <v>0.10905179546582823</v>
      </c>
      <c r="M24" s="722">
        <v>0.1993919885550787</v>
      </c>
      <c r="N24" s="722">
        <v>-2.6866493792644711E-3</v>
      </c>
      <c r="O24" s="722">
        <v>0.11345815330452873</v>
      </c>
      <c r="P24" s="722">
        <v>0.22111342474364515</v>
      </c>
      <c r="Q24" s="722">
        <v>-2.2514639391124501E-3</v>
      </c>
      <c r="R24" s="722">
        <v>0.11204720087815587</v>
      </c>
      <c r="S24" s="722">
        <v>2.6482252563292037E-3</v>
      </c>
    </row>
    <row r="25" spans="1:20" ht="21.75" customHeight="1">
      <c r="A25" s="976" t="s">
        <v>725</v>
      </c>
      <c r="B25" s="976"/>
      <c r="C25" s="976"/>
      <c r="D25" s="722">
        <v>3.706355076853165E-3</v>
      </c>
      <c r="E25" s="722">
        <v>0.32783358063864798</v>
      </c>
      <c r="F25" s="722">
        <v>7.246517013464621E-3</v>
      </c>
      <c r="G25" s="722">
        <v>5.2472383413031624E-3</v>
      </c>
      <c r="H25" s="722">
        <v>0.16685989719838054</v>
      </c>
      <c r="I25" s="722">
        <v>2.6283321104494804E-3</v>
      </c>
      <c r="J25" s="722">
        <v>3.1383218064747857E-3</v>
      </c>
      <c r="K25" s="722">
        <v>0.18415589015774458</v>
      </c>
      <c r="L25" s="722">
        <v>3.3248550026863757E-3</v>
      </c>
      <c r="M25" s="722">
        <v>3.327335497316849E-3</v>
      </c>
      <c r="N25" s="722">
        <v>0.28562796450114525</v>
      </c>
      <c r="O25" s="722">
        <v>6.9037126555332147E-3</v>
      </c>
      <c r="P25" s="722">
        <v>1.5419250721947962E-2</v>
      </c>
      <c r="Q25" s="722">
        <v>0.96447733249591838</v>
      </c>
      <c r="R25" s="722">
        <v>2.010341678213369E-2</v>
      </c>
      <c r="S25" s="722">
        <v>1</v>
      </c>
    </row>
    <row r="26" spans="1:20">
      <c r="A26" s="22" t="s">
        <v>738</v>
      </c>
      <c r="B26" s="22"/>
      <c r="C26" s="22"/>
    </row>
    <row r="27" spans="1:20" ht="12.75" customHeight="1">
      <c r="A27" s="175" t="s">
        <v>739</v>
      </c>
      <c r="B27" s="175"/>
      <c r="C27" s="175"/>
      <c r="D27" s="173"/>
      <c r="E27" s="173"/>
      <c r="F27" s="173"/>
      <c r="G27" s="173"/>
      <c r="H27" s="174"/>
    </row>
    <row r="28" spans="1:20" ht="12.75" customHeight="1">
      <c r="A28" s="170" t="s">
        <v>740</v>
      </c>
      <c r="B28" s="170"/>
      <c r="C28" s="170"/>
      <c r="D28" s="172"/>
      <c r="E28" s="172"/>
      <c r="F28" s="172"/>
      <c r="G28" s="172"/>
      <c r="H28" s="172"/>
    </row>
    <row r="29" spans="1:20" ht="12.75" customHeight="1">
      <c r="A29" s="171"/>
      <c r="B29" s="171"/>
      <c r="C29" s="171"/>
      <c r="D29" s="170"/>
      <c r="E29" s="170"/>
      <c r="F29" s="170"/>
      <c r="G29" s="170"/>
      <c r="H29" s="170"/>
    </row>
    <row r="30" spans="1:20" ht="12.75" customHeight="1">
      <c r="B30" s="663"/>
      <c r="C30" s="663"/>
    </row>
    <row r="31" spans="1:20" ht="12.75" customHeight="1">
      <c r="A31" s="153" t="s">
        <v>776</v>
      </c>
      <c r="B31" s="205"/>
      <c r="C31" s="205"/>
      <c r="D31" s="205"/>
      <c r="E31" s="205"/>
      <c r="F31" s="205"/>
      <c r="S31" s="141" t="str">
        <f>Naslovnica!A20</f>
        <v>Siječanj 2020.</v>
      </c>
    </row>
    <row r="32" spans="1:20">
      <c r="A32" s="608" t="s">
        <v>777</v>
      </c>
      <c r="B32" s="205"/>
      <c r="C32" s="205"/>
      <c r="D32" s="205"/>
      <c r="E32" s="205"/>
      <c r="F32" s="205"/>
      <c r="S32" s="576" t="str">
        <f>Naslovnica!A24</f>
        <v>January 2020</v>
      </c>
    </row>
    <row r="33" spans="1:19">
      <c r="B33"/>
      <c r="C33"/>
    </row>
    <row r="34" spans="1:19" ht="32.25" customHeight="1">
      <c r="A34" s="727"/>
      <c r="B34" s="981" t="s">
        <v>708</v>
      </c>
      <c r="C34" s="981"/>
      <c r="D34" s="981"/>
      <c r="E34" s="983" t="s">
        <v>709</v>
      </c>
      <c r="F34" s="983"/>
      <c r="G34" s="983"/>
      <c r="H34" s="983" t="s">
        <v>710</v>
      </c>
      <c r="I34" s="983"/>
      <c r="J34" s="983"/>
      <c r="K34" s="982" t="s">
        <v>711</v>
      </c>
      <c r="L34" s="982"/>
      <c r="M34" s="982"/>
      <c r="N34" s="982" t="s">
        <v>712</v>
      </c>
      <c r="O34" s="982"/>
      <c r="P34" s="982"/>
      <c r="Q34" s="983" t="s">
        <v>713</v>
      </c>
      <c r="R34" s="983"/>
      <c r="S34" s="983"/>
    </row>
    <row r="35" spans="1:19" ht="21">
      <c r="A35" s="727" t="s">
        <v>638</v>
      </c>
      <c r="B35" s="981" t="s">
        <v>714</v>
      </c>
      <c r="C35" s="981"/>
      <c r="D35" s="981"/>
      <c r="E35" s="981" t="s">
        <v>715</v>
      </c>
      <c r="F35" s="981"/>
      <c r="G35" s="981"/>
      <c r="H35" s="981" t="s">
        <v>715</v>
      </c>
      <c r="I35" s="981"/>
      <c r="J35" s="981"/>
      <c r="K35" s="981" t="s">
        <v>716</v>
      </c>
      <c r="L35" s="981"/>
      <c r="M35" s="981"/>
      <c r="N35" s="981" t="s">
        <v>716</v>
      </c>
      <c r="O35" s="981"/>
      <c r="P35" s="981"/>
      <c r="Q35" s="981" t="s">
        <v>716</v>
      </c>
      <c r="R35" s="981"/>
      <c r="S35" s="981"/>
    </row>
    <row r="36" spans="1:19">
      <c r="A36" s="727"/>
      <c r="B36" s="728" t="s">
        <v>137</v>
      </c>
      <c r="C36" s="728" t="s">
        <v>138</v>
      </c>
      <c r="D36" s="728" t="s">
        <v>139</v>
      </c>
      <c r="E36" s="728" t="s">
        <v>137</v>
      </c>
      <c r="F36" s="728" t="s">
        <v>138</v>
      </c>
      <c r="G36" s="728" t="s">
        <v>139</v>
      </c>
      <c r="H36" s="728" t="s">
        <v>137</v>
      </c>
      <c r="I36" s="728" t="s">
        <v>138</v>
      </c>
      <c r="J36" s="728" t="s">
        <v>139</v>
      </c>
      <c r="K36" s="728" t="s">
        <v>137</v>
      </c>
      <c r="L36" s="728" t="s">
        <v>138</v>
      </c>
      <c r="M36" s="728" t="s">
        <v>139</v>
      </c>
      <c r="N36" s="728" t="s">
        <v>137</v>
      </c>
      <c r="O36" s="728" t="s">
        <v>138</v>
      </c>
      <c r="P36" s="728" t="s">
        <v>139</v>
      </c>
      <c r="Q36" s="720" t="s">
        <v>137</v>
      </c>
      <c r="R36" s="720" t="s">
        <v>138</v>
      </c>
      <c r="S36" s="720" t="s">
        <v>139</v>
      </c>
    </row>
    <row r="37" spans="1:19">
      <c r="A37" s="180" t="s">
        <v>8</v>
      </c>
      <c r="B37" s="189">
        <v>2140</v>
      </c>
      <c r="C37" s="189">
        <v>3226</v>
      </c>
      <c r="D37" s="189">
        <v>11</v>
      </c>
      <c r="E37" s="189">
        <v>1137</v>
      </c>
      <c r="F37" s="189">
        <v>2399</v>
      </c>
      <c r="G37" s="189">
        <v>3</v>
      </c>
      <c r="H37" s="189">
        <v>3277</v>
      </c>
      <c r="I37" s="189">
        <v>5625</v>
      </c>
      <c r="J37" s="189">
        <v>14</v>
      </c>
      <c r="K37" s="189">
        <v>239</v>
      </c>
      <c r="L37" s="189">
        <v>-592</v>
      </c>
      <c r="M37" s="189">
        <v>0</v>
      </c>
      <c r="N37" s="189">
        <v>100</v>
      </c>
      <c r="O37" s="189">
        <v>-427</v>
      </c>
      <c r="P37" s="189">
        <v>0</v>
      </c>
      <c r="Q37" s="190">
        <v>0.11538461538461542</v>
      </c>
      <c r="R37" s="190">
        <v>-0.15337146297411197</v>
      </c>
      <c r="S37" s="190">
        <v>0</v>
      </c>
    </row>
    <row r="38" spans="1:19">
      <c r="A38" s="78" t="s">
        <v>9</v>
      </c>
      <c r="B38" s="189">
        <v>7061</v>
      </c>
      <c r="C38" s="189">
        <v>106012</v>
      </c>
      <c r="D38" s="189">
        <v>143</v>
      </c>
      <c r="E38" s="189">
        <v>5197</v>
      </c>
      <c r="F38" s="189">
        <v>82324</v>
      </c>
      <c r="G38" s="189">
        <v>102</v>
      </c>
      <c r="H38" s="189">
        <v>12258</v>
      </c>
      <c r="I38" s="189">
        <v>188336</v>
      </c>
      <c r="J38" s="189">
        <v>245</v>
      </c>
      <c r="K38" s="189">
        <v>1672</v>
      </c>
      <c r="L38" s="189">
        <v>-1350</v>
      </c>
      <c r="M38" s="189">
        <v>0</v>
      </c>
      <c r="N38" s="189">
        <v>1289</v>
      </c>
      <c r="O38" s="189">
        <v>-1306</v>
      </c>
      <c r="P38" s="189">
        <v>-2</v>
      </c>
      <c r="Q38" s="190">
        <v>0.31848983543078413</v>
      </c>
      <c r="R38" s="190">
        <v>-1.390634162687443E-2</v>
      </c>
      <c r="S38" s="190">
        <v>-8.0971659919027994E-3</v>
      </c>
    </row>
    <row r="39" spans="1:19">
      <c r="A39" s="78" t="s">
        <v>10</v>
      </c>
      <c r="B39" s="189">
        <v>3550</v>
      </c>
      <c r="C39" s="189">
        <v>126495</v>
      </c>
      <c r="D39" s="189">
        <v>112</v>
      </c>
      <c r="E39" s="189">
        <v>2323</v>
      </c>
      <c r="F39" s="189">
        <v>113345</v>
      </c>
      <c r="G39" s="189">
        <v>116</v>
      </c>
      <c r="H39" s="189">
        <v>5873</v>
      </c>
      <c r="I39" s="189">
        <v>239840</v>
      </c>
      <c r="J39" s="189">
        <v>228</v>
      </c>
      <c r="K39" s="189">
        <v>773</v>
      </c>
      <c r="L39" s="189">
        <v>-291</v>
      </c>
      <c r="M39" s="189">
        <v>2</v>
      </c>
      <c r="N39" s="189">
        <v>587</v>
      </c>
      <c r="O39" s="189">
        <v>-374</v>
      </c>
      <c r="P39" s="189">
        <v>5</v>
      </c>
      <c r="Q39" s="190">
        <v>0.30135165078661652</v>
      </c>
      <c r="R39" s="190">
        <v>-2.7650152803475603E-3</v>
      </c>
      <c r="S39" s="190">
        <v>3.167420814479649E-2</v>
      </c>
    </row>
    <row r="40" spans="1:19">
      <c r="A40" s="78" t="s">
        <v>11</v>
      </c>
      <c r="B40" s="189">
        <v>2535</v>
      </c>
      <c r="C40" s="189">
        <v>146041</v>
      </c>
      <c r="D40" s="189">
        <v>72</v>
      </c>
      <c r="E40" s="189">
        <v>827</v>
      </c>
      <c r="F40" s="189">
        <v>134293</v>
      </c>
      <c r="G40" s="189">
        <v>68</v>
      </c>
      <c r="H40" s="189">
        <v>3362</v>
      </c>
      <c r="I40" s="189">
        <v>280334</v>
      </c>
      <c r="J40" s="189">
        <v>140</v>
      </c>
      <c r="K40" s="189">
        <v>409</v>
      </c>
      <c r="L40" s="189">
        <v>-441</v>
      </c>
      <c r="M40" s="189">
        <v>0</v>
      </c>
      <c r="N40" s="189">
        <v>89</v>
      </c>
      <c r="O40" s="189">
        <v>-206</v>
      </c>
      <c r="P40" s="189">
        <v>0</v>
      </c>
      <c r="Q40" s="190">
        <v>0.1738826815642458</v>
      </c>
      <c r="R40" s="190">
        <v>-2.3026467981820398E-3</v>
      </c>
      <c r="S40" s="190">
        <v>0</v>
      </c>
    </row>
    <row r="41" spans="1:19">
      <c r="A41" s="78" t="s">
        <v>12</v>
      </c>
      <c r="B41" s="189">
        <v>2551</v>
      </c>
      <c r="C41" s="189">
        <v>162032</v>
      </c>
      <c r="D41" s="189">
        <v>76</v>
      </c>
      <c r="E41" s="189">
        <v>739</v>
      </c>
      <c r="F41" s="189">
        <v>148567</v>
      </c>
      <c r="G41" s="189">
        <v>70</v>
      </c>
      <c r="H41" s="189">
        <v>3290</v>
      </c>
      <c r="I41" s="189">
        <v>310599</v>
      </c>
      <c r="J41" s="189">
        <v>146</v>
      </c>
      <c r="K41" s="189">
        <v>384</v>
      </c>
      <c r="L41" s="189">
        <v>-207</v>
      </c>
      <c r="M41" s="189">
        <v>1</v>
      </c>
      <c r="N41" s="189">
        <v>60</v>
      </c>
      <c r="O41" s="189">
        <v>-308</v>
      </c>
      <c r="P41" s="189">
        <v>-1</v>
      </c>
      <c r="Q41" s="190">
        <v>0.15600843288826427</v>
      </c>
      <c r="R41" s="190">
        <v>-1.6553417718263574E-3</v>
      </c>
      <c r="S41" s="190">
        <v>0</v>
      </c>
    </row>
    <row r="42" spans="1:19">
      <c r="A42" s="78" t="s">
        <v>13</v>
      </c>
      <c r="B42" s="189">
        <v>970</v>
      </c>
      <c r="C42" s="189">
        <v>149622</v>
      </c>
      <c r="D42" s="189">
        <v>79</v>
      </c>
      <c r="E42" s="189">
        <v>462</v>
      </c>
      <c r="F42" s="189">
        <v>142760</v>
      </c>
      <c r="G42" s="189">
        <v>87</v>
      </c>
      <c r="H42" s="189">
        <v>1432</v>
      </c>
      <c r="I42" s="189">
        <v>292382</v>
      </c>
      <c r="J42" s="189">
        <v>166</v>
      </c>
      <c r="K42" s="189">
        <v>29</v>
      </c>
      <c r="L42" s="189">
        <v>389</v>
      </c>
      <c r="M42" s="189">
        <v>0</v>
      </c>
      <c r="N42" s="189">
        <v>16</v>
      </c>
      <c r="O42" s="189">
        <v>251</v>
      </c>
      <c r="P42" s="189">
        <v>-2</v>
      </c>
      <c r="Q42" s="190">
        <v>3.2444124008651709E-2</v>
      </c>
      <c r="R42" s="190">
        <v>2.193719107979053E-3</v>
      </c>
      <c r="S42" s="190">
        <v>-1.1904761904761862E-2</v>
      </c>
    </row>
    <row r="43" spans="1:19">
      <c r="A43" s="78" t="s">
        <v>14</v>
      </c>
      <c r="B43" s="189">
        <v>641</v>
      </c>
      <c r="C43" s="189">
        <v>122505</v>
      </c>
      <c r="D43" s="189">
        <v>108</v>
      </c>
      <c r="E43" s="189">
        <v>349</v>
      </c>
      <c r="F43" s="189">
        <v>127200</v>
      </c>
      <c r="G43" s="189">
        <v>79</v>
      </c>
      <c r="H43" s="189">
        <v>990</v>
      </c>
      <c r="I43" s="189">
        <v>249705</v>
      </c>
      <c r="J43" s="189">
        <v>187</v>
      </c>
      <c r="K43" s="189">
        <v>9</v>
      </c>
      <c r="L43" s="189">
        <v>454</v>
      </c>
      <c r="M43" s="189">
        <v>-1</v>
      </c>
      <c r="N43" s="189">
        <v>5</v>
      </c>
      <c r="O43" s="189">
        <v>258</v>
      </c>
      <c r="P43" s="189">
        <v>-3</v>
      </c>
      <c r="Q43" s="190">
        <v>1.4344262295082011E-2</v>
      </c>
      <c r="R43" s="190">
        <v>2.8595181390640434E-3</v>
      </c>
      <c r="S43" s="190">
        <v>-2.0942408376963373E-2</v>
      </c>
    </row>
    <row r="44" spans="1:19">
      <c r="A44" s="78" t="s">
        <v>15</v>
      </c>
      <c r="B44" s="189">
        <v>395</v>
      </c>
      <c r="C44" s="189">
        <v>112843</v>
      </c>
      <c r="D44" s="189">
        <v>111</v>
      </c>
      <c r="E44" s="189">
        <v>204</v>
      </c>
      <c r="F44" s="189">
        <v>119774</v>
      </c>
      <c r="G44" s="189">
        <v>151</v>
      </c>
      <c r="H44" s="189">
        <v>599</v>
      </c>
      <c r="I44" s="189">
        <v>232617</v>
      </c>
      <c r="J44" s="189">
        <v>262</v>
      </c>
      <c r="K44" s="189">
        <v>14</v>
      </c>
      <c r="L44" s="189">
        <v>-64</v>
      </c>
      <c r="M44" s="189">
        <v>-5</v>
      </c>
      <c r="N44" s="189">
        <v>-1</v>
      </c>
      <c r="O44" s="189">
        <v>37</v>
      </c>
      <c r="P44" s="189">
        <v>2</v>
      </c>
      <c r="Q44" s="190">
        <v>2.2184300341296925E-2</v>
      </c>
      <c r="R44" s="190">
        <v>-1.1605715169960007E-4</v>
      </c>
      <c r="S44" s="190">
        <v>-1.132075471698113E-2</v>
      </c>
    </row>
    <row r="45" spans="1:19">
      <c r="A45" s="78" t="s">
        <v>16</v>
      </c>
      <c r="B45" s="189">
        <v>0</v>
      </c>
      <c r="C45" s="189">
        <v>77368</v>
      </c>
      <c r="D45" s="189">
        <v>195</v>
      </c>
      <c r="E45" s="189">
        <v>0</v>
      </c>
      <c r="F45" s="189">
        <v>67288</v>
      </c>
      <c r="G45" s="189">
        <v>8899</v>
      </c>
      <c r="H45" s="189">
        <v>0</v>
      </c>
      <c r="I45" s="189">
        <v>144656</v>
      </c>
      <c r="J45" s="189">
        <v>9094</v>
      </c>
      <c r="K45" s="189">
        <v>-29</v>
      </c>
      <c r="L45" s="189">
        <v>1258</v>
      </c>
      <c r="M45" s="189">
        <v>3</v>
      </c>
      <c r="N45" s="189">
        <v>-17</v>
      </c>
      <c r="O45" s="189">
        <v>-1479</v>
      </c>
      <c r="P45" s="189">
        <v>2979</v>
      </c>
      <c r="Q45" s="190">
        <v>-1</v>
      </c>
      <c r="R45" s="190">
        <v>-1.5254319181098319E-3</v>
      </c>
      <c r="S45" s="190">
        <v>0.48789267015706805</v>
      </c>
    </row>
    <row r="46" spans="1:19">
      <c r="A46" s="78" t="s">
        <v>17</v>
      </c>
      <c r="B46" s="189">
        <v>0</v>
      </c>
      <c r="C46" s="189">
        <v>27</v>
      </c>
      <c r="D46" s="189">
        <v>16737</v>
      </c>
      <c r="E46" s="189">
        <v>0</v>
      </c>
      <c r="F46" s="189">
        <v>1</v>
      </c>
      <c r="G46" s="189">
        <v>11709</v>
      </c>
      <c r="H46" s="189">
        <v>0</v>
      </c>
      <c r="I46" s="189">
        <v>28</v>
      </c>
      <c r="J46" s="189">
        <v>28446</v>
      </c>
      <c r="K46" s="189">
        <v>0</v>
      </c>
      <c r="L46" s="189">
        <v>11</v>
      </c>
      <c r="M46" s="189">
        <v>518</v>
      </c>
      <c r="N46" s="189">
        <v>0</v>
      </c>
      <c r="O46" s="189">
        <v>0</v>
      </c>
      <c r="P46" s="189">
        <v>456</v>
      </c>
      <c r="Q46" s="190" t="s">
        <v>1068</v>
      </c>
      <c r="R46" s="190">
        <v>0.64705882352941169</v>
      </c>
      <c r="S46" s="190">
        <v>3.5454280722189813E-2</v>
      </c>
    </row>
    <row r="47" spans="1:19">
      <c r="A47" s="78" t="s">
        <v>18</v>
      </c>
      <c r="B47" s="189">
        <v>0</v>
      </c>
      <c r="C47" s="189">
        <v>1</v>
      </c>
      <c r="D47" s="189">
        <v>1078</v>
      </c>
      <c r="E47" s="189">
        <v>0</v>
      </c>
      <c r="F47" s="189">
        <v>0</v>
      </c>
      <c r="G47" s="189">
        <v>517</v>
      </c>
      <c r="H47" s="189">
        <v>0</v>
      </c>
      <c r="I47" s="189">
        <v>1</v>
      </c>
      <c r="J47" s="189">
        <v>1595</v>
      </c>
      <c r="K47" s="189">
        <v>0</v>
      </c>
      <c r="L47" s="189">
        <v>0</v>
      </c>
      <c r="M47" s="189">
        <v>95</v>
      </c>
      <c r="N47" s="189">
        <v>0</v>
      </c>
      <c r="O47" s="189">
        <v>0</v>
      </c>
      <c r="P47" s="189">
        <v>36</v>
      </c>
      <c r="Q47" s="190" t="s">
        <v>1068</v>
      </c>
      <c r="R47" s="190">
        <v>0</v>
      </c>
      <c r="S47" s="190">
        <v>8.9480874316939962E-2</v>
      </c>
    </row>
    <row r="48" spans="1:19" ht="24">
      <c r="A48" s="730" t="s">
        <v>717</v>
      </c>
      <c r="B48" s="731">
        <v>19843</v>
      </c>
      <c r="C48" s="731">
        <v>1006172</v>
      </c>
      <c r="D48" s="731">
        <v>18722</v>
      </c>
      <c r="E48" s="731">
        <v>11238</v>
      </c>
      <c r="F48" s="731">
        <v>937951</v>
      </c>
      <c r="G48" s="731">
        <v>21801</v>
      </c>
      <c r="H48" s="731">
        <v>31081</v>
      </c>
      <c r="I48" s="731">
        <v>1944123</v>
      </c>
      <c r="J48" s="731">
        <v>40523</v>
      </c>
      <c r="K48" s="731">
        <v>3500</v>
      </c>
      <c r="L48" s="731">
        <v>-833</v>
      </c>
      <c r="M48" s="731">
        <v>613</v>
      </c>
      <c r="N48" s="731">
        <v>2128</v>
      </c>
      <c r="O48" s="731">
        <v>-3554</v>
      </c>
      <c r="P48" s="731">
        <v>3470</v>
      </c>
      <c r="Q48" s="732">
        <v>0.22111342474364526</v>
      </c>
      <c r="R48" s="732">
        <v>-2.2514639391124636E-3</v>
      </c>
      <c r="S48" s="732">
        <v>0.11204720087815589</v>
      </c>
    </row>
    <row r="49" spans="1:19" ht="24">
      <c r="A49" s="733" t="s">
        <v>718</v>
      </c>
      <c r="B49" s="985">
        <v>1044737</v>
      </c>
      <c r="C49" s="985"/>
      <c r="D49" s="985"/>
      <c r="E49" s="985">
        <v>970990</v>
      </c>
      <c r="F49" s="985"/>
      <c r="G49" s="985"/>
      <c r="H49" s="985">
        <v>2015727</v>
      </c>
      <c r="I49" s="985"/>
      <c r="J49" s="985"/>
      <c r="K49" s="985">
        <v>3280</v>
      </c>
      <c r="L49" s="985"/>
      <c r="M49" s="985"/>
      <c r="N49" s="985">
        <v>2044</v>
      </c>
      <c r="O49" s="985"/>
      <c r="P49" s="985"/>
      <c r="Q49" s="984">
        <v>2.6482252563291286E-3</v>
      </c>
      <c r="R49" s="984"/>
      <c r="S49" s="984"/>
    </row>
    <row r="50" spans="1:19">
      <c r="A50" s="15" t="s">
        <v>719</v>
      </c>
      <c r="B50"/>
      <c r="C50"/>
    </row>
    <row r="53" spans="1:19">
      <c r="A53" s="663" t="s">
        <v>97</v>
      </c>
    </row>
    <row r="54" spans="1:19">
      <c r="S54" s="14" t="s">
        <v>988</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7109375" style="56" customWidth="1"/>
    <col min="10" max="10" width="12.85546875" style="56" customWidth="1"/>
    <col min="11" max="11" width="12.140625" style="56" customWidth="1"/>
    <col min="12" max="16384" width="9.140625" style="56"/>
  </cols>
  <sheetData>
    <row r="1" spans="1:11" ht="15" customHeight="1">
      <c r="A1" s="658" t="s">
        <v>859</v>
      </c>
      <c r="B1" s="559"/>
      <c r="C1" s="559"/>
      <c r="D1" s="560" t="s">
        <v>1400</v>
      </c>
    </row>
    <row r="2" spans="1:11" ht="15" customHeight="1">
      <c r="A2" s="573" t="s">
        <v>860</v>
      </c>
      <c r="B2" s="559"/>
      <c r="C2" s="566"/>
      <c r="D2" s="567" t="s">
        <v>1401</v>
      </c>
    </row>
    <row r="3" spans="1:11" ht="15" customHeight="1">
      <c r="A3" s="568"/>
      <c r="B3" s="559"/>
      <c r="C3" s="566"/>
      <c r="D3" s="567"/>
    </row>
    <row r="4" spans="1:11" ht="15" customHeight="1">
      <c r="A4" s="151" t="s">
        <v>861</v>
      </c>
      <c r="B4" s="559"/>
      <c r="C4" s="566"/>
      <c r="D4" s="567"/>
    </row>
    <row r="5" spans="1:11" ht="15" customHeight="1">
      <c r="A5" s="568" t="s">
        <v>862</v>
      </c>
      <c r="B5" s="559"/>
      <c r="C5" s="566"/>
      <c r="D5" s="567"/>
    </row>
    <row r="6" spans="1:11" ht="15" customHeight="1">
      <c r="A6" s="567" t="s">
        <v>863</v>
      </c>
      <c r="B6" s="926">
        <v>43830</v>
      </c>
      <c r="C6" s="566"/>
      <c r="D6" s="567"/>
    </row>
    <row r="7" spans="1:11" ht="23.25">
      <c r="A7" s="670" t="s">
        <v>315</v>
      </c>
      <c r="B7" s="558">
        <v>6</v>
      </c>
      <c r="C7" s="671"/>
      <c r="D7" s="672"/>
      <c r="H7" s="151"/>
      <c r="I7" s="341"/>
      <c r="J7" s="342"/>
      <c r="K7" s="342"/>
    </row>
    <row r="8" spans="1:11">
      <c r="B8" s="242"/>
      <c r="C8" s="243"/>
      <c r="D8" s="241"/>
      <c r="E8" s="244"/>
      <c r="H8" s="568"/>
      <c r="I8" s="340"/>
      <c r="J8" s="340"/>
      <c r="K8" s="340"/>
    </row>
    <row r="9" spans="1:11">
      <c r="A9" s="231" t="s">
        <v>864</v>
      </c>
    </row>
    <row r="10" spans="1:11">
      <c r="A10" s="569" t="s">
        <v>865</v>
      </c>
    </row>
    <row r="11" spans="1:11" ht="12.75" customHeight="1">
      <c r="A11"/>
      <c r="B11"/>
      <c r="C11"/>
      <c r="D11" s="65" t="s">
        <v>316</v>
      </c>
    </row>
    <row r="12" spans="1:11" ht="22.5" customHeight="1">
      <c r="A12" s="1098" t="s">
        <v>320</v>
      </c>
      <c r="B12" s="554" t="s">
        <v>317</v>
      </c>
      <c r="C12" s="1098" t="s">
        <v>318</v>
      </c>
      <c r="D12" s="1098" t="s">
        <v>319</v>
      </c>
    </row>
    <row r="13" spans="1:11" ht="22.5" customHeight="1">
      <c r="A13" s="1099"/>
      <c r="B13" s="555">
        <v>43830</v>
      </c>
      <c r="C13" s="1098"/>
      <c r="D13" s="1098"/>
      <c r="E13" s="340"/>
    </row>
    <row r="14" spans="1:11" ht="15">
      <c r="A14" s="503" t="s">
        <v>321</v>
      </c>
      <c r="B14" s="500">
        <v>100843.22010999999</v>
      </c>
      <c r="C14" s="501">
        <v>0.42585566116237733</v>
      </c>
      <c r="D14" s="500">
        <v>30118.515740000017</v>
      </c>
      <c r="F14" s="53"/>
    </row>
    <row r="15" spans="1:11">
      <c r="A15" s="503" t="s">
        <v>322</v>
      </c>
      <c r="B15" s="500">
        <v>1256518.6317799999</v>
      </c>
      <c r="C15" s="501">
        <v>2.192933269455773E-3</v>
      </c>
      <c r="D15" s="500">
        <v>2749.4321899998467</v>
      </c>
    </row>
    <row r="16" spans="1:11" ht="22.5">
      <c r="A16" s="506" t="s">
        <v>323</v>
      </c>
      <c r="B16" s="500">
        <v>1135.2117700000001</v>
      </c>
      <c r="C16" s="501">
        <v>-0.3176937791182971</v>
      </c>
      <c r="D16" s="500">
        <v>-528.57456999999999</v>
      </c>
      <c r="F16" s="53"/>
    </row>
    <row r="17" spans="1:4">
      <c r="A17" s="673" t="s">
        <v>325</v>
      </c>
      <c r="B17" s="674">
        <v>1358497.0636599998</v>
      </c>
      <c r="C17" s="675">
        <v>2.4385767693044198E-2</v>
      </c>
      <c r="D17" s="674">
        <v>32339.373359999852</v>
      </c>
    </row>
    <row r="18" spans="1:4">
      <c r="A18" s="503" t="s">
        <v>324</v>
      </c>
      <c r="B18" s="504">
        <v>127612.25744000002</v>
      </c>
      <c r="C18" s="505">
        <v>0.1028503797185266</v>
      </c>
      <c r="D18" s="504">
        <v>11900.951730000015</v>
      </c>
    </row>
    <row r="19" spans="1:4">
      <c r="A19" s="503" t="s">
        <v>330</v>
      </c>
      <c r="B19" s="500">
        <v>46.98</v>
      </c>
      <c r="C19" s="556" t="e">
        <v>#DIV/0!</v>
      </c>
      <c r="D19" s="557">
        <v>46.98</v>
      </c>
    </row>
    <row r="20" spans="1:4">
      <c r="A20" s="503" t="s">
        <v>326</v>
      </c>
      <c r="B20" s="500">
        <v>10182.435529999999</v>
      </c>
      <c r="C20" s="501">
        <v>3.5771342520868302E-3</v>
      </c>
      <c r="D20" s="500">
        <v>36.294109999998909</v>
      </c>
    </row>
    <row r="21" spans="1:4">
      <c r="A21" s="503" t="s">
        <v>327</v>
      </c>
      <c r="B21" s="500">
        <v>1216531.8580500002</v>
      </c>
      <c r="C21" s="501">
        <v>1.7827535554816989E-2</v>
      </c>
      <c r="D21" s="500">
        <v>21307.897650000174</v>
      </c>
    </row>
    <row r="22" spans="1:4" ht="22.5">
      <c r="A22" s="506" t="s">
        <v>328</v>
      </c>
      <c r="B22" s="500">
        <v>4123.5326699999996</v>
      </c>
      <c r="C22" s="501">
        <v>-0.18768656971408237</v>
      </c>
      <c r="D22" s="500">
        <v>-952.7501000000002</v>
      </c>
    </row>
    <row r="23" spans="1:4">
      <c r="A23" s="673" t="s">
        <v>329</v>
      </c>
      <c r="B23" s="676">
        <v>1358497.06369</v>
      </c>
      <c r="C23" s="677">
        <v>2.4385767715666116E-2</v>
      </c>
      <c r="D23" s="676">
        <v>32339.373390000081</v>
      </c>
    </row>
    <row r="24" spans="1:4">
      <c r="A24" s="22" t="s">
        <v>331</v>
      </c>
    </row>
    <row r="26" spans="1:4">
      <c r="A26" s="232" t="s">
        <v>866</v>
      </c>
    </row>
    <row r="27" spans="1:4">
      <c r="A27" s="570" t="s">
        <v>867</v>
      </c>
    </row>
    <row r="28" spans="1:4">
      <c r="D28" s="65" t="s">
        <v>316</v>
      </c>
    </row>
    <row r="29" spans="1:4" ht="24" customHeight="1">
      <c r="A29" s="1098" t="s">
        <v>320</v>
      </c>
      <c r="B29" s="554" t="s">
        <v>332</v>
      </c>
      <c r="C29" s="1098" t="s">
        <v>318</v>
      </c>
      <c r="D29" s="1098" t="s">
        <v>319</v>
      </c>
    </row>
    <row r="30" spans="1:4" ht="22.5">
      <c r="A30" s="1099"/>
      <c r="B30" s="555" t="s">
        <v>1453</v>
      </c>
      <c r="C30" s="1098"/>
      <c r="D30" s="1098"/>
    </row>
    <row r="31" spans="1:4">
      <c r="A31" s="506" t="s">
        <v>333</v>
      </c>
      <c r="B31" s="561">
        <v>40620.092700000001</v>
      </c>
      <c r="C31" s="501">
        <v>-0.41930558546568525</v>
      </c>
      <c r="D31" s="500">
        <v>-29330.800029999991</v>
      </c>
    </row>
    <row r="32" spans="1:4">
      <c r="A32" s="506" t="s">
        <v>334</v>
      </c>
      <c r="B32" s="561">
        <v>18101.826229999999</v>
      </c>
      <c r="C32" s="501">
        <v>-0.38344098982067998</v>
      </c>
      <c r="D32" s="500">
        <v>-11257.612090000002</v>
      </c>
    </row>
    <row r="33" spans="1:4">
      <c r="A33" s="506" t="s">
        <v>335</v>
      </c>
      <c r="B33" s="561">
        <v>22518.266469999999</v>
      </c>
      <c r="C33" s="501">
        <v>-0.44524612883906767</v>
      </c>
      <c r="D33" s="500">
        <v>-18073.18794</v>
      </c>
    </row>
    <row r="34" spans="1:4">
      <c r="A34" s="506" t="s">
        <v>336</v>
      </c>
      <c r="B34" s="561">
        <v>17748.904840000003</v>
      </c>
      <c r="C34" s="501">
        <v>0.63049274533952138</v>
      </c>
      <c r="D34" s="500">
        <v>6863.2968600000022</v>
      </c>
    </row>
    <row r="35" spans="1:4">
      <c r="A35" s="506" t="s">
        <v>337</v>
      </c>
      <c r="B35" s="561">
        <v>3416.64714</v>
      </c>
      <c r="C35" s="501">
        <v>-2.3573119167952905E-2</v>
      </c>
      <c r="D35" s="500">
        <v>-82.485470000000078</v>
      </c>
    </row>
    <row r="36" spans="1:4" ht="22.5">
      <c r="A36" s="506" t="s">
        <v>338</v>
      </c>
      <c r="B36" s="561">
        <v>14332.2577</v>
      </c>
      <c r="C36" s="562">
        <v>0.94033784478726312</v>
      </c>
      <c r="D36" s="500">
        <v>6945.7823300000009</v>
      </c>
    </row>
    <row r="37" spans="1:4">
      <c r="A37" s="506" t="s">
        <v>340</v>
      </c>
      <c r="B37" s="561">
        <v>11826.824269999999</v>
      </c>
      <c r="C37" s="501">
        <v>0.43152420860572205</v>
      </c>
      <c r="D37" s="500">
        <v>3565.1237699999983</v>
      </c>
    </row>
    <row r="38" spans="1:4">
      <c r="A38" s="506" t="s">
        <v>339</v>
      </c>
      <c r="B38" s="561">
        <v>36537.664629999992</v>
      </c>
      <c r="C38" s="501">
        <v>-0.74615113207829842</v>
      </c>
      <c r="D38" s="500">
        <v>-107397.05104999998</v>
      </c>
    </row>
    <row r="39" spans="1:4" ht="22.5">
      <c r="A39" s="506" t="s">
        <v>341</v>
      </c>
      <c r="B39" s="561">
        <v>-24710.840359999998</v>
      </c>
      <c r="C39" s="562">
        <v>-0.81786473657111802</v>
      </c>
      <c r="D39" s="500">
        <v>110962.17482000001</v>
      </c>
    </row>
    <row r="40" spans="1:4">
      <c r="A40" s="506" t="s">
        <v>343</v>
      </c>
      <c r="B40" s="561">
        <v>70195.821810000009</v>
      </c>
      <c r="C40" s="501">
        <v>-0.21215219996920073</v>
      </c>
      <c r="D40" s="500">
        <v>-18902.379400000005</v>
      </c>
    </row>
    <row r="41" spans="1:4">
      <c r="A41" s="506" t="s">
        <v>342</v>
      </c>
      <c r="B41" s="561">
        <v>58056.137999999999</v>
      </c>
      <c r="C41" s="501">
        <v>-0.67161570943545001</v>
      </c>
      <c r="D41" s="500">
        <v>-118737.14861</v>
      </c>
    </row>
    <row r="42" spans="1:4" ht="22.5">
      <c r="A42" s="506" t="s">
        <v>344</v>
      </c>
      <c r="B42" s="561">
        <v>12139.68381</v>
      </c>
      <c r="C42" s="562">
        <v>-1.1384306059413452</v>
      </c>
      <c r="D42" s="500">
        <v>99834.769209999999</v>
      </c>
    </row>
    <row r="43" spans="1:4">
      <c r="A43" s="506" t="s">
        <v>347</v>
      </c>
      <c r="B43" s="561">
        <v>676.20925999999997</v>
      </c>
      <c r="C43" s="562">
        <v>-0.61938896566422152</v>
      </c>
      <c r="D43" s="500">
        <v>-1100.4319799999998</v>
      </c>
    </row>
    <row r="44" spans="1:4" ht="21.75">
      <c r="A44" s="678" t="s">
        <v>345</v>
      </c>
      <c r="B44" s="679">
        <v>11463.474550000003</v>
      </c>
      <c r="C44" s="680">
        <v>-1.1281239893371526</v>
      </c>
      <c r="D44" s="674">
        <v>100935.20118999999</v>
      </c>
    </row>
    <row r="45" spans="1:4">
      <c r="A45" s="22" t="s">
        <v>346</v>
      </c>
    </row>
    <row r="47" spans="1:4">
      <c r="A47" s="232" t="s">
        <v>868</v>
      </c>
    </row>
    <row r="48" spans="1:4">
      <c r="A48" s="570" t="s">
        <v>869</v>
      </c>
    </row>
    <row r="49" spans="1:5">
      <c r="B49" s="65" t="s">
        <v>316</v>
      </c>
    </row>
    <row r="50" spans="1:5" ht="22.5">
      <c r="A50" s="1098" t="s">
        <v>320</v>
      </c>
      <c r="B50" s="554" t="s">
        <v>332</v>
      </c>
      <c r="C50" s="233"/>
      <c r="D50" s="1100"/>
      <c r="E50" s="1100"/>
    </row>
    <row r="51" spans="1:5" ht="22.5">
      <c r="A51" s="1099"/>
      <c r="B51" s="555" t="s">
        <v>1453</v>
      </c>
      <c r="C51" s="234"/>
      <c r="D51" s="1100"/>
      <c r="E51" s="1100"/>
    </row>
    <row r="52" spans="1:5">
      <c r="A52" s="563" t="s">
        <v>348</v>
      </c>
      <c r="B52" s="564">
        <v>1869815.7329700002</v>
      </c>
      <c r="C52" s="235"/>
      <c r="D52" s="236"/>
      <c r="E52" s="237"/>
    </row>
    <row r="53" spans="1:5" ht="22.5">
      <c r="A53" s="506" t="s">
        <v>349</v>
      </c>
      <c r="B53" s="564">
        <v>213475.62040000001</v>
      </c>
      <c r="C53" s="235"/>
      <c r="D53" s="236"/>
      <c r="E53" s="237"/>
    </row>
    <row r="54" spans="1:5" ht="22.5">
      <c r="A54" s="506" t="s">
        <v>350</v>
      </c>
      <c r="B54" s="564">
        <v>1029198.1920099999</v>
      </c>
      <c r="C54" s="235"/>
      <c r="D54" s="236"/>
      <c r="E54" s="237"/>
    </row>
    <row r="55" spans="1:5">
      <c r="A55" s="681" t="s">
        <v>351</v>
      </c>
      <c r="B55" s="682">
        <v>3112489.54538</v>
      </c>
      <c r="C55" s="238"/>
      <c r="D55" s="239"/>
      <c r="E55" s="240"/>
    </row>
    <row r="56" spans="1:5">
      <c r="A56" s="22" t="s">
        <v>331</v>
      </c>
    </row>
    <row r="57" spans="1:5">
      <c r="A57" s="22"/>
    </row>
    <row r="58" spans="1:5">
      <c r="A58" s="232" t="s">
        <v>870</v>
      </c>
    </row>
    <row r="59" spans="1:5">
      <c r="A59" s="570" t="s">
        <v>871</v>
      </c>
    </row>
    <row r="60" spans="1:5">
      <c r="A60" s="22"/>
      <c r="B60" s="65" t="s">
        <v>316</v>
      </c>
    </row>
    <row r="61" spans="1:5" ht="22.5">
      <c r="A61" s="1098" t="s">
        <v>320</v>
      </c>
      <c r="B61" s="554" t="s">
        <v>317</v>
      </c>
    </row>
    <row r="62" spans="1:5">
      <c r="A62" s="1099"/>
      <c r="B62" s="555">
        <v>43830</v>
      </c>
    </row>
    <row r="63" spans="1:5">
      <c r="A63" s="563" t="s">
        <v>352</v>
      </c>
      <c r="B63" s="564">
        <v>452150.64847000001</v>
      </c>
    </row>
    <row r="64" spans="1:5" ht="22.5">
      <c r="A64" s="506" t="s">
        <v>349</v>
      </c>
      <c r="B64" s="564">
        <v>62972.194539999997</v>
      </c>
    </row>
    <row r="65" spans="1:5" ht="22.5">
      <c r="A65" s="506" t="s">
        <v>350</v>
      </c>
      <c r="B65" s="564">
        <v>367781.24773</v>
      </c>
    </row>
    <row r="66" spans="1:5">
      <c r="A66" s="681" t="s">
        <v>353</v>
      </c>
      <c r="B66" s="682">
        <v>882904.09074000001</v>
      </c>
    </row>
    <row r="67" spans="1:5">
      <c r="A67" s="22" t="s">
        <v>346</v>
      </c>
    </row>
    <row r="69" spans="1:5">
      <c r="A69" s="664" t="s">
        <v>97</v>
      </c>
      <c r="E69" s="35" t="s">
        <v>1051</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897" customWidth="1"/>
    <col min="2" max="2" width="19.42578125" style="897" customWidth="1"/>
    <col min="3" max="16384" width="9.140625" style="897"/>
  </cols>
  <sheetData>
    <row r="1" spans="1:2" ht="12.75">
      <c r="A1" s="151" t="s">
        <v>1048</v>
      </c>
    </row>
    <row r="2" spans="1:2">
      <c r="A2" s="571" t="s">
        <v>1049</v>
      </c>
    </row>
    <row r="4" spans="1:2">
      <c r="B4" s="65" t="s">
        <v>316</v>
      </c>
    </row>
    <row r="5" spans="1:2" ht="48">
      <c r="A5" s="901" t="s">
        <v>1046</v>
      </c>
      <c r="B5" s="901" t="s">
        <v>1050</v>
      </c>
    </row>
    <row r="6" spans="1:2">
      <c r="A6" s="900">
        <v>42735</v>
      </c>
      <c r="B6" s="899">
        <v>1203495.0464000001</v>
      </c>
    </row>
    <row r="7" spans="1:2">
      <c r="A7" s="900">
        <v>42825</v>
      </c>
      <c r="B7" s="899">
        <v>1146319.70306</v>
      </c>
    </row>
    <row r="8" spans="1:2">
      <c r="A8" s="900">
        <v>42916</v>
      </c>
      <c r="B8" s="899">
        <v>877228.42964999995</v>
      </c>
    </row>
    <row r="9" spans="1:2">
      <c r="A9" s="900">
        <v>43008</v>
      </c>
      <c r="B9" s="899">
        <v>894151.84952999989</v>
      </c>
    </row>
    <row r="10" spans="1:2">
      <c r="A10" s="900">
        <v>43100</v>
      </c>
      <c r="B10" s="899">
        <v>1107262.56757</v>
      </c>
    </row>
    <row r="11" spans="1:2">
      <c r="A11" s="900">
        <v>43190</v>
      </c>
      <c r="B11" s="899">
        <v>900884.15221000009</v>
      </c>
    </row>
    <row r="12" spans="1:2">
      <c r="A12" s="900">
        <v>43281</v>
      </c>
      <c r="B12" s="899">
        <v>848211.15226999996</v>
      </c>
    </row>
    <row r="13" spans="1:2">
      <c r="A13" s="900">
        <v>43373</v>
      </c>
      <c r="B13" s="899">
        <v>810938.32378999994</v>
      </c>
    </row>
    <row r="14" spans="1:2">
      <c r="A14" s="900">
        <v>43465</v>
      </c>
      <c r="B14" s="899">
        <v>1130869.9720300001</v>
      </c>
    </row>
    <row r="15" spans="1:2">
      <c r="A15" s="900">
        <v>43555</v>
      </c>
      <c r="B15" s="899">
        <v>1115130.94731</v>
      </c>
    </row>
    <row r="16" spans="1:2">
      <c r="A16" s="900" t="s">
        <v>1067</v>
      </c>
      <c r="B16" s="899">
        <v>963335.01599999995</v>
      </c>
    </row>
    <row r="17" spans="1:2">
      <c r="A17" s="900">
        <v>43738</v>
      </c>
      <c r="B17" s="899">
        <v>1183278.73</v>
      </c>
    </row>
    <row r="18" spans="1:2">
      <c r="A18" s="900">
        <v>43830</v>
      </c>
      <c r="B18" s="899">
        <v>1269940.3296900003</v>
      </c>
    </row>
    <row r="19" spans="1:2">
      <c r="A19" s="22" t="s">
        <v>1047</v>
      </c>
    </row>
    <row r="21" spans="1:2">
      <c r="B21" s="938"/>
    </row>
    <row r="60" spans="8:8">
      <c r="H60" s="35" t="s">
        <v>1052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3.7109375"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4" t="s">
        <v>890</v>
      </c>
      <c r="D1" s="141" t="str">
        <f>Naslovnica!A20</f>
        <v>Siječanj 2020.</v>
      </c>
    </row>
    <row r="2" spans="1:13" ht="12.75" customHeight="1">
      <c r="A2" s="600" t="s">
        <v>891</v>
      </c>
      <c r="D2" s="576" t="str">
        <f>Naslovnica!A24</f>
        <v>January 2020</v>
      </c>
    </row>
    <row r="3" spans="1:13" ht="12.75" customHeight="1"/>
    <row r="4" spans="1:13" ht="12.75" customHeight="1">
      <c r="D4" s="65" t="s">
        <v>392</v>
      </c>
      <c r="E4" s="313"/>
      <c r="F4" s="313"/>
      <c r="G4" s="313"/>
      <c r="J4" s="313"/>
      <c r="K4" s="313"/>
      <c r="L4" s="313"/>
      <c r="M4" s="313"/>
    </row>
    <row r="5" spans="1:13" ht="31.5" customHeight="1">
      <c r="A5" s="859"/>
      <c r="B5" s="860" t="str">
        <f>D1</f>
        <v>Siječanj 2020.</v>
      </c>
      <c r="C5" s="861" t="s">
        <v>756</v>
      </c>
      <c r="D5" s="861" t="s">
        <v>20</v>
      </c>
      <c r="E5" s="311"/>
      <c r="F5" s="312"/>
      <c r="G5" s="312"/>
      <c r="H5" s="311"/>
      <c r="I5" s="311"/>
      <c r="J5" s="311"/>
      <c r="K5" s="989"/>
      <c r="L5" s="989"/>
      <c r="M5" s="989"/>
    </row>
    <row r="6" spans="1:13" s="273" customFormat="1" ht="24">
      <c r="A6" s="859"/>
      <c r="B6" s="862" t="str">
        <f>D2</f>
        <v>January 2020</v>
      </c>
      <c r="C6" s="862" t="s">
        <v>48</v>
      </c>
      <c r="D6" s="880" t="s">
        <v>308</v>
      </c>
      <c r="E6" s="311"/>
      <c r="F6" s="312"/>
      <c r="G6" s="312"/>
      <c r="H6" s="311"/>
      <c r="I6" s="311"/>
      <c r="J6" s="311"/>
      <c r="K6" s="989"/>
      <c r="L6" s="989"/>
      <c r="M6" s="989"/>
    </row>
    <row r="7" spans="1:13" ht="24">
      <c r="A7" s="863" t="s">
        <v>966</v>
      </c>
      <c r="B7" s="864">
        <v>27145.523429999128</v>
      </c>
      <c r="C7" s="864">
        <v>6297.4284400001925</v>
      </c>
      <c r="D7" s="864"/>
      <c r="E7" s="305"/>
      <c r="F7" s="312"/>
      <c r="G7" s="834"/>
      <c r="H7" s="305"/>
      <c r="I7" s="305"/>
      <c r="J7" s="305"/>
      <c r="K7" s="989"/>
      <c r="L7" s="989"/>
      <c r="M7" s="989"/>
    </row>
    <row r="8" spans="1:13" s="273" customFormat="1">
      <c r="A8" s="865" t="s">
        <v>967</v>
      </c>
      <c r="B8" s="866"/>
      <c r="C8" s="866"/>
      <c r="D8" s="866"/>
      <c r="E8" s="305"/>
      <c r="F8" s="305"/>
      <c r="G8" s="305"/>
      <c r="H8" s="305"/>
      <c r="I8" s="305"/>
      <c r="J8" s="305"/>
      <c r="K8" s="305"/>
      <c r="L8" s="305"/>
      <c r="M8" s="305"/>
    </row>
    <row r="9" spans="1:13" s="273" customFormat="1">
      <c r="A9" s="867" t="s">
        <v>968</v>
      </c>
      <c r="B9" s="864">
        <v>552400.37768000003</v>
      </c>
      <c r="C9" s="864">
        <v>-35544.335219999892</v>
      </c>
      <c r="D9" s="864">
        <v>552400.37768000003</v>
      </c>
      <c r="E9" s="305"/>
      <c r="F9" s="305"/>
      <c r="G9" s="305"/>
      <c r="H9" s="305"/>
      <c r="I9" s="305"/>
      <c r="J9" s="305"/>
      <c r="K9" s="305"/>
      <c r="L9" s="305"/>
      <c r="M9" s="305"/>
    </row>
    <row r="10" spans="1:13" s="273" customFormat="1">
      <c r="A10" s="867" t="s">
        <v>969</v>
      </c>
      <c r="B10" s="864">
        <v>198993.72798999998</v>
      </c>
      <c r="C10" s="864">
        <v>-243700.98423000006</v>
      </c>
      <c r="D10" s="864">
        <v>198993.72798999998</v>
      </c>
      <c r="E10" s="305"/>
      <c r="F10" s="305"/>
      <c r="G10" s="305"/>
      <c r="H10" s="305"/>
      <c r="I10" s="305"/>
      <c r="J10" s="305"/>
      <c r="K10" s="305"/>
      <c r="L10" s="305"/>
      <c r="M10" s="305"/>
    </row>
    <row r="11" spans="1:13" s="273" customFormat="1" ht="24">
      <c r="A11" s="868" t="s">
        <v>970</v>
      </c>
      <c r="B11" s="864">
        <v>20554.487730000001</v>
      </c>
      <c r="C11" s="864">
        <v>-16054.525920000007</v>
      </c>
      <c r="D11" s="864">
        <v>20554.487730000001</v>
      </c>
      <c r="E11" s="305"/>
      <c r="F11" s="305"/>
      <c r="G11" s="305"/>
      <c r="H11" s="305"/>
      <c r="I11" s="305"/>
      <c r="J11" s="305"/>
      <c r="K11" s="305"/>
      <c r="L11" s="305"/>
      <c r="M11" s="305"/>
    </row>
    <row r="12" spans="1:13" s="273" customFormat="1">
      <c r="A12" s="867" t="s">
        <v>971</v>
      </c>
      <c r="B12" s="864">
        <v>1146.9508500000002</v>
      </c>
      <c r="C12" s="864">
        <v>175.33405000000016</v>
      </c>
      <c r="D12" s="864">
        <v>1146.9508500000002</v>
      </c>
      <c r="E12" s="305"/>
      <c r="F12" s="305"/>
      <c r="G12" s="305"/>
      <c r="H12" s="305"/>
      <c r="I12" s="305"/>
      <c r="J12" s="305"/>
      <c r="K12" s="305"/>
      <c r="L12" s="305"/>
      <c r="M12" s="305"/>
    </row>
    <row r="13" spans="1:13" s="273" customFormat="1">
      <c r="A13" s="868" t="s">
        <v>972</v>
      </c>
      <c r="B13" s="864">
        <v>699.15382</v>
      </c>
      <c r="C13" s="864">
        <v>-816.05915000000005</v>
      </c>
      <c r="D13" s="864">
        <v>699.15382</v>
      </c>
      <c r="E13" s="305"/>
      <c r="F13" s="305"/>
      <c r="G13" s="305"/>
      <c r="H13" s="305"/>
      <c r="I13" s="305"/>
      <c r="J13" s="305"/>
      <c r="K13" s="305"/>
      <c r="L13" s="305"/>
      <c r="M13" s="305"/>
    </row>
    <row r="14" spans="1:13" s="273" customFormat="1">
      <c r="A14" s="869" t="s">
        <v>973</v>
      </c>
      <c r="B14" s="870">
        <v>773794.69807000004</v>
      </c>
      <c r="C14" s="870">
        <v>-295940.57046999992</v>
      </c>
      <c r="D14" s="870">
        <v>773794.69807000004</v>
      </c>
      <c r="E14" s="305"/>
      <c r="F14" s="305"/>
      <c r="G14" s="305"/>
      <c r="H14" s="305"/>
      <c r="I14" s="305"/>
      <c r="J14" s="305"/>
      <c r="K14" s="305"/>
      <c r="L14" s="305"/>
      <c r="M14" s="305"/>
    </row>
    <row r="15" spans="1:13" s="273" customFormat="1">
      <c r="A15" s="865" t="s">
        <v>974</v>
      </c>
      <c r="B15" s="864"/>
      <c r="C15" s="864"/>
      <c r="D15" s="864"/>
      <c r="E15" s="305"/>
      <c r="F15" s="305"/>
      <c r="G15" s="305"/>
      <c r="H15" s="305"/>
      <c r="I15" s="305"/>
      <c r="J15" s="305"/>
      <c r="K15" s="305"/>
      <c r="L15" s="305"/>
      <c r="M15" s="305"/>
    </row>
    <row r="16" spans="1:13" s="273" customFormat="1">
      <c r="A16" s="867" t="s">
        <v>975</v>
      </c>
      <c r="B16" s="864">
        <v>2837.0690500000001</v>
      </c>
      <c r="C16" s="864">
        <v>-141.14209999999957</v>
      </c>
      <c r="D16" s="864">
        <v>2837.0690500000001</v>
      </c>
      <c r="E16" s="305"/>
      <c r="F16" s="305"/>
      <c r="G16" s="305"/>
      <c r="H16" s="305"/>
      <c r="I16" s="305"/>
      <c r="J16" s="305"/>
      <c r="K16" s="305"/>
      <c r="L16" s="305"/>
      <c r="M16" s="305"/>
    </row>
    <row r="17" spans="1:14" s="273" customFormat="1">
      <c r="A17" s="871" t="s">
        <v>976</v>
      </c>
      <c r="B17" s="864">
        <v>2837.01829</v>
      </c>
      <c r="C17" s="864">
        <v>-140.87172999999984</v>
      </c>
      <c r="D17" s="864">
        <v>2837.01829</v>
      </c>
      <c r="E17" s="305"/>
      <c r="F17" s="305"/>
      <c r="G17" s="305"/>
      <c r="H17" s="305"/>
      <c r="I17" s="305"/>
      <c r="J17" s="305"/>
      <c r="K17" s="305"/>
      <c r="L17" s="305"/>
      <c r="M17" s="305"/>
    </row>
    <row r="18" spans="1:14" s="273" customFormat="1">
      <c r="A18" s="871" t="s">
        <v>977</v>
      </c>
      <c r="B18" s="872">
        <v>5.076E-2</v>
      </c>
      <c r="C18" s="872">
        <v>-0.27037</v>
      </c>
      <c r="D18" s="864">
        <v>5.076E-2</v>
      </c>
      <c r="E18" s="305"/>
      <c r="F18" s="305"/>
      <c r="G18" s="305"/>
      <c r="H18" s="305"/>
      <c r="I18" s="305"/>
      <c r="J18" s="305"/>
      <c r="K18" s="305"/>
      <c r="L18" s="305"/>
      <c r="M18" s="305"/>
    </row>
    <row r="19" spans="1:14" s="273" customFormat="1">
      <c r="A19" s="867" t="s">
        <v>978</v>
      </c>
      <c r="B19" s="864">
        <v>703746.86788000003</v>
      </c>
      <c r="C19" s="864">
        <v>-34453.617669999949</v>
      </c>
      <c r="D19" s="864">
        <v>703746.86788000003</v>
      </c>
      <c r="E19" s="305"/>
      <c r="F19" s="305"/>
      <c r="G19" s="305"/>
      <c r="H19" s="305"/>
      <c r="I19" s="305"/>
      <c r="J19" s="305"/>
      <c r="K19" s="305"/>
      <c r="L19" s="305"/>
      <c r="M19" s="305"/>
    </row>
    <row r="20" spans="1:14" s="273" customFormat="1">
      <c r="A20" s="871" t="s">
        <v>979</v>
      </c>
      <c r="B20" s="864">
        <v>564601.97534</v>
      </c>
      <c r="C20" s="864">
        <v>-28007.857439999934</v>
      </c>
      <c r="D20" s="864">
        <v>564601.97534</v>
      </c>
      <c r="E20" s="305"/>
      <c r="F20" s="305"/>
      <c r="G20" s="305"/>
      <c r="H20" s="305"/>
      <c r="I20" s="305"/>
      <c r="J20" s="305"/>
      <c r="K20" s="305"/>
      <c r="L20" s="305"/>
      <c r="M20" s="305"/>
    </row>
    <row r="21" spans="1:14" s="273" customFormat="1">
      <c r="A21" s="871" t="s">
        <v>980</v>
      </c>
      <c r="B21" s="864">
        <v>139144.89254</v>
      </c>
      <c r="C21" s="864">
        <v>-6445.7602300000144</v>
      </c>
      <c r="D21" s="864">
        <v>139144.89254</v>
      </c>
      <c r="E21" s="305"/>
      <c r="F21" s="305"/>
      <c r="G21" s="305"/>
      <c r="H21" s="305"/>
      <c r="I21" s="305"/>
      <c r="J21" s="305"/>
      <c r="K21" s="305"/>
      <c r="L21" s="305"/>
      <c r="M21" s="305"/>
    </row>
    <row r="22" spans="1:14" s="273" customFormat="1" ht="24">
      <c r="A22" s="868" t="s">
        <v>981</v>
      </c>
      <c r="B22" s="864">
        <v>21972.642800000001</v>
      </c>
      <c r="C22" s="864">
        <v>-1937.35671</v>
      </c>
      <c r="D22" s="864">
        <v>21972.642800000001</v>
      </c>
      <c r="E22" s="305"/>
      <c r="F22" s="305"/>
      <c r="G22" s="305"/>
      <c r="H22" s="305"/>
      <c r="I22" s="305"/>
      <c r="J22" s="305"/>
      <c r="K22" s="305"/>
      <c r="L22" s="305"/>
      <c r="M22" s="305"/>
    </row>
    <row r="23" spans="1:14" s="273" customFormat="1">
      <c r="A23" s="868" t="s">
        <v>982</v>
      </c>
      <c r="B23" s="864">
        <v>53918.387270000007</v>
      </c>
      <c r="C23" s="864">
        <v>-241338.36089000001</v>
      </c>
      <c r="D23" s="864">
        <v>53918.387270000007</v>
      </c>
      <c r="E23" s="305"/>
      <c r="F23" s="305"/>
      <c r="G23" s="305"/>
      <c r="H23" s="305"/>
      <c r="I23" s="305"/>
      <c r="J23" s="305"/>
      <c r="K23" s="305"/>
      <c r="L23" s="305"/>
      <c r="M23" s="305"/>
    </row>
    <row r="24" spans="1:14" s="273" customFormat="1">
      <c r="A24" s="867" t="s">
        <v>983</v>
      </c>
      <c r="B24" s="864">
        <v>699.15382</v>
      </c>
      <c r="C24" s="864">
        <v>-816.05915000000005</v>
      </c>
      <c r="D24" s="864">
        <v>699.15382</v>
      </c>
      <c r="E24" s="305"/>
      <c r="F24" s="305"/>
      <c r="G24" s="305"/>
      <c r="H24" s="305"/>
      <c r="I24" s="305"/>
      <c r="J24" s="305"/>
      <c r="K24" s="305"/>
      <c r="L24" s="305"/>
      <c r="M24" s="305"/>
    </row>
    <row r="25" spans="1:14" s="273" customFormat="1" ht="30.75" customHeight="1">
      <c r="A25" s="868" t="s">
        <v>984</v>
      </c>
      <c r="B25" s="864">
        <v>894.45808999999997</v>
      </c>
      <c r="C25" s="864">
        <v>-682.72466999999995</v>
      </c>
      <c r="D25" s="864">
        <v>894.45808999999997</v>
      </c>
      <c r="E25" s="305"/>
      <c r="F25" s="305"/>
      <c r="G25" s="305"/>
      <c r="H25" s="305"/>
      <c r="I25" s="305"/>
      <c r="J25" s="305"/>
      <c r="K25" s="305"/>
      <c r="L25" s="305"/>
      <c r="M25" s="305"/>
    </row>
    <row r="26" spans="1:14">
      <c r="A26" s="869" t="s">
        <v>985</v>
      </c>
      <c r="B26" s="870">
        <v>784068.57891000016</v>
      </c>
      <c r="C26" s="870">
        <v>-279369.26118999976</v>
      </c>
      <c r="D26" s="870">
        <v>784068.57891000016</v>
      </c>
      <c r="E26" s="306"/>
      <c r="F26" s="306"/>
      <c r="G26" s="306"/>
      <c r="H26" s="306"/>
      <c r="I26" s="306"/>
      <c r="J26" s="306"/>
      <c r="K26" s="307"/>
      <c r="L26" s="306"/>
      <c r="M26" s="306"/>
      <c r="N26" s="53"/>
    </row>
    <row r="27" spans="1:14">
      <c r="A27" s="376" t="s">
        <v>986</v>
      </c>
      <c r="B27" s="864">
        <v>16871.642589999014</v>
      </c>
      <c r="C27" s="864">
        <v>-10273.880840000114</v>
      </c>
      <c r="D27" s="864"/>
      <c r="E27" s="306"/>
      <c r="F27" s="306"/>
      <c r="G27" s="306"/>
      <c r="H27" s="306"/>
      <c r="I27" s="306"/>
      <c r="J27" s="306"/>
      <c r="K27" s="307"/>
      <c r="L27" s="306"/>
      <c r="M27" s="306"/>
      <c r="N27" s="53"/>
    </row>
    <row r="28" spans="1:14" ht="12.75" customHeight="1">
      <c r="A28" s="991"/>
      <c r="B28" s="991"/>
      <c r="C28" s="991"/>
    </row>
    <row r="29" spans="1:14" ht="12.75" customHeight="1"/>
    <row r="30" spans="1:14" ht="12.75" customHeight="1">
      <c r="A30" s="154"/>
      <c r="D30" s="8" t="str">
        <f>Naslovnica!A20</f>
        <v>Siječanj 2020.</v>
      </c>
    </row>
    <row r="31" spans="1:14" ht="12.75" customHeight="1">
      <c r="A31" s="356" t="s">
        <v>778</v>
      </c>
      <c r="B31" s="315"/>
      <c r="C31" s="315"/>
      <c r="D31" s="576" t="str">
        <f>Naslovnica!A24</f>
        <v>January 2020</v>
      </c>
      <c r="E31" s="273"/>
      <c r="G31" s="273"/>
      <c r="H31" s="273"/>
      <c r="I31" s="273"/>
    </row>
    <row r="32" spans="1:14" ht="12.75" customHeight="1">
      <c r="A32" s="600" t="s">
        <v>951</v>
      </c>
      <c r="B32" s="315"/>
      <c r="C32" s="315"/>
      <c r="D32" s="65" t="s">
        <v>706</v>
      </c>
      <c r="E32" s="273"/>
      <c r="F32" s="273"/>
      <c r="G32" s="273"/>
      <c r="H32" s="273"/>
      <c r="I32" s="273"/>
    </row>
    <row r="33" spans="1:14" ht="28.5" customHeight="1">
      <c r="A33" s="734"/>
      <c r="B33" s="735" t="str">
        <f>$D$1</f>
        <v>Siječanj 2020.</v>
      </c>
      <c r="C33" s="808" t="str">
        <f>$C$5</f>
        <v>Promjena u odnosu na prethodni mjesec</v>
      </c>
      <c r="D33" s="833" t="s">
        <v>20</v>
      </c>
      <c r="E33" s="273"/>
      <c r="F33" s="273"/>
      <c r="G33" s="273"/>
      <c r="H33" s="273"/>
      <c r="I33" s="273"/>
      <c r="J33" s="313"/>
      <c r="K33" s="313"/>
      <c r="L33" s="313"/>
      <c r="M33" s="313"/>
    </row>
    <row r="34" spans="1:14" s="273" customFormat="1" ht="25.5">
      <c r="A34" s="734"/>
      <c r="B34" s="736" t="str">
        <f>D2</f>
        <v>January 2020</v>
      </c>
      <c r="C34" s="736" t="s">
        <v>48</v>
      </c>
      <c r="D34" s="881" t="s">
        <v>308</v>
      </c>
      <c r="J34" s="313"/>
      <c r="K34" s="313"/>
      <c r="L34" s="313"/>
      <c r="M34" s="313"/>
    </row>
    <row r="35" spans="1:14" ht="25.5">
      <c r="A35" s="848" t="s">
        <v>950</v>
      </c>
      <c r="B35" s="352">
        <v>290347.0230000001</v>
      </c>
      <c r="C35" s="352">
        <v>-12535.60037</v>
      </c>
      <c r="D35" s="352"/>
      <c r="E35" s="311"/>
      <c r="F35" s="311"/>
      <c r="G35" s="311"/>
      <c r="H35" s="311"/>
      <c r="I35" s="312"/>
      <c r="J35" s="989"/>
      <c r="K35" s="989"/>
      <c r="L35" s="992"/>
      <c r="M35" s="989"/>
    </row>
    <row r="36" spans="1:14" ht="14.25" customHeight="1">
      <c r="A36" s="354" t="s">
        <v>942</v>
      </c>
      <c r="B36" s="352"/>
      <c r="C36" s="352"/>
      <c r="D36" s="352"/>
      <c r="E36" s="305"/>
      <c r="F36" s="305"/>
      <c r="G36" s="305"/>
      <c r="H36" s="305"/>
      <c r="I36" s="314"/>
      <c r="J36" s="990"/>
      <c r="K36" s="989"/>
      <c r="L36" s="990"/>
      <c r="M36" s="990"/>
    </row>
    <row r="37" spans="1:14">
      <c r="A37" s="355" t="s">
        <v>943</v>
      </c>
      <c r="B37" s="352">
        <v>21228.22176</v>
      </c>
      <c r="C37" s="352">
        <v>-1879.9267900000013</v>
      </c>
      <c r="D37" s="352">
        <v>21228.22176</v>
      </c>
      <c r="E37" s="309"/>
      <c r="F37" s="309"/>
      <c r="G37" s="309"/>
      <c r="H37" s="309"/>
      <c r="I37" s="309"/>
      <c r="J37" s="309"/>
      <c r="K37" s="309"/>
      <c r="L37" s="309"/>
      <c r="M37" s="309"/>
      <c r="N37" s="53"/>
    </row>
    <row r="38" spans="1:14" ht="26.25" customHeight="1">
      <c r="A38" s="355" t="s">
        <v>944</v>
      </c>
      <c r="B38" s="352">
        <v>744.42104000000006</v>
      </c>
      <c r="C38" s="352">
        <v>-57.429919999999925</v>
      </c>
      <c r="D38" s="352">
        <v>744.42104000000006</v>
      </c>
      <c r="E38" s="309"/>
      <c r="F38" s="309"/>
      <c r="G38" s="309"/>
      <c r="H38" s="309"/>
      <c r="I38" s="309"/>
      <c r="J38" s="309"/>
      <c r="K38" s="309"/>
      <c r="L38" s="309"/>
      <c r="M38" s="309"/>
      <c r="N38" s="53"/>
    </row>
    <row r="39" spans="1:14" s="273" customFormat="1" ht="25.5">
      <c r="A39" s="355" t="s">
        <v>945</v>
      </c>
      <c r="B39" s="352">
        <v>74.057880000000011</v>
      </c>
      <c r="C39" s="352">
        <v>-89.355889999999988</v>
      </c>
      <c r="D39" s="352">
        <v>74.057880000000011</v>
      </c>
      <c r="E39" s="309"/>
      <c r="F39" s="309"/>
      <c r="G39" s="309"/>
      <c r="H39" s="309"/>
      <c r="I39" s="309"/>
      <c r="J39" s="309"/>
      <c r="K39" s="309"/>
      <c r="L39" s="309"/>
      <c r="M39" s="309"/>
      <c r="N39" s="53"/>
    </row>
    <row r="40" spans="1:14" s="273" customFormat="1">
      <c r="A40" s="738" t="s">
        <v>946</v>
      </c>
      <c r="B40" s="737">
        <v>22046.700680000002</v>
      </c>
      <c r="C40" s="737">
        <v>-2026.7125999999989</v>
      </c>
      <c r="D40" s="737">
        <v>22046.700680000002</v>
      </c>
      <c r="E40" s="309"/>
      <c r="F40" s="309"/>
      <c r="G40" s="309"/>
      <c r="H40" s="309"/>
      <c r="I40" s="309"/>
      <c r="J40" s="309"/>
      <c r="K40" s="309"/>
      <c r="L40" s="309"/>
      <c r="M40" s="309"/>
      <c r="N40" s="53"/>
    </row>
    <row r="41" spans="1:14" s="273" customFormat="1">
      <c r="A41" s="354" t="s">
        <v>947</v>
      </c>
      <c r="B41" s="352"/>
      <c r="C41" s="352"/>
      <c r="D41" s="352"/>
      <c r="E41" s="309"/>
      <c r="F41" s="309"/>
      <c r="G41" s="309"/>
      <c r="H41" s="309"/>
      <c r="I41" s="309"/>
      <c r="J41" s="309"/>
      <c r="K41" s="309"/>
      <c r="L41" s="309"/>
      <c r="M41" s="309"/>
      <c r="N41" s="53"/>
    </row>
    <row r="42" spans="1:14" ht="25.5">
      <c r="A42" s="355" t="s">
        <v>948</v>
      </c>
      <c r="B42" s="352">
        <v>20480.42985</v>
      </c>
      <c r="C42" s="352">
        <v>-15965.170030000001</v>
      </c>
      <c r="D42" s="352">
        <v>20480.42985</v>
      </c>
      <c r="E42" s="308"/>
      <c r="F42" s="308"/>
      <c r="G42" s="308"/>
      <c r="H42" s="308"/>
      <c r="I42" s="308"/>
      <c r="J42" s="308"/>
      <c r="K42" s="308"/>
      <c r="L42" s="308"/>
      <c r="M42" s="308"/>
      <c r="N42" s="53"/>
    </row>
    <row r="43" spans="1:14" ht="25.5">
      <c r="A43" s="355" t="s">
        <v>949</v>
      </c>
      <c r="B43" s="352">
        <v>74.057880000000011</v>
      </c>
      <c r="C43" s="352">
        <v>-89.355889999999988</v>
      </c>
      <c r="D43" s="352">
        <v>74.057880000000011</v>
      </c>
      <c r="E43" s="309"/>
      <c r="F43" s="309"/>
      <c r="G43" s="309"/>
      <c r="H43" s="309"/>
      <c r="I43" s="309"/>
      <c r="J43" s="309"/>
      <c r="K43" s="309"/>
      <c r="L43" s="309"/>
      <c r="M43" s="309"/>
      <c r="N43" s="44"/>
    </row>
    <row r="44" spans="1:14">
      <c r="A44" s="738" t="s">
        <v>946</v>
      </c>
      <c r="B44" s="737">
        <v>20554.487730000001</v>
      </c>
      <c r="C44" s="737">
        <v>-16054.52592</v>
      </c>
      <c r="D44" s="737">
        <v>20554.487730000001</v>
      </c>
      <c r="E44" s="308"/>
      <c r="F44" s="308"/>
      <c r="G44" s="308"/>
      <c r="H44" s="308"/>
      <c r="I44" s="308"/>
      <c r="J44" s="308"/>
      <c r="K44" s="308"/>
      <c r="L44" s="308"/>
      <c r="M44" s="308"/>
    </row>
    <row r="45" spans="1:14">
      <c r="A45" s="351" t="s">
        <v>941</v>
      </c>
      <c r="B45" s="352">
        <v>291839.23595000012</v>
      </c>
      <c r="C45" s="352">
        <v>1492.2129500000156</v>
      </c>
      <c r="D45" s="352"/>
      <c r="E45" s="310"/>
      <c r="F45" s="310"/>
      <c r="G45" s="310"/>
      <c r="H45" s="310"/>
      <c r="I45" s="310"/>
      <c r="J45" s="310"/>
      <c r="K45" s="310"/>
      <c r="L45" s="310"/>
      <c r="M45" s="310"/>
    </row>
    <row r="46" spans="1:14" ht="12.75" customHeight="1">
      <c r="A46" s="13" t="s">
        <v>707</v>
      </c>
    </row>
    <row r="47" spans="1:14" ht="12.75" customHeight="1"/>
    <row r="48" spans="1:14" ht="12.75" customHeight="1">
      <c r="A48" s="663" t="s">
        <v>97</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987</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4" t="s">
        <v>779</v>
      </c>
      <c r="E1" s="141" t="str">
        <f>Naslovnica!A20</f>
        <v>Siječanj 2020.</v>
      </c>
    </row>
    <row r="2" spans="1:7" ht="12.75" customHeight="1">
      <c r="A2" s="600" t="s">
        <v>780</v>
      </c>
      <c r="E2" s="576" t="str">
        <f>Naslovnica!A24</f>
        <v>January 2020</v>
      </c>
    </row>
    <row r="3" spans="1:7">
      <c r="A3" s="316"/>
      <c r="B3" s="311"/>
      <c r="C3" s="311"/>
      <c r="D3" s="311"/>
      <c r="E3" s="65" t="s">
        <v>655</v>
      </c>
      <c r="F3" s="311"/>
      <c r="G3" s="317"/>
    </row>
    <row r="4" spans="1:7" ht="48.75" customHeight="1">
      <c r="A4" s="993" t="s">
        <v>695</v>
      </c>
      <c r="B4" s="995" t="s">
        <v>694</v>
      </c>
      <c r="C4" s="995"/>
      <c r="D4" s="995"/>
      <c r="E4" s="858"/>
      <c r="F4" s="316"/>
      <c r="G4" s="316"/>
    </row>
    <row r="5" spans="1:7" ht="60">
      <c r="A5" s="993"/>
      <c r="B5" s="739" t="s">
        <v>696</v>
      </c>
      <c r="C5" s="739" t="s">
        <v>697</v>
      </c>
      <c r="D5" s="739" t="s">
        <v>698</v>
      </c>
      <c r="E5" s="318"/>
      <c r="F5" s="318"/>
    </row>
    <row r="6" spans="1:7" ht="12.75" customHeight="1">
      <c r="A6" s="359" t="s">
        <v>140</v>
      </c>
      <c r="B6" s="360">
        <v>2647.67344</v>
      </c>
      <c r="C6" s="360">
        <v>2647.67344</v>
      </c>
      <c r="D6" s="360">
        <v>92065.812909999979</v>
      </c>
      <c r="E6" s="319"/>
      <c r="F6" s="319"/>
      <c r="G6" s="53"/>
    </row>
    <row r="7" spans="1:7" ht="12.75" customHeight="1">
      <c r="A7" s="361" t="s">
        <v>141</v>
      </c>
      <c r="B7" s="360">
        <v>195972.24336000002</v>
      </c>
      <c r="C7" s="360">
        <v>195972.24336000002</v>
      </c>
      <c r="D7" s="360">
        <v>30799827.314389989</v>
      </c>
      <c r="E7" s="319"/>
      <c r="F7" s="319"/>
      <c r="G7" s="53"/>
    </row>
    <row r="8" spans="1:7" ht="12.75" customHeight="1">
      <c r="A8" s="361" t="s">
        <v>142</v>
      </c>
      <c r="B8" s="360">
        <v>7873.1844000000001</v>
      </c>
      <c r="C8" s="360">
        <v>7873.1844000000001</v>
      </c>
      <c r="D8" s="360">
        <v>333301.70496000006</v>
      </c>
      <c r="E8" s="319"/>
      <c r="F8" s="319"/>
      <c r="G8" s="53"/>
    </row>
    <row r="9" spans="1:7" ht="12.75" customHeight="1">
      <c r="A9" s="740" t="s">
        <v>299</v>
      </c>
      <c r="B9" s="741">
        <v>206493.10120000003</v>
      </c>
      <c r="C9" s="741">
        <v>206493.10120000003</v>
      </c>
      <c r="D9" s="741">
        <v>31225194.83225999</v>
      </c>
      <c r="E9" s="320"/>
      <c r="F9" s="320"/>
      <c r="G9" s="53"/>
    </row>
    <row r="10" spans="1:7" ht="12.75" customHeight="1">
      <c r="A10" s="361" t="s">
        <v>143</v>
      </c>
      <c r="B10" s="360">
        <v>2681.18561</v>
      </c>
      <c r="C10" s="360">
        <v>2681.18561</v>
      </c>
      <c r="D10" s="360">
        <v>34996.031229999993</v>
      </c>
      <c r="E10" s="319"/>
      <c r="F10" s="319"/>
      <c r="G10" s="53"/>
    </row>
    <row r="11" spans="1:7" ht="12.75" customHeight="1">
      <c r="A11" s="361" t="s">
        <v>144</v>
      </c>
      <c r="B11" s="360">
        <v>82051.789310000007</v>
      </c>
      <c r="C11" s="360">
        <v>82051.789310000007</v>
      </c>
      <c r="D11" s="360">
        <v>10521413.034729995</v>
      </c>
      <c r="E11" s="319"/>
      <c r="F11" s="319"/>
      <c r="G11" s="53"/>
    </row>
    <row r="12" spans="1:7" ht="12.75" customHeight="1">
      <c r="A12" s="361" t="s">
        <v>145</v>
      </c>
      <c r="B12" s="360">
        <v>2118.85104</v>
      </c>
      <c r="C12" s="360">
        <v>2118.85104</v>
      </c>
      <c r="D12" s="360">
        <v>87438.435960000003</v>
      </c>
      <c r="E12" s="319"/>
      <c r="F12" s="319"/>
      <c r="G12" s="53"/>
    </row>
    <row r="13" spans="1:7" ht="12.75" customHeight="1">
      <c r="A13" s="740" t="s">
        <v>300</v>
      </c>
      <c r="B13" s="741">
        <v>86851.825960000002</v>
      </c>
      <c r="C13" s="741">
        <v>86851.825960000002</v>
      </c>
      <c r="D13" s="741">
        <v>10643847.501919996</v>
      </c>
      <c r="E13" s="320"/>
      <c r="F13" s="320"/>
      <c r="G13" s="53"/>
    </row>
    <row r="14" spans="1:7" ht="12.75" customHeight="1">
      <c r="A14" s="361" t="s">
        <v>146</v>
      </c>
      <c r="B14" s="360">
        <v>1868.8163999999999</v>
      </c>
      <c r="C14" s="360">
        <v>1868.8163999999999</v>
      </c>
      <c r="D14" s="360">
        <v>35640.196920000002</v>
      </c>
      <c r="E14" s="319"/>
      <c r="F14" s="319"/>
      <c r="G14" s="53"/>
    </row>
    <row r="15" spans="1:7" ht="12.75" customHeight="1">
      <c r="A15" s="361" t="s">
        <v>147</v>
      </c>
      <c r="B15" s="360">
        <v>98610.660260000004</v>
      </c>
      <c r="C15" s="360">
        <v>98610.660260000004</v>
      </c>
      <c r="D15" s="360">
        <v>13982921.774589993</v>
      </c>
      <c r="E15" s="319"/>
      <c r="F15" s="319"/>
      <c r="G15" s="53"/>
    </row>
    <row r="16" spans="1:7" ht="12.75" customHeight="1">
      <c r="A16" s="361" t="s">
        <v>148</v>
      </c>
      <c r="B16" s="360">
        <v>3226.4090499999998</v>
      </c>
      <c r="C16" s="360">
        <v>3226.4090499999998</v>
      </c>
      <c r="D16" s="360">
        <v>135319.90299999999</v>
      </c>
      <c r="E16" s="319"/>
      <c r="F16" s="319"/>
      <c r="G16" s="53"/>
    </row>
    <row r="17" spans="1:8" ht="12.75" customHeight="1">
      <c r="A17" s="740" t="s">
        <v>301</v>
      </c>
      <c r="B17" s="741">
        <v>103705.88571</v>
      </c>
      <c r="C17" s="741">
        <v>103705.88571</v>
      </c>
      <c r="D17" s="741">
        <v>14153881.874509994</v>
      </c>
      <c r="E17" s="320"/>
      <c r="F17" s="320"/>
      <c r="G17" s="53"/>
    </row>
    <row r="18" spans="1:8" ht="12.75" customHeight="1">
      <c r="A18" s="361" t="s">
        <v>149</v>
      </c>
      <c r="B18" s="360">
        <v>2140.7887999999998</v>
      </c>
      <c r="C18" s="360">
        <v>2140.7887999999998</v>
      </c>
      <c r="D18" s="360">
        <v>57457.780449999998</v>
      </c>
      <c r="E18" s="319"/>
      <c r="F18" s="319"/>
      <c r="G18" s="53"/>
    </row>
    <row r="19" spans="1:8" ht="12.75" customHeight="1">
      <c r="A19" s="361" t="s">
        <v>150</v>
      </c>
      <c r="B19" s="360">
        <v>158777.59219999998</v>
      </c>
      <c r="C19" s="360">
        <v>158777.59219999998</v>
      </c>
      <c r="D19" s="360">
        <v>24086982.109880004</v>
      </c>
      <c r="E19" s="319"/>
      <c r="F19" s="319"/>
      <c r="G19" s="53"/>
    </row>
    <row r="20" spans="1:8" ht="12.75" customHeight="1">
      <c r="A20" s="361" t="s">
        <v>151</v>
      </c>
      <c r="B20" s="360">
        <v>6632.7814699999999</v>
      </c>
      <c r="C20" s="360">
        <v>6632.7814699999999</v>
      </c>
      <c r="D20" s="360">
        <v>283117.33977000002</v>
      </c>
      <c r="E20" s="319"/>
      <c r="F20" s="319"/>
      <c r="G20" s="53"/>
    </row>
    <row r="21" spans="1:8" ht="12.75" customHeight="1">
      <c r="A21" s="740" t="s">
        <v>302</v>
      </c>
      <c r="B21" s="741">
        <v>167551.16246999998</v>
      </c>
      <c r="C21" s="741">
        <v>167551.16246999998</v>
      </c>
      <c r="D21" s="741">
        <v>24427557.230100006</v>
      </c>
      <c r="E21" s="320"/>
      <c r="F21" s="320"/>
      <c r="G21" s="53"/>
    </row>
    <row r="22" spans="1:8" ht="12.75" customHeight="1">
      <c r="A22" s="362" t="s">
        <v>303</v>
      </c>
      <c r="B22" s="363">
        <v>9338.4642499999991</v>
      </c>
      <c r="C22" s="363">
        <v>9338.4642499999991</v>
      </c>
      <c r="D22" s="363">
        <v>220159.82150999995</v>
      </c>
      <c r="E22" s="320"/>
      <c r="F22" s="320"/>
      <c r="G22" s="53"/>
      <c r="H22" s="136"/>
    </row>
    <row r="23" spans="1:8" ht="12.75" customHeight="1">
      <c r="A23" s="362" t="s">
        <v>304</v>
      </c>
      <c r="B23" s="363">
        <v>535412.28512999997</v>
      </c>
      <c r="C23" s="363">
        <v>535412.28512999997</v>
      </c>
      <c r="D23" s="363">
        <v>79391144.233589977</v>
      </c>
      <c r="E23" s="320"/>
      <c r="F23" s="320"/>
      <c r="G23" s="53"/>
      <c r="H23" s="136"/>
    </row>
    <row r="24" spans="1:8" ht="12.75" customHeight="1">
      <c r="A24" s="362" t="s">
        <v>305</v>
      </c>
      <c r="B24" s="363">
        <v>19851.22596</v>
      </c>
      <c r="C24" s="363">
        <v>19851.22596</v>
      </c>
      <c r="D24" s="363">
        <v>839177.38369000005</v>
      </c>
      <c r="E24" s="320"/>
      <c r="F24" s="320"/>
      <c r="G24" s="53"/>
      <c r="H24" s="136"/>
    </row>
    <row r="25" spans="1:8">
      <c r="A25" s="742" t="s">
        <v>699</v>
      </c>
      <c r="B25" s="743">
        <v>564601.97533999989</v>
      </c>
      <c r="C25" s="743">
        <v>564601.97533999989</v>
      </c>
      <c r="D25" s="743">
        <v>80450481.438789979</v>
      </c>
      <c r="E25" s="320"/>
      <c r="F25" s="320"/>
      <c r="H25" s="136"/>
    </row>
    <row r="26" spans="1:8" ht="21.75" customHeight="1">
      <c r="A26" s="997" t="s">
        <v>25</v>
      </c>
      <c r="B26" s="997"/>
      <c r="C26" s="997"/>
      <c r="D26" s="997"/>
      <c r="E26" s="997"/>
      <c r="F26" s="876"/>
      <c r="G26" s="876"/>
    </row>
    <row r="27" spans="1:8" ht="21" customHeight="1">
      <c r="A27" s="998" t="s">
        <v>26</v>
      </c>
      <c r="B27" s="998"/>
      <c r="C27" s="998"/>
      <c r="D27" s="998"/>
      <c r="E27" s="998"/>
      <c r="F27" s="877"/>
      <c r="G27" s="877"/>
    </row>
    <row r="28" spans="1:8" ht="12.75" customHeight="1"/>
    <row r="29" spans="1:8" ht="12.75" customHeight="1">
      <c r="A29" s="154" t="s">
        <v>781</v>
      </c>
      <c r="E29" s="141" t="str">
        <f>Naslovnica!A20</f>
        <v>Siječanj 2020.</v>
      </c>
    </row>
    <row r="30" spans="1:8" ht="12.75" customHeight="1">
      <c r="A30" s="600" t="s">
        <v>782</v>
      </c>
      <c r="E30" s="576" t="str">
        <f>Naslovnica!A24</f>
        <v>January 2020</v>
      </c>
    </row>
    <row r="31" spans="1:8" ht="12.75" customHeight="1">
      <c r="D31" s="313"/>
      <c r="E31" s="65" t="s">
        <v>392</v>
      </c>
    </row>
    <row r="32" spans="1:8" ht="25.5" customHeight="1">
      <c r="A32" s="993" t="s">
        <v>700</v>
      </c>
      <c r="B32" s="996" t="s">
        <v>1018</v>
      </c>
      <c r="C32" s="996"/>
      <c r="D32" s="996" t="s">
        <v>1017</v>
      </c>
      <c r="E32" s="996"/>
      <c r="F32" s="873"/>
      <c r="G32" s="873"/>
    </row>
    <row r="33" spans="1:6" ht="60">
      <c r="A33" s="993"/>
      <c r="B33" s="739" t="s">
        <v>696</v>
      </c>
      <c r="C33" s="739" t="s">
        <v>701</v>
      </c>
      <c r="D33" s="739" t="s">
        <v>696</v>
      </c>
      <c r="E33" s="739" t="s">
        <v>701</v>
      </c>
    </row>
    <row r="34" spans="1:6">
      <c r="A34" s="359" t="s">
        <v>140</v>
      </c>
      <c r="B34" s="364">
        <v>13.30569</v>
      </c>
      <c r="C34" s="364">
        <v>13.30569</v>
      </c>
      <c r="D34" s="365">
        <v>0</v>
      </c>
      <c r="E34" s="366">
        <v>0</v>
      </c>
    </row>
    <row r="35" spans="1:6" ht="12.75" customHeight="1">
      <c r="A35" s="361" t="s">
        <v>141</v>
      </c>
      <c r="B35" s="364">
        <v>984.72407999999996</v>
      </c>
      <c r="C35" s="364">
        <v>984.72407999999996</v>
      </c>
      <c r="D35" s="365">
        <v>5.9100000000000003E-3</v>
      </c>
      <c r="E35" s="366">
        <v>5.9100000000000003E-3</v>
      </c>
      <c r="F35" s="53"/>
    </row>
    <row r="36" spans="1:6" ht="12.75" customHeight="1">
      <c r="A36" s="361" t="s">
        <v>142</v>
      </c>
      <c r="B36" s="364">
        <v>39.562480000000001</v>
      </c>
      <c r="C36" s="364">
        <v>39.562480000000001</v>
      </c>
      <c r="D36" s="365">
        <v>0</v>
      </c>
      <c r="E36" s="366">
        <v>0</v>
      </c>
      <c r="F36" s="53"/>
    </row>
    <row r="37" spans="1:6" ht="12.75" customHeight="1">
      <c r="A37" s="740" t="s">
        <v>299</v>
      </c>
      <c r="B37" s="744">
        <v>1037.5922499999999</v>
      </c>
      <c r="C37" s="744">
        <v>1037.5922499999999</v>
      </c>
      <c r="D37" s="745">
        <v>5.9100000000000003E-3</v>
      </c>
      <c r="E37" s="746">
        <v>5.9100000000000003E-3</v>
      </c>
      <c r="F37" s="53"/>
    </row>
    <row r="38" spans="1:6" ht="12.75" customHeight="1">
      <c r="A38" s="361" t="s">
        <v>143</v>
      </c>
      <c r="B38" s="364">
        <v>13.474399999999999</v>
      </c>
      <c r="C38" s="364">
        <v>13.474399999999999</v>
      </c>
      <c r="D38" s="365">
        <v>1.018E-2</v>
      </c>
      <c r="E38" s="366">
        <v>1.018E-2</v>
      </c>
      <c r="F38" s="53"/>
    </row>
    <row r="39" spans="1:6" ht="12.75" customHeight="1">
      <c r="A39" s="361" t="s">
        <v>144</v>
      </c>
      <c r="B39" s="364">
        <v>412.30063999999999</v>
      </c>
      <c r="C39" s="364">
        <v>412.30063999999999</v>
      </c>
      <c r="D39" s="365">
        <v>1.6550000000000002E-2</v>
      </c>
      <c r="E39" s="366">
        <v>1.6550000000000002E-2</v>
      </c>
      <c r="F39" s="53"/>
    </row>
    <row r="40" spans="1:6" ht="12.75" customHeight="1">
      <c r="A40" s="361" t="s">
        <v>145</v>
      </c>
      <c r="B40" s="364">
        <v>10.64629</v>
      </c>
      <c r="C40" s="364">
        <v>10.64629</v>
      </c>
      <c r="D40" s="365">
        <v>0</v>
      </c>
      <c r="E40" s="366">
        <v>0</v>
      </c>
      <c r="F40" s="53"/>
    </row>
    <row r="41" spans="1:6" ht="12.75" customHeight="1">
      <c r="A41" s="740" t="s">
        <v>300</v>
      </c>
      <c r="B41" s="744">
        <v>436.42133000000001</v>
      </c>
      <c r="C41" s="744">
        <v>436.42133000000001</v>
      </c>
      <c r="D41" s="745">
        <v>2.6730000000000004E-2</v>
      </c>
      <c r="E41" s="746">
        <v>2.6730000000000004E-2</v>
      </c>
      <c r="F41" s="53"/>
    </row>
    <row r="42" spans="1:6" ht="12.75" customHeight="1">
      <c r="A42" s="361" t="s">
        <v>146</v>
      </c>
      <c r="B42" s="364">
        <v>9.3911599999999993</v>
      </c>
      <c r="C42" s="364">
        <v>9.3911599999999993</v>
      </c>
      <c r="D42" s="365">
        <v>1.221E-2</v>
      </c>
      <c r="E42" s="366">
        <v>1.221E-2</v>
      </c>
      <c r="F42" s="53"/>
    </row>
    <row r="43" spans="1:6" ht="12.75" customHeight="1">
      <c r="A43" s="361" t="s">
        <v>147</v>
      </c>
      <c r="B43" s="364">
        <v>495.49250999999998</v>
      </c>
      <c r="C43" s="364">
        <v>495.49250999999998</v>
      </c>
      <c r="D43" s="365">
        <v>3.3900000000000002E-3</v>
      </c>
      <c r="E43" s="366">
        <v>3.3900000000000002E-3</v>
      </c>
      <c r="F43" s="53"/>
    </row>
    <row r="44" spans="1:6" ht="12.75" customHeight="1">
      <c r="A44" s="361" t="s">
        <v>148</v>
      </c>
      <c r="B44" s="364">
        <v>16.211269999999999</v>
      </c>
      <c r="C44" s="364">
        <v>16.211269999999999</v>
      </c>
      <c r="D44" s="365">
        <v>0</v>
      </c>
      <c r="E44" s="366">
        <v>0</v>
      </c>
      <c r="F44" s="53"/>
    </row>
    <row r="45" spans="1:6" ht="12.75" customHeight="1">
      <c r="A45" s="740" t="s">
        <v>301</v>
      </c>
      <c r="B45" s="744">
        <v>511.70377999999999</v>
      </c>
      <c r="C45" s="744">
        <v>521.09493999999995</v>
      </c>
      <c r="D45" s="745">
        <v>1.5600000000000001E-2</v>
      </c>
      <c r="E45" s="746">
        <v>1.5600000000000001E-2</v>
      </c>
      <c r="F45" s="53"/>
    </row>
    <row r="46" spans="1:6" ht="12.75" customHeight="1">
      <c r="A46" s="361" t="s">
        <v>149</v>
      </c>
      <c r="B46" s="364">
        <v>10.758809999999999</v>
      </c>
      <c r="C46" s="364">
        <v>10.758809999999999</v>
      </c>
      <c r="D46" s="365">
        <v>0</v>
      </c>
      <c r="E46" s="366">
        <v>0</v>
      </c>
      <c r="F46" s="53"/>
    </row>
    <row r="47" spans="1:6" ht="12.75" customHeight="1">
      <c r="A47" s="361" t="s">
        <v>150</v>
      </c>
      <c r="B47" s="364">
        <v>797.8229399999999</v>
      </c>
      <c r="C47" s="364">
        <v>797.8229399999999</v>
      </c>
      <c r="D47" s="365">
        <v>2.5200000000000001E-3</v>
      </c>
      <c r="E47" s="366">
        <v>2.5200000000000001E-3</v>
      </c>
      <c r="F47" s="53"/>
    </row>
    <row r="48" spans="1:6" ht="12.75" customHeight="1">
      <c r="A48" s="361" t="s">
        <v>151</v>
      </c>
      <c r="B48" s="364">
        <v>33.328019999999995</v>
      </c>
      <c r="C48" s="364">
        <v>33.328019999999995</v>
      </c>
      <c r="D48" s="365">
        <v>0</v>
      </c>
      <c r="E48" s="366">
        <v>0</v>
      </c>
      <c r="F48" s="53"/>
    </row>
    <row r="49" spans="1:6" ht="12.75" customHeight="1">
      <c r="A49" s="740" t="s">
        <v>302</v>
      </c>
      <c r="B49" s="744">
        <v>841.90976999999998</v>
      </c>
      <c r="C49" s="744">
        <v>841.90976999999998</v>
      </c>
      <c r="D49" s="745">
        <v>2.5200000000000001E-3</v>
      </c>
      <c r="E49" s="746">
        <v>2.5200000000000001E-3</v>
      </c>
      <c r="F49" s="53"/>
    </row>
    <row r="50" spans="1:6" ht="12.75" customHeight="1">
      <c r="A50" s="362" t="s">
        <v>303</v>
      </c>
      <c r="B50" s="367">
        <v>46.930059999999997</v>
      </c>
      <c r="C50" s="367">
        <v>46.930059999999997</v>
      </c>
      <c r="D50" s="368">
        <v>2.239E-2</v>
      </c>
      <c r="E50" s="369">
        <v>2.239E-2</v>
      </c>
      <c r="F50" s="53"/>
    </row>
    <row r="51" spans="1:6" ht="12.75" customHeight="1">
      <c r="A51" s="362" t="s">
        <v>304</v>
      </c>
      <c r="B51" s="367">
        <v>2690.3401699999999</v>
      </c>
      <c r="C51" s="367">
        <v>2690.3401699999999</v>
      </c>
      <c r="D51" s="368">
        <v>2.8370000000000003E-2</v>
      </c>
      <c r="E51" s="369">
        <v>2.8370000000000003E-2</v>
      </c>
      <c r="F51" s="53"/>
    </row>
    <row r="52" spans="1:6" ht="12.75" customHeight="1">
      <c r="A52" s="362" t="s">
        <v>305</v>
      </c>
      <c r="B52" s="367">
        <v>99.748059999999995</v>
      </c>
      <c r="C52" s="367">
        <v>99.748059999999995</v>
      </c>
      <c r="D52" s="368">
        <v>0</v>
      </c>
      <c r="E52" s="369">
        <v>0</v>
      </c>
      <c r="F52" s="44"/>
    </row>
    <row r="53" spans="1:6" ht="12.75" customHeight="1">
      <c r="A53" s="742" t="s">
        <v>699</v>
      </c>
      <c r="B53" s="747">
        <v>2837.01829</v>
      </c>
      <c r="C53" s="747">
        <v>2837.01829</v>
      </c>
      <c r="D53" s="748">
        <v>5.076E-2</v>
      </c>
      <c r="E53" s="749">
        <v>5.076E-2</v>
      </c>
    </row>
    <row r="54" spans="1:6" ht="24.75" customHeight="1">
      <c r="A54" s="999" t="s">
        <v>27</v>
      </c>
      <c r="B54" s="999"/>
      <c r="C54" s="999"/>
      <c r="D54" s="999"/>
      <c r="E54" s="999"/>
      <c r="F54" s="878"/>
    </row>
    <row r="55" spans="1:6">
      <c r="A55" s="606" t="s">
        <v>28</v>
      </c>
      <c r="B55" s="178"/>
      <c r="C55" s="178"/>
      <c r="D55" s="178"/>
      <c r="E55" s="178"/>
      <c r="F55" s="178"/>
    </row>
    <row r="56" spans="1:6" ht="12.75" customHeight="1">
      <c r="A56" s="17" t="s">
        <v>702</v>
      </c>
    </row>
    <row r="57" spans="1:6" ht="12.75" customHeight="1"/>
    <row r="58" spans="1:6" ht="12.75" customHeight="1">
      <c r="A58" s="321" t="s">
        <v>783</v>
      </c>
      <c r="D58" s="141" t="str">
        <f t="shared" ref="D58:D59" si="0">E1</f>
        <v>Siječanj 2020.</v>
      </c>
    </row>
    <row r="59" spans="1:6" ht="12.75" customHeight="1">
      <c r="A59" s="607" t="s">
        <v>784</v>
      </c>
      <c r="D59" s="576" t="str">
        <f t="shared" si="0"/>
        <v>January 2020</v>
      </c>
    </row>
    <row r="60" spans="1:6" ht="12.75" customHeight="1">
      <c r="D60" s="65" t="s">
        <v>655</v>
      </c>
    </row>
    <row r="61" spans="1:6" ht="42.75" customHeight="1">
      <c r="A61" s="994" t="s">
        <v>700</v>
      </c>
      <c r="B61" s="995" t="s">
        <v>703</v>
      </c>
      <c r="C61" s="995"/>
      <c r="D61" s="995"/>
      <c r="E61" s="874"/>
    </row>
    <row r="62" spans="1:6" ht="60">
      <c r="A62" s="994"/>
      <c r="B62" s="739" t="s">
        <v>696</v>
      </c>
      <c r="C62" s="739" t="s">
        <v>701</v>
      </c>
      <c r="D62" s="739" t="s">
        <v>704</v>
      </c>
    </row>
    <row r="63" spans="1:6" ht="12.75" customHeight="1">
      <c r="A63" s="359" t="s">
        <v>140</v>
      </c>
      <c r="B63" s="360">
        <v>0</v>
      </c>
      <c r="C63" s="360">
        <v>0</v>
      </c>
      <c r="D63" s="360">
        <v>2297.1046799999995</v>
      </c>
    </row>
    <row r="64" spans="1:6" ht="12.75" customHeight="1">
      <c r="A64" s="361" t="s">
        <v>141</v>
      </c>
      <c r="B64" s="360">
        <v>6524.7657900000004</v>
      </c>
      <c r="C64" s="360">
        <v>6524.7657900000004</v>
      </c>
      <c r="D64" s="360">
        <v>2491297.4302899996</v>
      </c>
    </row>
    <row r="65" spans="1:4" ht="12.75" customHeight="1">
      <c r="A65" s="361" t="s">
        <v>142</v>
      </c>
      <c r="B65" s="360">
        <v>10261.83181</v>
      </c>
      <c r="C65" s="360">
        <v>10261.83181</v>
      </c>
      <c r="D65" s="360">
        <v>910958.30944999983</v>
      </c>
    </row>
    <row r="66" spans="1:4" ht="12.75" customHeight="1">
      <c r="A66" s="740" t="s">
        <v>299</v>
      </c>
      <c r="B66" s="741">
        <v>16786.597600000001</v>
      </c>
      <c r="C66" s="741">
        <v>16786.597600000001</v>
      </c>
      <c r="D66" s="741">
        <v>3404552.844419999</v>
      </c>
    </row>
    <row r="67" spans="1:4" ht="12.75" customHeight="1">
      <c r="A67" s="361" t="s">
        <v>143</v>
      </c>
      <c r="B67" s="360">
        <v>0</v>
      </c>
      <c r="C67" s="360">
        <v>0</v>
      </c>
      <c r="D67" s="360">
        <v>460.13228999999995</v>
      </c>
    </row>
    <row r="68" spans="1:4" ht="12.75" customHeight="1">
      <c r="A68" s="361" t="s">
        <v>144</v>
      </c>
      <c r="B68" s="360">
        <v>2695.1511800000003</v>
      </c>
      <c r="C68" s="360">
        <v>2695.1511800000003</v>
      </c>
      <c r="D68" s="360">
        <v>984892.18568999995</v>
      </c>
    </row>
    <row r="69" spans="1:4" ht="12.75" customHeight="1">
      <c r="A69" s="361" t="s">
        <v>145</v>
      </c>
      <c r="B69" s="360">
        <v>4981.0793899999999</v>
      </c>
      <c r="C69" s="360">
        <v>4981.0793899999999</v>
      </c>
      <c r="D69" s="360">
        <v>269709.61072000006</v>
      </c>
    </row>
    <row r="70" spans="1:4" ht="12.75" customHeight="1">
      <c r="A70" s="740" t="s">
        <v>300</v>
      </c>
      <c r="B70" s="741">
        <v>7676.2305699999997</v>
      </c>
      <c r="C70" s="741">
        <v>7676.2305699999997</v>
      </c>
      <c r="D70" s="741">
        <v>1255061.9287</v>
      </c>
    </row>
    <row r="71" spans="1:4">
      <c r="A71" s="361" t="s">
        <v>146</v>
      </c>
      <c r="B71" s="360">
        <v>0</v>
      </c>
      <c r="C71" s="360">
        <v>0</v>
      </c>
      <c r="D71" s="360">
        <v>2183.1027400000003</v>
      </c>
    </row>
    <row r="72" spans="1:4">
      <c r="A72" s="361" t="s">
        <v>147</v>
      </c>
      <c r="B72" s="360">
        <v>4333.4373599999999</v>
      </c>
      <c r="C72" s="360">
        <v>4333.4373599999999</v>
      </c>
      <c r="D72" s="360">
        <v>1469264.3918499998</v>
      </c>
    </row>
    <row r="73" spans="1:4">
      <c r="A73" s="361" t="s">
        <v>148</v>
      </c>
      <c r="B73" s="360">
        <v>5106.1625899999999</v>
      </c>
      <c r="C73" s="360">
        <v>5106.1625899999999</v>
      </c>
      <c r="D73" s="360">
        <v>407221.21831999981</v>
      </c>
    </row>
    <row r="74" spans="1:4">
      <c r="A74" s="740" t="s">
        <v>301</v>
      </c>
      <c r="B74" s="741">
        <v>9439.5999499999998</v>
      </c>
      <c r="C74" s="741">
        <v>9439.5999499999998</v>
      </c>
      <c r="D74" s="741">
        <v>1878668.7129099995</v>
      </c>
    </row>
    <row r="75" spans="1:4">
      <c r="A75" s="361" t="s">
        <v>149</v>
      </c>
      <c r="B75" s="360">
        <v>0</v>
      </c>
      <c r="C75" s="360">
        <v>0</v>
      </c>
      <c r="D75" s="360">
        <v>2514.8679400000001</v>
      </c>
    </row>
    <row r="76" spans="1:4">
      <c r="A76" s="361" t="s">
        <v>150</v>
      </c>
      <c r="B76" s="360">
        <v>7913.4349199999997</v>
      </c>
      <c r="C76" s="360">
        <v>7913.4349199999997</v>
      </c>
      <c r="D76" s="360">
        <v>1950659.5714499997</v>
      </c>
    </row>
    <row r="77" spans="1:4">
      <c r="A77" s="361" t="s">
        <v>151</v>
      </c>
      <c r="B77" s="360">
        <v>12534.87653</v>
      </c>
      <c r="C77" s="360">
        <v>12534.87653</v>
      </c>
      <c r="D77" s="360">
        <v>843216.36139999982</v>
      </c>
    </row>
    <row r="78" spans="1:4">
      <c r="A78" s="740" t="s">
        <v>302</v>
      </c>
      <c r="B78" s="741">
        <v>20448.311450000001</v>
      </c>
      <c r="C78" s="741">
        <v>20448.311450000001</v>
      </c>
      <c r="D78" s="741">
        <v>2796390.8007899998</v>
      </c>
    </row>
    <row r="79" spans="1:4">
      <c r="A79" s="362" t="s">
        <v>303</v>
      </c>
      <c r="B79" s="363">
        <v>0</v>
      </c>
      <c r="C79" s="363">
        <v>0</v>
      </c>
      <c r="D79" s="363">
        <v>7455.2076500000003</v>
      </c>
    </row>
    <row r="80" spans="1:4">
      <c r="A80" s="362" t="s">
        <v>304</v>
      </c>
      <c r="B80" s="363">
        <v>21466.789250000002</v>
      </c>
      <c r="C80" s="363">
        <v>21466.789250000002</v>
      </c>
      <c r="D80" s="363">
        <v>6896113.5792799992</v>
      </c>
    </row>
    <row r="81" spans="1:5">
      <c r="A81" s="362" t="s">
        <v>305</v>
      </c>
      <c r="B81" s="363">
        <v>32883.950319999996</v>
      </c>
      <c r="C81" s="363">
        <v>32883.950319999996</v>
      </c>
      <c r="D81" s="363">
        <v>2431105.4998899996</v>
      </c>
    </row>
    <row r="82" spans="1:5">
      <c r="A82" s="742" t="s">
        <v>705</v>
      </c>
      <c r="B82" s="743">
        <v>54350.739569999998</v>
      </c>
      <c r="C82" s="743">
        <v>54350.739569999998</v>
      </c>
      <c r="D82" s="743">
        <v>9334674.2868199982</v>
      </c>
    </row>
    <row r="83" spans="1:5">
      <c r="A83" s="17" t="s">
        <v>702</v>
      </c>
    </row>
    <row r="85" spans="1:5">
      <c r="A85" s="663" t="s">
        <v>97</v>
      </c>
      <c r="E85" s="14" t="s">
        <v>989</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0" t="s">
        <v>785</v>
      </c>
      <c r="G1" s="141" t="str">
        <f>Naslovnica!A20</f>
        <v>Siječanj 2020.</v>
      </c>
    </row>
    <row r="2" spans="1:8" ht="12.75" customHeight="1">
      <c r="A2" s="574" t="s">
        <v>786</v>
      </c>
      <c r="G2" s="576" t="str">
        <f>Naslovnica!A24</f>
        <v>January 2020</v>
      </c>
    </row>
    <row r="3" spans="1:8" ht="12.75" customHeight="1">
      <c r="E3" s="14" t="s">
        <v>392</v>
      </c>
      <c r="F3" s="322"/>
      <c r="G3" s="322"/>
    </row>
    <row r="4" spans="1:8" ht="16.5" customHeight="1">
      <c r="A4" s="1001" t="s">
        <v>684</v>
      </c>
      <c r="B4" s="1008" t="s">
        <v>683</v>
      </c>
      <c r="C4" s="1008"/>
      <c r="D4" s="1008"/>
      <c r="E4" s="1008"/>
      <c r="F4" s="273"/>
      <c r="G4" s="273"/>
    </row>
    <row r="5" spans="1:8" ht="12.75" customHeight="1">
      <c r="A5" s="1001"/>
      <c r="B5" s="1006" t="str">
        <f>Naslovnica!A20</f>
        <v>Siječanj 2020.</v>
      </c>
      <c r="C5" s="1006"/>
      <c r="D5" s="1007" t="s">
        <v>19</v>
      </c>
      <c r="E5" s="1007"/>
    </row>
    <row r="6" spans="1:8" ht="12.75" customHeight="1">
      <c r="A6" s="1001"/>
      <c r="B6" s="1004" t="str">
        <f>Naslovnica!A24</f>
        <v>January 2020</v>
      </c>
      <c r="C6" s="1004"/>
      <c r="D6" s="1005" t="s">
        <v>48</v>
      </c>
      <c r="E6" s="1005"/>
    </row>
    <row r="7" spans="1:8" ht="12.75" customHeight="1">
      <c r="A7" s="1001"/>
      <c r="B7" s="831" t="s">
        <v>29</v>
      </c>
      <c r="C7" s="750" t="s">
        <v>30</v>
      </c>
      <c r="D7" s="750" t="s">
        <v>172</v>
      </c>
      <c r="E7" s="750" t="s">
        <v>170</v>
      </c>
    </row>
    <row r="8" spans="1:8" ht="12.75" customHeight="1">
      <c r="A8" s="1001"/>
      <c r="B8" s="830" t="s">
        <v>31</v>
      </c>
      <c r="C8" s="751" t="s">
        <v>32</v>
      </c>
      <c r="D8" s="751" t="s">
        <v>31</v>
      </c>
      <c r="E8" s="751" t="s">
        <v>171</v>
      </c>
    </row>
    <row r="9" spans="1:8" ht="12.75" customHeight="1">
      <c r="A9" s="370" t="s">
        <v>140</v>
      </c>
      <c r="B9" s="371">
        <v>351472.83030999999</v>
      </c>
      <c r="C9" s="372">
        <v>3.0944850846684985E-3</v>
      </c>
      <c r="D9" s="371">
        <v>5964.9452199999942</v>
      </c>
      <c r="E9" s="372">
        <v>1.7264281011839078E-2</v>
      </c>
      <c r="H9" s="53"/>
    </row>
    <row r="10" spans="1:8" ht="12.75" customHeight="1">
      <c r="A10" s="370" t="s">
        <v>141</v>
      </c>
      <c r="B10" s="371">
        <v>40634101.268269993</v>
      </c>
      <c r="C10" s="372">
        <v>0.35775630279207177</v>
      </c>
      <c r="D10" s="371">
        <v>336097.59200999141</v>
      </c>
      <c r="E10" s="372">
        <v>8.3403037706304417E-3</v>
      </c>
      <c r="H10" s="53"/>
    </row>
    <row r="11" spans="1:8" ht="12.75" customHeight="1">
      <c r="A11" s="370" t="s">
        <v>142</v>
      </c>
      <c r="B11" s="371">
        <v>2311491.6339600002</v>
      </c>
      <c r="C11" s="372">
        <v>2.0351150267622055E-2</v>
      </c>
      <c r="D11" s="371">
        <v>49846.497240000404</v>
      </c>
      <c r="E11" s="372">
        <v>2.2039928559389965E-2</v>
      </c>
      <c r="H11" s="53"/>
    </row>
    <row r="12" spans="1:8" ht="12.75" customHeight="1">
      <c r="A12" s="752" t="s">
        <v>685</v>
      </c>
      <c r="B12" s="753">
        <v>43297065.732539997</v>
      </c>
      <c r="C12" s="754">
        <v>0.38120193814436232</v>
      </c>
      <c r="D12" s="753">
        <v>391909.03446999192</v>
      </c>
      <c r="E12" s="754">
        <v>9.1343107596113526E-3</v>
      </c>
      <c r="H12" s="53"/>
    </row>
    <row r="13" spans="1:8" ht="12.75" customHeight="1">
      <c r="A13" s="370" t="s">
        <v>143</v>
      </c>
      <c r="B13" s="371">
        <v>123944.49889</v>
      </c>
      <c r="C13" s="372">
        <v>1.0912490811979096E-3</v>
      </c>
      <c r="D13" s="371">
        <v>3823.6935300000041</v>
      </c>
      <c r="E13" s="372">
        <v>3.1832067047339985E-2</v>
      </c>
      <c r="H13" s="53"/>
    </row>
    <row r="14" spans="1:8" ht="12.75" customHeight="1">
      <c r="A14" s="370" t="s">
        <v>144</v>
      </c>
      <c r="B14" s="371">
        <v>15348832.84846</v>
      </c>
      <c r="C14" s="372">
        <v>0.13513628997933388</v>
      </c>
      <c r="D14" s="371">
        <v>114233.36424000002</v>
      </c>
      <c r="E14" s="372">
        <v>7.4982847011058062E-3</v>
      </c>
      <c r="H14" s="53"/>
    </row>
    <row r="15" spans="1:8" ht="12.75" customHeight="1">
      <c r="A15" s="370" t="s">
        <v>145</v>
      </c>
      <c r="B15" s="371">
        <v>634409.58473999996</v>
      </c>
      <c r="C15" s="372">
        <v>5.5855554917776818E-3</v>
      </c>
      <c r="D15" s="371">
        <v>12714.277969999937</v>
      </c>
      <c r="E15" s="372">
        <v>2.0450979493566779E-2</v>
      </c>
      <c r="H15" s="53"/>
    </row>
    <row r="16" spans="1:8" ht="12.75" customHeight="1">
      <c r="A16" s="755" t="s">
        <v>686</v>
      </c>
      <c r="B16" s="753">
        <v>16107186.932089999</v>
      </c>
      <c r="C16" s="754">
        <v>0.14181309455230948</v>
      </c>
      <c r="D16" s="753">
        <v>130771.33573999815</v>
      </c>
      <c r="E16" s="754">
        <v>8.1852737838064016E-3</v>
      </c>
      <c r="H16" s="53"/>
    </row>
    <row r="17" spans="1:9" ht="12.75" customHeight="1">
      <c r="A17" s="370" t="s">
        <v>146</v>
      </c>
      <c r="B17" s="371">
        <v>133090.55003000001</v>
      </c>
      <c r="C17" s="372">
        <v>1.17177399349734E-3</v>
      </c>
      <c r="D17" s="371">
        <v>3857.5184600000212</v>
      </c>
      <c r="E17" s="372">
        <v>2.9849322678084489E-2</v>
      </c>
      <c r="H17" s="53"/>
    </row>
    <row r="18" spans="1:9" ht="12.75" customHeight="1">
      <c r="A18" s="370" t="s">
        <v>147</v>
      </c>
      <c r="B18" s="371">
        <v>18331169.841959998</v>
      </c>
      <c r="C18" s="372">
        <v>0.16139378856237091</v>
      </c>
      <c r="D18" s="371">
        <v>218004.15241000056</v>
      </c>
      <c r="E18" s="372">
        <v>1.203567372741321E-2</v>
      </c>
      <c r="H18" s="53"/>
    </row>
    <row r="19" spans="1:9" ht="12.75" customHeight="1">
      <c r="A19" s="370" t="s">
        <v>148</v>
      </c>
      <c r="B19" s="371">
        <v>906851.59183000005</v>
      </c>
      <c r="C19" s="372">
        <v>7.9842266113449231E-3</v>
      </c>
      <c r="D19" s="371">
        <v>22498.587450000108</v>
      </c>
      <c r="E19" s="372">
        <v>2.5440731629303714E-2</v>
      </c>
      <c r="H19" s="53"/>
    </row>
    <row r="20" spans="1:9" ht="12.75" customHeight="1">
      <c r="A20" s="752" t="s">
        <v>687</v>
      </c>
      <c r="B20" s="753">
        <v>19371111.983819999</v>
      </c>
      <c r="C20" s="754">
        <v>0.17054978916721317</v>
      </c>
      <c r="D20" s="753">
        <v>244360.25832000375</v>
      </c>
      <c r="E20" s="754">
        <v>1.2775836787499051E-2</v>
      </c>
      <c r="H20" s="53"/>
    </row>
    <row r="21" spans="1:9" ht="12.75" customHeight="1">
      <c r="A21" s="370" t="s">
        <v>149</v>
      </c>
      <c r="B21" s="371">
        <v>236593.00630000001</v>
      </c>
      <c r="C21" s="372">
        <v>2.0830444517901604E-3</v>
      </c>
      <c r="D21" s="371">
        <v>2892.1597000000183</v>
      </c>
      <c r="E21" s="372">
        <v>1.2375478061276368E-2</v>
      </c>
      <c r="H21" s="53"/>
    </row>
    <row r="22" spans="1:9" ht="12.75" customHeight="1">
      <c r="A22" s="370" t="s">
        <v>150</v>
      </c>
      <c r="B22" s="371">
        <v>32646007.775369998</v>
      </c>
      <c r="C22" s="372">
        <v>0.28742643932321055</v>
      </c>
      <c r="D22" s="371">
        <v>172183.6572499983</v>
      </c>
      <c r="E22" s="372">
        <v>5.3022291622846218E-3</v>
      </c>
      <c r="H22" s="53"/>
    </row>
    <row r="23" spans="1:9" ht="12.75" customHeight="1">
      <c r="A23" s="370" t="s">
        <v>151</v>
      </c>
      <c r="B23" s="371">
        <v>1922427.0078199999</v>
      </c>
      <c r="C23" s="372">
        <v>1.6925694361114386E-2</v>
      </c>
      <c r="D23" s="371">
        <v>40171.040980000049</v>
      </c>
      <c r="E23" s="372">
        <v>2.1341965007788399E-2</v>
      </c>
      <c r="H23" s="53"/>
    </row>
    <row r="24" spans="1:9" ht="12.75" customHeight="1">
      <c r="A24" s="752" t="s">
        <v>688</v>
      </c>
      <c r="B24" s="753">
        <v>34805027.789489999</v>
      </c>
      <c r="C24" s="754">
        <v>0.30643517813611509</v>
      </c>
      <c r="D24" s="753">
        <v>215246.85792999715</v>
      </c>
      <c r="E24" s="754">
        <v>6.2228453645281068E-3</v>
      </c>
      <c r="H24" s="53"/>
    </row>
    <row r="25" spans="1:9" ht="12.75" customHeight="1">
      <c r="A25" s="373" t="s">
        <v>689</v>
      </c>
      <c r="B25" s="374">
        <v>845100.88552999997</v>
      </c>
      <c r="C25" s="375">
        <v>7.4405526111539083E-3</v>
      </c>
      <c r="D25" s="374">
        <v>16538.316909999936</v>
      </c>
      <c r="E25" s="375">
        <v>1.9960251085859637E-2</v>
      </c>
      <c r="H25" s="53"/>
    </row>
    <row r="26" spans="1:9" ht="12.75" customHeight="1">
      <c r="A26" s="373" t="s">
        <v>690</v>
      </c>
      <c r="B26" s="374">
        <v>106960111.73405999</v>
      </c>
      <c r="C26" s="375">
        <v>0.94171282065698703</v>
      </c>
      <c r="D26" s="374">
        <v>840518.76590998471</v>
      </c>
      <c r="E26" s="375">
        <v>7.9204861458737064E-3</v>
      </c>
      <c r="H26" s="53"/>
    </row>
    <row r="27" spans="1:9" ht="12.75" customHeight="1">
      <c r="A27" s="373" t="s">
        <v>691</v>
      </c>
      <c r="B27" s="374">
        <v>5775179.8183500003</v>
      </c>
      <c r="C27" s="375">
        <v>5.0846626731859045E-2</v>
      </c>
      <c r="D27" s="374">
        <v>125230.40364000015</v>
      </c>
      <c r="E27" s="375">
        <v>2.2164871656010776E-2</v>
      </c>
      <c r="H27" s="53"/>
    </row>
    <row r="28" spans="1:9" ht="18.75" customHeight="1">
      <c r="A28" s="742" t="s">
        <v>692</v>
      </c>
      <c r="B28" s="756">
        <v>113580392.43793999</v>
      </c>
      <c r="C28" s="757">
        <v>1</v>
      </c>
      <c r="D28" s="756">
        <v>982287.48645998538</v>
      </c>
      <c r="E28" s="757">
        <v>8.7238367544753004E-3</v>
      </c>
    </row>
    <row r="29" spans="1:9" ht="12.75" customHeight="1">
      <c r="A29" s="20" t="s">
        <v>693</v>
      </c>
    </row>
    <row r="30" spans="1:9" ht="12.75" customHeight="1"/>
    <row r="31" spans="1:9" ht="12.75" customHeight="1"/>
    <row r="32" spans="1:9" s="273" customFormat="1" ht="12.75" customHeight="1">
      <c r="A32" s="155" t="s">
        <v>787</v>
      </c>
      <c r="I32" s="141" t="str">
        <f>Naslovnica!A20</f>
        <v>Siječanj 2020.</v>
      </c>
    </row>
    <row r="33" spans="1:9" s="273" customFormat="1" ht="12.75" customHeight="1">
      <c r="A33" s="604" t="s">
        <v>788</v>
      </c>
      <c r="I33" s="576" t="str">
        <f>Naslovnica!A24</f>
        <v>January 2020</v>
      </c>
    </row>
    <row r="34" spans="1:9" s="273" customFormat="1" ht="12.75" customHeight="1"/>
    <row r="35" spans="1:9" s="273" customFormat="1" ht="15" customHeight="1">
      <c r="A35" s="809"/>
      <c r="B35" s="1000" t="s">
        <v>1015</v>
      </c>
      <c r="C35" s="1000"/>
      <c r="D35" s="1000"/>
      <c r="E35" s="1000"/>
      <c r="F35" s="1000" t="s">
        <v>1016</v>
      </c>
      <c r="G35" s="1000"/>
      <c r="H35" s="1000"/>
      <c r="I35" s="1000"/>
    </row>
    <row r="36" spans="1:9" s="273" customFormat="1" ht="22.5">
      <c r="A36" s="1001" t="s">
        <v>651</v>
      </c>
      <c r="B36" s="918" t="s">
        <v>77</v>
      </c>
      <c r="C36" s="917" t="s">
        <v>118</v>
      </c>
      <c r="D36" s="917" t="s">
        <v>120</v>
      </c>
      <c r="E36" s="917" t="s">
        <v>122</v>
      </c>
      <c r="F36" s="917" t="s">
        <v>758</v>
      </c>
      <c r="G36" s="915" t="s">
        <v>69</v>
      </c>
      <c r="H36" s="915" t="s">
        <v>53</v>
      </c>
      <c r="I36" s="915" t="s">
        <v>763</v>
      </c>
    </row>
    <row r="37" spans="1:9" s="273" customFormat="1" ht="34.5" customHeight="1">
      <c r="A37" s="1001"/>
      <c r="B37" s="780" t="s">
        <v>757</v>
      </c>
      <c r="C37" s="916" t="s">
        <v>119</v>
      </c>
      <c r="D37" s="916" t="s">
        <v>121</v>
      </c>
      <c r="E37" s="916" t="s">
        <v>123</v>
      </c>
      <c r="F37" s="916" t="s">
        <v>764</v>
      </c>
      <c r="G37" s="916" t="s">
        <v>56</v>
      </c>
      <c r="H37" s="916" t="s">
        <v>57</v>
      </c>
      <c r="I37" s="919" t="s">
        <v>762</v>
      </c>
    </row>
    <row r="38" spans="1:9" s="273" customFormat="1">
      <c r="A38" s="376" t="s">
        <v>140</v>
      </c>
      <c r="B38" s="377">
        <v>150.9376</v>
      </c>
      <c r="C38" s="378">
        <v>149.94919999999999</v>
      </c>
      <c r="D38" s="377">
        <v>151.6181</v>
      </c>
      <c r="E38" s="920">
        <v>1.6689000000000078</v>
      </c>
      <c r="F38" s="921">
        <v>6.6459429736076547E-3</v>
      </c>
      <c r="G38" s="827">
        <v>6.6459429736076547E-3</v>
      </c>
      <c r="H38" s="827">
        <v>0.11722293074721302</v>
      </c>
      <c r="I38" s="827">
        <v>7.8477262434842876E-2</v>
      </c>
    </row>
    <row r="39" spans="1:9" s="273" customFormat="1">
      <c r="A39" s="376" t="s">
        <v>143</v>
      </c>
      <c r="B39" s="377">
        <v>154.62790000000001</v>
      </c>
      <c r="C39" s="378">
        <v>154.2286</v>
      </c>
      <c r="D39" s="377">
        <v>155.57499999999999</v>
      </c>
      <c r="E39" s="920">
        <v>1.3463999999999885</v>
      </c>
      <c r="F39" s="921">
        <v>2.6332204655892255E-3</v>
      </c>
      <c r="G39" s="827">
        <v>2.6332204655892255E-3</v>
      </c>
      <c r="H39" s="827">
        <v>0.13026389750809342</v>
      </c>
      <c r="I39" s="827">
        <v>8.3268419859805709E-2</v>
      </c>
    </row>
    <row r="40" spans="1:9" s="273" customFormat="1">
      <c r="A40" s="376" t="s">
        <v>146</v>
      </c>
      <c r="B40" s="377">
        <v>161.5401</v>
      </c>
      <c r="C40" s="378">
        <v>160.0034</v>
      </c>
      <c r="D40" s="377">
        <v>161.9188</v>
      </c>
      <c r="E40" s="920">
        <v>1.9154000000000053</v>
      </c>
      <c r="F40" s="921">
        <v>1.0486433130222794E-2</v>
      </c>
      <c r="G40" s="827">
        <v>1.0486433130222794E-2</v>
      </c>
      <c r="H40" s="827">
        <v>0.14303818427286852</v>
      </c>
      <c r="I40" s="827">
        <v>9.1996838433875183E-2</v>
      </c>
    </row>
    <row r="41" spans="1:9" s="273" customFormat="1">
      <c r="A41" s="376" t="s">
        <v>149</v>
      </c>
      <c r="B41" s="377">
        <v>150.3466</v>
      </c>
      <c r="C41" s="378">
        <v>150.3466</v>
      </c>
      <c r="D41" s="377">
        <v>151.92009999999999</v>
      </c>
      <c r="E41" s="920">
        <v>1.5734999999999957</v>
      </c>
      <c r="F41" s="921">
        <v>-2.9219986842385914E-3</v>
      </c>
      <c r="G41" s="827">
        <v>-2.9219986842385914E-3</v>
      </c>
      <c r="H41" s="827">
        <v>9.7076900736922545E-2</v>
      </c>
      <c r="I41" s="827">
        <v>7.7701096770985023E-2</v>
      </c>
    </row>
    <row r="42" spans="1:9" s="273" customFormat="1">
      <c r="A42" s="758" t="s">
        <v>152</v>
      </c>
      <c r="B42" s="759">
        <v>152.98310545836836</v>
      </c>
      <c r="C42" s="760">
        <v>152.37620534802198</v>
      </c>
      <c r="D42" s="759">
        <v>153.77728453954671</v>
      </c>
      <c r="E42" s="922">
        <v>1.4010791915247296</v>
      </c>
      <c r="F42" s="923">
        <v>4.1688140793971762E-3</v>
      </c>
      <c r="G42" s="894">
        <v>4.1688140793971762E-3</v>
      </c>
      <c r="H42" s="894">
        <v>0.1185278472531206</v>
      </c>
      <c r="I42" s="894">
        <v>8.1144627710844075E-2</v>
      </c>
    </row>
    <row r="43" spans="1:9" s="273" customFormat="1">
      <c r="A43" s="376" t="s">
        <v>141</v>
      </c>
      <c r="B43" s="377">
        <v>261.44110000000001</v>
      </c>
      <c r="C43" s="378">
        <v>260.15550000000002</v>
      </c>
      <c r="D43" s="377">
        <v>261.89600000000002</v>
      </c>
      <c r="E43" s="920">
        <v>1.7404999999999973</v>
      </c>
      <c r="F43" s="921">
        <v>5.0513768077220522E-3</v>
      </c>
      <c r="G43" s="828">
        <v>5.0513768077220522E-3</v>
      </c>
      <c r="H43" s="828">
        <v>7.2550270454326382E-2</v>
      </c>
      <c r="I43" s="828">
        <v>5.5580499215438506E-2</v>
      </c>
    </row>
    <row r="44" spans="1:9" s="273" customFormat="1">
      <c r="A44" s="376" t="s">
        <v>144</v>
      </c>
      <c r="B44" s="377">
        <v>283.161</v>
      </c>
      <c r="C44" s="378">
        <v>282.27589999999998</v>
      </c>
      <c r="D44" s="377">
        <v>284.23320000000001</v>
      </c>
      <c r="E44" s="920">
        <v>1.957300000000032</v>
      </c>
      <c r="F44" s="921">
        <v>3.2610474892698083E-3</v>
      </c>
      <c r="G44" s="828">
        <v>3.2610474892698083E-3</v>
      </c>
      <c r="H44" s="828">
        <v>9.517880908427423E-2</v>
      </c>
      <c r="I44" s="828">
        <v>6.0332635836204629E-2</v>
      </c>
    </row>
    <row r="45" spans="1:9" s="273" customFormat="1">
      <c r="A45" s="376" t="s">
        <v>147</v>
      </c>
      <c r="B45" s="377">
        <v>252.9015</v>
      </c>
      <c r="C45" s="378">
        <v>251.02250000000001</v>
      </c>
      <c r="D45" s="377">
        <v>253.63390000000001</v>
      </c>
      <c r="E45" s="920">
        <v>2.6114000000000033</v>
      </c>
      <c r="F45" s="921">
        <v>7.9788887666620845E-3</v>
      </c>
      <c r="G45" s="828">
        <v>7.9788887666620845E-3</v>
      </c>
      <c r="H45" s="828">
        <v>0.10203934897705724</v>
      </c>
      <c r="I45" s="828">
        <v>5.3609332444040536E-2</v>
      </c>
    </row>
    <row r="46" spans="1:9" s="273" customFormat="1">
      <c r="A46" s="376" t="s">
        <v>150</v>
      </c>
      <c r="B46" s="377">
        <v>272.012</v>
      </c>
      <c r="C46" s="378">
        <v>271.46190000000001</v>
      </c>
      <c r="D46" s="377">
        <v>273.25020000000001</v>
      </c>
      <c r="E46" s="920">
        <v>1.7882999999999925</v>
      </c>
      <c r="F46" s="921">
        <v>2.1434608234456309E-3</v>
      </c>
      <c r="G46" s="828">
        <v>2.1434608234456309E-3</v>
      </c>
      <c r="H46" s="828">
        <v>7.3212765302668181E-2</v>
      </c>
      <c r="I46" s="828">
        <v>5.7938051560175285E-2</v>
      </c>
    </row>
    <row r="47" spans="1:9" s="273" customFormat="1">
      <c r="A47" s="758" t="s">
        <v>153</v>
      </c>
      <c r="B47" s="759">
        <v>266.3207876866885</v>
      </c>
      <c r="C47" s="760">
        <v>265.23125957757748</v>
      </c>
      <c r="D47" s="759">
        <v>267.14743744121563</v>
      </c>
      <c r="E47" s="922">
        <v>1.9161778636381541</v>
      </c>
      <c r="F47" s="923">
        <v>4.2807290062576442E-3</v>
      </c>
      <c r="G47" s="894">
        <v>4.2807290062576442E-3</v>
      </c>
      <c r="H47" s="894">
        <v>8.0683882551176644E-2</v>
      </c>
      <c r="I47" s="894">
        <v>5.6679749658812062E-2</v>
      </c>
    </row>
    <row r="48" spans="1:9" s="273" customFormat="1">
      <c r="A48" s="376" t="s">
        <v>142</v>
      </c>
      <c r="B48" s="377">
        <v>132.88239999999999</v>
      </c>
      <c r="C48" s="378">
        <v>132.6891</v>
      </c>
      <c r="D48" s="377">
        <v>132.88239999999999</v>
      </c>
      <c r="E48" s="920">
        <v>0.19329999999999359</v>
      </c>
      <c r="F48" s="921">
        <v>1.6424891361290772E-3</v>
      </c>
      <c r="G48" s="828">
        <v>1.6424891361290772E-3</v>
      </c>
      <c r="H48" s="828">
        <v>5.1175035518442602E-2</v>
      </c>
      <c r="I48" s="828">
        <v>5.355552249039941E-2</v>
      </c>
    </row>
    <row r="49" spans="1:9" s="273" customFormat="1">
      <c r="A49" s="376" t="s">
        <v>145</v>
      </c>
      <c r="B49" s="377">
        <v>140.05369999999999</v>
      </c>
      <c r="C49" s="378">
        <v>139.65620000000001</v>
      </c>
      <c r="D49" s="377">
        <v>140.05369999999999</v>
      </c>
      <c r="E49" s="920">
        <v>0.39749999999997954</v>
      </c>
      <c r="F49" s="921">
        <v>3.045223575416145E-3</v>
      </c>
      <c r="G49" s="828">
        <v>3.045223575416145E-3</v>
      </c>
      <c r="H49" s="828">
        <v>6.2610013838982015E-2</v>
      </c>
      <c r="I49" s="828">
        <v>6.3766764325850156E-2</v>
      </c>
    </row>
    <row r="50" spans="1:9" s="273" customFormat="1">
      <c r="A50" s="376" t="s">
        <v>148</v>
      </c>
      <c r="B50" s="377">
        <v>136.11510000000001</v>
      </c>
      <c r="C50" s="378">
        <v>135.78110000000001</v>
      </c>
      <c r="D50" s="377">
        <v>136.11510000000001</v>
      </c>
      <c r="E50" s="920">
        <v>0.33400000000000318</v>
      </c>
      <c r="F50" s="921">
        <v>4.1356059739812157E-3</v>
      </c>
      <c r="G50" s="828">
        <v>4.1356059739812157E-3</v>
      </c>
      <c r="H50" s="828">
        <v>6.5824802852116004E-2</v>
      </c>
      <c r="I50" s="828">
        <v>5.8212903171700248E-2</v>
      </c>
    </row>
    <row r="51" spans="1:9" s="273" customFormat="1">
      <c r="A51" s="376" t="s">
        <v>151</v>
      </c>
      <c r="B51" s="377">
        <v>139.19659999999999</v>
      </c>
      <c r="C51" s="378">
        <v>138.94280000000001</v>
      </c>
      <c r="D51" s="377">
        <v>139.2251</v>
      </c>
      <c r="E51" s="920">
        <v>0.28229999999999222</v>
      </c>
      <c r="F51" s="921">
        <v>1.9903527279350186E-3</v>
      </c>
      <c r="G51" s="828">
        <v>1.9903527279350186E-3</v>
      </c>
      <c r="H51" s="828">
        <v>4.4992845527967118E-2</v>
      </c>
      <c r="I51" s="828">
        <v>6.2569116546190129E-2</v>
      </c>
    </row>
    <row r="52" spans="1:9" s="273" customFormat="1">
      <c r="A52" s="758" t="s">
        <v>154</v>
      </c>
      <c r="B52" s="759">
        <v>136.27964646259369</v>
      </c>
      <c r="C52" s="760">
        <v>136.02302143187842</v>
      </c>
      <c r="D52" s="759">
        <v>136.27964646259369</v>
      </c>
      <c r="E52" s="922">
        <v>0.25662503071526999</v>
      </c>
      <c r="F52" s="923">
        <v>2.2981910974708697E-3</v>
      </c>
      <c r="G52" s="894">
        <v>2.2981910974708697E-3</v>
      </c>
      <c r="H52" s="894">
        <v>5.2506628391776777E-2</v>
      </c>
      <c r="I52" s="894">
        <v>5.8447541604560005E-2</v>
      </c>
    </row>
    <row r="53" spans="1:9" s="273" customFormat="1" ht="12.75" customHeight="1">
      <c r="A53" s="23" t="s">
        <v>650</v>
      </c>
      <c r="G53" s="824"/>
      <c r="H53" s="824"/>
      <c r="I53" s="824"/>
    </row>
    <row r="54" spans="1:9" s="273" customFormat="1" ht="21" customHeight="1">
      <c r="A54" s="1002" t="s">
        <v>155</v>
      </c>
      <c r="B54" s="1002"/>
      <c r="C54" s="1002"/>
      <c r="D54" s="1002"/>
      <c r="E54" s="1002"/>
      <c r="F54" s="1002"/>
      <c r="G54" s="825"/>
      <c r="H54" s="825"/>
      <c r="I54" s="825"/>
    </row>
    <row r="55" spans="1:9" s="273" customFormat="1" ht="21" customHeight="1">
      <c r="A55" s="1003" t="s">
        <v>212</v>
      </c>
      <c r="B55" s="1003"/>
      <c r="C55" s="1003"/>
      <c r="D55" s="1003"/>
      <c r="E55" s="1003"/>
      <c r="F55" s="1003"/>
    </row>
    <row r="56" spans="1:9" s="273" customFormat="1" ht="12.75" customHeight="1">
      <c r="A56" s="182" t="s">
        <v>156</v>
      </c>
      <c r="B56" s="182"/>
      <c r="C56" s="182"/>
      <c r="D56" s="182"/>
      <c r="E56" s="182"/>
    </row>
    <row r="57" spans="1:9" s="273" customFormat="1" ht="12.75" customHeight="1">
      <c r="A57" s="605" t="s">
        <v>209</v>
      </c>
      <c r="B57" s="183"/>
      <c r="C57" s="183"/>
      <c r="D57" s="183"/>
      <c r="E57" s="183"/>
      <c r="F57" s="141"/>
    </row>
    <row r="58" spans="1:9" s="273" customFormat="1" ht="12.75" customHeight="1">
      <c r="F58" s="183"/>
    </row>
    <row r="59" spans="1:9" s="273" customFormat="1" ht="12.75" customHeight="1">
      <c r="A59" s="182"/>
    </row>
    <row r="60" spans="1:9" s="273" customFormat="1" ht="12.75" customHeight="1">
      <c r="A60" s="663" t="s">
        <v>97</v>
      </c>
    </row>
    <row r="61" spans="1:9" s="273" customFormat="1" ht="12.75" customHeight="1"/>
    <row r="62" spans="1:9" s="273" customFormat="1" ht="12.75" customHeight="1"/>
    <row r="63" spans="1:9" s="273" customFormat="1" ht="12.75" customHeight="1">
      <c r="I63" s="68" t="s">
        <v>990</v>
      </c>
    </row>
  </sheetData>
  <mergeCells count="11">
    <mergeCell ref="A4:A8"/>
    <mergeCell ref="B6:C6"/>
    <mergeCell ref="D6:E6"/>
    <mergeCell ref="B5:C5"/>
    <mergeCell ref="D5:E5"/>
    <mergeCell ref="B4:E4"/>
    <mergeCell ref="B35:E35"/>
    <mergeCell ref="F35:I35"/>
    <mergeCell ref="A36:A37"/>
    <mergeCell ref="A54:F54"/>
    <mergeCell ref="A55:F55"/>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4" t="s">
        <v>789</v>
      </c>
      <c r="AG1" s="141" t="str">
        <f>Naslovnica!A20</f>
        <v>Siječanj 2020.</v>
      </c>
    </row>
    <row r="2" spans="1:33" ht="12.75" customHeight="1">
      <c r="A2" s="600" t="s">
        <v>790</v>
      </c>
      <c r="AG2" s="576" t="str">
        <f>Naslovnica!A24</f>
        <v>January 2020</v>
      </c>
    </row>
    <row r="3" spans="1:33" ht="12.75" customHeight="1">
      <c r="A3" s="67"/>
      <c r="AG3" s="66"/>
    </row>
    <row r="4" spans="1:33" ht="12.75" customHeight="1">
      <c r="I4" s="181"/>
      <c r="J4" s="181"/>
      <c r="K4" s="181"/>
      <c r="AG4" s="14" t="s">
        <v>619</v>
      </c>
    </row>
    <row r="5" spans="1:33" ht="15" customHeight="1">
      <c r="A5" s="761" t="s">
        <v>157</v>
      </c>
      <c r="B5" s="1009" t="s">
        <v>679</v>
      </c>
      <c r="C5" s="1009"/>
      <c r="D5" s="1009"/>
      <c r="E5" s="1009"/>
      <c r="F5" s="1009"/>
      <c r="G5" s="1009"/>
      <c r="H5" s="1009"/>
      <c r="I5" s="1009"/>
      <c r="J5" s="1010" t="s">
        <v>673</v>
      </c>
      <c r="K5" s="1010"/>
      <c r="L5" s="1009" t="s">
        <v>678</v>
      </c>
      <c r="M5" s="1009"/>
      <c r="N5" s="1009"/>
      <c r="O5" s="1009"/>
      <c r="P5" s="1009"/>
      <c r="Q5" s="1009"/>
      <c r="R5" s="1009"/>
      <c r="S5" s="1009"/>
      <c r="T5" s="1010" t="s">
        <v>674</v>
      </c>
      <c r="U5" s="1010"/>
      <c r="V5" s="1009" t="s">
        <v>677</v>
      </c>
      <c r="W5" s="1009"/>
      <c r="X5" s="1009"/>
      <c r="Y5" s="1009"/>
      <c r="Z5" s="1009"/>
      <c r="AA5" s="1009"/>
      <c r="AB5" s="1009"/>
      <c r="AC5" s="1009"/>
      <c r="AD5" s="1010" t="s">
        <v>675</v>
      </c>
      <c r="AE5" s="1010"/>
      <c r="AF5" s="1012" t="s">
        <v>676</v>
      </c>
      <c r="AG5" s="1012"/>
    </row>
    <row r="6" spans="1:33" ht="22.5" customHeight="1">
      <c r="A6" s="1011" t="s">
        <v>680</v>
      </c>
      <c r="B6" s="1000" t="s">
        <v>158</v>
      </c>
      <c r="C6" s="1000"/>
      <c r="D6" s="1000" t="s">
        <v>159</v>
      </c>
      <c r="E6" s="1000"/>
      <c r="F6" s="1000" t="s">
        <v>160</v>
      </c>
      <c r="G6" s="1000"/>
      <c r="H6" s="1000" t="s">
        <v>161</v>
      </c>
      <c r="I6" s="1000"/>
      <c r="J6" s="1010"/>
      <c r="K6" s="1010"/>
      <c r="L6" s="1000" t="s">
        <v>158</v>
      </c>
      <c r="M6" s="1000"/>
      <c r="N6" s="1000" t="s">
        <v>159</v>
      </c>
      <c r="O6" s="1000"/>
      <c r="P6" s="1000" t="s">
        <v>160</v>
      </c>
      <c r="Q6" s="1000"/>
      <c r="R6" s="1000" t="s">
        <v>161</v>
      </c>
      <c r="S6" s="1000"/>
      <c r="T6" s="1010"/>
      <c r="U6" s="1010"/>
      <c r="V6" s="1000" t="s">
        <v>158</v>
      </c>
      <c r="W6" s="1000"/>
      <c r="X6" s="1000" t="s">
        <v>159</v>
      </c>
      <c r="Y6" s="1000"/>
      <c r="Z6" s="1000" t="s">
        <v>160</v>
      </c>
      <c r="AA6" s="1000"/>
      <c r="AB6" s="1000" t="s">
        <v>161</v>
      </c>
      <c r="AC6" s="1000"/>
      <c r="AD6" s="1010"/>
      <c r="AE6" s="1010"/>
      <c r="AF6" s="1012"/>
      <c r="AG6" s="1012"/>
    </row>
    <row r="7" spans="1:33">
      <c r="A7" s="1011"/>
      <c r="B7" s="761" t="s">
        <v>33</v>
      </c>
      <c r="C7" s="761" t="s">
        <v>34</v>
      </c>
      <c r="D7" s="761" t="s">
        <v>33</v>
      </c>
      <c r="E7" s="761" t="s">
        <v>34</v>
      </c>
      <c r="F7" s="761" t="s">
        <v>33</v>
      </c>
      <c r="G7" s="761" t="s">
        <v>34</v>
      </c>
      <c r="H7" s="761" t="s">
        <v>33</v>
      </c>
      <c r="I7" s="761" t="s">
        <v>34</v>
      </c>
      <c r="J7" s="761" t="s">
        <v>33</v>
      </c>
      <c r="K7" s="761" t="s">
        <v>34</v>
      </c>
      <c r="L7" s="761" t="s">
        <v>33</v>
      </c>
      <c r="M7" s="761" t="s">
        <v>34</v>
      </c>
      <c r="N7" s="761" t="s">
        <v>33</v>
      </c>
      <c r="O7" s="761" t="s">
        <v>34</v>
      </c>
      <c r="P7" s="761" t="s">
        <v>33</v>
      </c>
      <c r="Q7" s="761" t="s">
        <v>34</v>
      </c>
      <c r="R7" s="761" t="s">
        <v>33</v>
      </c>
      <c r="S7" s="761" t="s">
        <v>34</v>
      </c>
      <c r="T7" s="761" t="s">
        <v>33</v>
      </c>
      <c r="U7" s="761" t="s">
        <v>34</v>
      </c>
      <c r="V7" s="761" t="s">
        <v>33</v>
      </c>
      <c r="W7" s="761" t="s">
        <v>34</v>
      </c>
      <c r="X7" s="761" t="s">
        <v>33</v>
      </c>
      <c r="Y7" s="761" t="s">
        <v>34</v>
      </c>
      <c r="Z7" s="761" t="s">
        <v>33</v>
      </c>
      <c r="AA7" s="761" t="s">
        <v>34</v>
      </c>
      <c r="AB7" s="761" t="s">
        <v>33</v>
      </c>
      <c r="AC7" s="761" t="s">
        <v>34</v>
      </c>
      <c r="AD7" s="761" t="s">
        <v>33</v>
      </c>
      <c r="AE7" s="761" t="s">
        <v>34</v>
      </c>
      <c r="AF7" s="761" t="s">
        <v>33</v>
      </c>
      <c r="AG7" s="761" t="s">
        <v>34</v>
      </c>
    </row>
    <row r="8" spans="1:33">
      <c r="A8" s="1011"/>
      <c r="B8" s="762" t="s">
        <v>31</v>
      </c>
      <c r="C8" s="762" t="s">
        <v>32</v>
      </c>
      <c r="D8" s="762" t="s">
        <v>31</v>
      </c>
      <c r="E8" s="762" t="s">
        <v>32</v>
      </c>
      <c r="F8" s="762" t="s">
        <v>31</v>
      </c>
      <c r="G8" s="762" t="s">
        <v>32</v>
      </c>
      <c r="H8" s="762" t="s">
        <v>31</v>
      </c>
      <c r="I8" s="762" t="s">
        <v>32</v>
      </c>
      <c r="J8" s="762" t="s">
        <v>31</v>
      </c>
      <c r="K8" s="762" t="s">
        <v>32</v>
      </c>
      <c r="L8" s="762" t="s">
        <v>31</v>
      </c>
      <c r="M8" s="762" t="s">
        <v>32</v>
      </c>
      <c r="N8" s="762" t="s">
        <v>31</v>
      </c>
      <c r="O8" s="762" t="s">
        <v>32</v>
      </c>
      <c r="P8" s="762" t="s">
        <v>31</v>
      </c>
      <c r="Q8" s="762" t="s">
        <v>32</v>
      </c>
      <c r="R8" s="762" t="s">
        <v>31</v>
      </c>
      <c r="S8" s="762" t="s">
        <v>32</v>
      </c>
      <c r="T8" s="762" t="s">
        <v>31</v>
      </c>
      <c r="U8" s="762" t="s">
        <v>32</v>
      </c>
      <c r="V8" s="762" t="s">
        <v>31</v>
      </c>
      <c r="W8" s="762" t="s">
        <v>32</v>
      </c>
      <c r="X8" s="762" t="s">
        <v>31</v>
      </c>
      <c r="Y8" s="762" t="s">
        <v>32</v>
      </c>
      <c r="Z8" s="762" t="s">
        <v>31</v>
      </c>
      <c r="AA8" s="762" t="s">
        <v>32</v>
      </c>
      <c r="AB8" s="762" t="s">
        <v>31</v>
      </c>
      <c r="AC8" s="762" t="s">
        <v>32</v>
      </c>
      <c r="AD8" s="762" t="s">
        <v>31</v>
      </c>
      <c r="AE8" s="762" t="s">
        <v>32</v>
      </c>
      <c r="AF8" s="762" t="s">
        <v>31</v>
      </c>
      <c r="AG8" s="762" t="s">
        <v>32</v>
      </c>
    </row>
    <row r="9" spans="1:33" ht="18">
      <c r="A9" s="379" t="s">
        <v>504</v>
      </c>
      <c r="B9" s="380">
        <v>11257.596230000001</v>
      </c>
      <c r="C9" s="381">
        <v>3.2029776583500834E-2</v>
      </c>
      <c r="D9" s="380">
        <v>5216.7771600000005</v>
      </c>
      <c r="E9" s="381">
        <v>4.2089622425516914E-2</v>
      </c>
      <c r="F9" s="380">
        <v>582.97895999999992</v>
      </c>
      <c r="G9" s="381">
        <v>4.3803182109367674E-3</v>
      </c>
      <c r="H9" s="380">
        <v>11761.37197</v>
      </c>
      <c r="I9" s="381">
        <v>4.9711410129708471E-2</v>
      </c>
      <c r="J9" s="380">
        <v>28818.724320000001</v>
      </c>
      <c r="K9" s="381">
        <v>3.4100927845941743E-2</v>
      </c>
      <c r="L9" s="380">
        <v>244355.55413</v>
      </c>
      <c r="M9" s="381">
        <v>6.0135587229244378E-3</v>
      </c>
      <c r="N9" s="380">
        <v>199740.44838999998</v>
      </c>
      <c r="O9" s="381">
        <v>1.3013396546958985E-2</v>
      </c>
      <c r="P9" s="380">
        <v>646593.48040999996</v>
      </c>
      <c r="Q9" s="381">
        <v>3.5272897801096645E-2</v>
      </c>
      <c r="R9" s="380">
        <v>1054525.24587</v>
      </c>
      <c r="S9" s="381">
        <v>3.230181323014919E-2</v>
      </c>
      <c r="T9" s="380">
        <v>2145214.7287999997</v>
      </c>
      <c r="U9" s="381">
        <v>2.0056212489135659E-2</v>
      </c>
      <c r="V9" s="380">
        <v>59055.672009999995</v>
      </c>
      <c r="W9" s="381">
        <v>2.5548728423830387E-2</v>
      </c>
      <c r="X9" s="380">
        <v>14588.092480000001</v>
      </c>
      <c r="Y9" s="381">
        <v>2.2994754226449206E-2</v>
      </c>
      <c r="Z9" s="380">
        <v>15924.404359999999</v>
      </c>
      <c r="AA9" s="381">
        <v>1.7560099693782326E-2</v>
      </c>
      <c r="AB9" s="380">
        <v>106646.67628</v>
      </c>
      <c r="AC9" s="381">
        <v>5.5475019777700453E-2</v>
      </c>
      <c r="AD9" s="380">
        <v>196214.84513</v>
      </c>
      <c r="AE9" s="381">
        <v>3.3975538650164429E-2</v>
      </c>
      <c r="AF9" s="380">
        <v>2370248.2982499995</v>
      </c>
      <c r="AG9" s="381">
        <v>2.0868463714325488E-2</v>
      </c>
    </row>
    <row r="10" spans="1:33" ht="18">
      <c r="A10" s="379" t="s">
        <v>505</v>
      </c>
      <c r="B10" s="382">
        <v>4645.9740899999997</v>
      </c>
      <c r="C10" s="383">
        <v>1.321858672803311E-2</v>
      </c>
      <c r="D10" s="382">
        <v>1367.3098200000002</v>
      </c>
      <c r="E10" s="383">
        <v>1.103162973948105E-2</v>
      </c>
      <c r="F10" s="382">
        <v>1432.46191</v>
      </c>
      <c r="G10" s="383">
        <v>1.076306251403355E-2</v>
      </c>
      <c r="H10" s="382">
        <v>1228.1265000000001</v>
      </c>
      <c r="I10" s="383">
        <v>5.1908825168007506E-3</v>
      </c>
      <c r="J10" s="382">
        <v>8673.8723200000004</v>
      </c>
      <c r="K10" s="383">
        <v>1.0263712260294501E-2</v>
      </c>
      <c r="L10" s="382">
        <v>464890.85154</v>
      </c>
      <c r="M10" s="383">
        <v>1.14409039951628E-2</v>
      </c>
      <c r="N10" s="382">
        <v>56770.110979999998</v>
      </c>
      <c r="O10" s="383">
        <v>3.6986597965131878E-3</v>
      </c>
      <c r="P10" s="382">
        <v>114919.09965999999</v>
      </c>
      <c r="Q10" s="383">
        <v>6.2690543293614839E-3</v>
      </c>
      <c r="R10" s="382">
        <v>594.3306</v>
      </c>
      <c r="S10" s="383">
        <v>1.8205307187618719E-5</v>
      </c>
      <c r="T10" s="382">
        <v>637174.39277999999</v>
      </c>
      <c r="U10" s="381">
        <v>5.9571216077656782E-3</v>
      </c>
      <c r="V10" s="382">
        <v>41286.073229999995</v>
      </c>
      <c r="W10" s="383">
        <v>1.7861225463000938E-2</v>
      </c>
      <c r="X10" s="382">
        <v>234.45635000000001</v>
      </c>
      <c r="Y10" s="383">
        <v>3.695662165887472E-4</v>
      </c>
      <c r="Z10" s="382">
        <v>50.304000000000002</v>
      </c>
      <c r="AA10" s="383">
        <v>5.547103898057674E-5</v>
      </c>
      <c r="AB10" s="382">
        <v>0</v>
      </c>
      <c r="AC10" s="383">
        <v>0</v>
      </c>
      <c r="AD10" s="382">
        <v>41570.833579999991</v>
      </c>
      <c r="AE10" s="383">
        <v>7.1981886084158354E-3</v>
      </c>
      <c r="AF10" s="382">
        <v>687419.09867999994</v>
      </c>
      <c r="AG10" s="381">
        <v>6.0522690926218094E-3</v>
      </c>
    </row>
    <row r="11" spans="1:33" ht="27">
      <c r="A11" s="379" t="s">
        <v>506</v>
      </c>
      <c r="B11" s="382">
        <v>336797.05482999998</v>
      </c>
      <c r="C11" s="383">
        <v>0.95824492189892474</v>
      </c>
      <c r="D11" s="382">
        <v>118829.71477999999</v>
      </c>
      <c r="E11" s="383">
        <v>0.95873327048956536</v>
      </c>
      <c r="F11" s="382">
        <v>132185.14040999999</v>
      </c>
      <c r="G11" s="383">
        <v>0.9931970405126741</v>
      </c>
      <c r="H11" s="382">
        <v>223671.25401</v>
      </c>
      <c r="I11" s="383">
        <v>0.94538404793920561</v>
      </c>
      <c r="J11" s="382">
        <v>811483.16402999999</v>
      </c>
      <c r="K11" s="383">
        <v>0.96022046352617785</v>
      </c>
      <c r="L11" s="382">
        <v>40245516.462589994</v>
      </c>
      <c r="M11" s="383">
        <v>0.99043697796797503</v>
      </c>
      <c r="N11" s="382">
        <v>15253382.397969998</v>
      </c>
      <c r="O11" s="383">
        <v>0.99378125676184059</v>
      </c>
      <c r="P11" s="382">
        <v>17673930.07319</v>
      </c>
      <c r="Q11" s="383">
        <v>0.96414632702460812</v>
      </c>
      <c r="R11" s="382">
        <v>31604054.494830001</v>
      </c>
      <c r="S11" s="383">
        <v>0.96808328639417573</v>
      </c>
      <c r="T11" s="382">
        <v>104776883.42857999</v>
      </c>
      <c r="U11" s="383">
        <v>0.97958838795056369</v>
      </c>
      <c r="V11" s="382">
        <v>2217121.5033899997</v>
      </c>
      <c r="W11" s="383">
        <v>0.95917349248271899</v>
      </c>
      <c r="X11" s="382">
        <v>620582.87037999998</v>
      </c>
      <c r="Y11" s="383">
        <v>0.97820538230728871</v>
      </c>
      <c r="Z11" s="382">
        <v>891764.07236999995</v>
      </c>
      <c r="AA11" s="383">
        <v>0.98336274689714787</v>
      </c>
      <c r="AB11" s="382">
        <v>1819501.3956300002</v>
      </c>
      <c r="AC11" s="383">
        <v>0.94646058769913155</v>
      </c>
      <c r="AD11" s="382">
        <v>5548969.8417699998</v>
      </c>
      <c r="AE11" s="383">
        <v>0.96083066091531177</v>
      </c>
      <c r="AF11" s="382">
        <v>111137336.43437998</v>
      </c>
      <c r="AG11" s="383">
        <v>0.97849051274501564</v>
      </c>
    </row>
    <row r="12" spans="1:33" ht="18.75">
      <c r="A12" s="379" t="s">
        <v>507</v>
      </c>
      <c r="B12" s="384">
        <v>270156.18595999997</v>
      </c>
      <c r="C12" s="385">
        <v>0.76864031203129268</v>
      </c>
      <c r="D12" s="384">
        <v>85705.749879999988</v>
      </c>
      <c r="E12" s="385">
        <v>0.69148490370729021</v>
      </c>
      <c r="F12" s="384">
        <v>98797.785860000004</v>
      </c>
      <c r="G12" s="385">
        <v>0.74233509319579749</v>
      </c>
      <c r="H12" s="384">
        <v>153597.9552</v>
      </c>
      <c r="I12" s="385">
        <v>0.64920750449080367</v>
      </c>
      <c r="J12" s="384">
        <v>608257.67689999996</v>
      </c>
      <c r="K12" s="385">
        <v>0.71974563902927968</v>
      </c>
      <c r="L12" s="384">
        <v>35449722.777110003</v>
      </c>
      <c r="M12" s="385">
        <v>0.8724131128942102</v>
      </c>
      <c r="N12" s="384">
        <v>12009095.29133</v>
      </c>
      <c r="O12" s="385">
        <v>0.78241097612414967</v>
      </c>
      <c r="P12" s="384">
        <v>14701344.53558</v>
      </c>
      <c r="Q12" s="385">
        <v>0.80198616140300338</v>
      </c>
      <c r="R12" s="384">
        <v>25346886.00257</v>
      </c>
      <c r="S12" s="385">
        <v>0.77641609892934993</v>
      </c>
      <c r="T12" s="384">
        <v>87507048.606590003</v>
      </c>
      <c r="U12" s="385">
        <v>0.81812787204414039</v>
      </c>
      <c r="V12" s="384">
        <v>2217121.5033899997</v>
      </c>
      <c r="W12" s="385">
        <v>0.95917349248271899</v>
      </c>
      <c r="X12" s="384">
        <v>608913.44325000001</v>
      </c>
      <c r="Y12" s="385">
        <v>0.95981122904937022</v>
      </c>
      <c r="Z12" s="384">
        <v>878747.58580999996</v>
      </c>
      <c r="AA12" s="385">
        <v>0.96900925545790018</v>
      </c>
      <c r="AB12" s="384">
        <v>1737572.5305899999</v>
      </c>
      <c r="AC12" s="385">
        <v>0.9038431750708591</v>
      </c>
      <c r="AD12" s="384">
        <v>5442355.0630399995</v>
      </c>
      <c r="AE12" s="385">
        <v>0.9423698021917023</v>
      </c>
      <c r="AF12" s="384">
        <v>93557661.346530005</v>
      </c>
      <c r="AG12" s="385">
        <v>0.8237131369100491</v>
      </c>
    </row>
    <row r="13" spans="1:33" ht="19.5">
      <c r="A13" s="386" t="s">
        <v>508</v>
      </c>
      <c r="B13" s="384">
        <v>103218.86435999999</v>
      </c>
      <c r="C13" s="385">
        <v>0.2936752302274992</v>
      </c>
      <c r="D13" s="384">
        <v>32171.14817</v>
      </c>
      <c r="E13" s="385">
        <v>0.25956092007400589</v>
      </c>
      <c r="F13" s="384">
        <v>39466.827979999995</v>
      </c>
      <c r="G13" s="385">
        <v>0.29654117419383841</v>
      </c>
      <c r="H13" s="384">
        <v>48256.658710000003</v>
      </c>
      <c r="I13" s="385">
        <v>0.20396485705418757</v>
      </c>
      <c r="J13" s="384">
        <v>223113.49922</v>
      </c>
      <c r="K13" s="385">
        <v>0.26400812381124855</v>
      </c>
      <c r="L13" s="384">
        <v>4487913.9132099999</v>
      </c>
      <c r="M13" s="385">
        <v>0.11044698352205179</v>
      </c>
      <c r="N13" s="384">
        <v>2307342.4479200002</v>
      </c>
      <c r="O13" s="385">
        <v>0.1503268991655938</v>
      </c>
      <c r="P13" s="384">
        <v>2604724.0060999999</v>
      </c>
      <c r="Q13" s="385">
        <v>0.14209262303258974</v>
      </c>
      <c r="R13" s="384">
        <v>2994453.10873</v>
      </c>
      <c r="S13" s="385">
        <v>9.1724940131552177E-2</v>
      </c>
      <c r="T13" s="384">
        <v>12394433.475959999</v>
      </c>
      <c r="U13" s="385">
        <v>0.11587902513393841</v>
      </c>
      <c r="V13" s="384">
        <v>0</v>
      </c>
      <c r="W13" s="385">
        <v>0</v>
      </c>
      <c r="X13" s="384">
        <v>0</v>
      </c>
      <c r="Y13" s="385">
        <v>0</v>
      </c>
      <c r="Z13" s="384">
        <v>0</v>
      </c>
      <c r="AA13" s="385">
        <v>0</v>
      </c>
      <c r="AB13" s="384">
        <v>0</v>
      </c>
      <c r="AC13" s="385">
        <v>0</v>
      </c>
      <c r="AD13" s="384">
        <v>0</v>
      </c>
      <c r="AE13" s="385">
        <v>0</v>
      </c>
      <c r="AF13" s="384">
        <v>12617546.97518</v>
      </c>
      <c r="AG13" s="385">
        <v>0.11108912994885266</v>
      </c>
    </row>
    <row r="14" spans="1:33" ht="19.5">
      <c r="A14" s="386" t="s">
        <v>509</v>
      </c>
      <c r="B14" s="384">
        <v>156179.56983000002</v>
      </c>
      <c r="C14" s="385">
        <v>0.4443574477499419</v>
      </c>
      <c r="D14" s="384">
        <v>47706.254549999998</v>
      </c>
      <c r="E14" s="385">
        <v>0.38490013657111971</v>
      </c>
      <c r="F14" s="384">
        <v>54515.599200000004</v>
      </c>
      <c r="G14" s="385">
        <v>0.40961284770189632</v>
      </c>
      <c r="H14" s="384">
        <v>94021.654009999998</v>
      </c>
      <c r="I14" s="385">
        <v>0.39739828104124308</v>
      </c>
      <c r="J14" s="384">
        <v>352423.07759</v>
      </c>
      <c r="K14" s="385">
        <v>0.41701894250055122</v>
      </c>
      <c r="L14" s="384">
        <v>28426086.953979999</v>
      </c>
      <c r="M14" s="385">
        <v>0.69956233967889214</v>
      </c>
      <c r="N14" s="384">
        <v>9240735.0197999999</v>
      </c>
      <c r="O14" s="385">
        <v>0.60204805870481248</v>
      </c>
      <c r="P14" s="384">
        <v>11231836.004549999</v>
      </c>
      <c r="Q14" s="385">
        <v>0.61271790624296962</v>
      </c>
      <c r="R14" s="384">
        <v>21514104.695980001</v>
      </c>
      <c r="S14" s="385">
        <v>0.65901181069409231</v>
      </c>
      <c r="T14" s="384">
        <v>70412762.674309999</v>
      </c>
      <c r="U14" s="385">
        <v>0.65830861180643296</v>
      </c>
      <c r="V14" s="384">
        <v>2140159.2929000002</v>
      </c>
      <c r="W14" s="385">
        <v>0.92587801809757064</v>
      </c>
      <c r="X14" s="384">
        <v>585923.30748000008</v>
      </c>
      <c r="Y14" s="385">
        <v>0.92357259659014912</v>
      </c>
      <c r="Z14" s="384">
        <v>834064.54798000003</v>
      </c>
      <c r="AA14" s="385">
        <v>0.91973654288556972</v>
      </c>
      <c r="AB14" s="384">
        <v>1586775.2632899999</v>
      </c>
      <c r="AC14" s="385">
        <v>0.82540208644351942</v>
      </c>
      <c r="AD14" s="384">
        <v>5146922.4116500001</v>
      </c>
      <c r="AE14" s="385">
        <v>0.89121422597028388</v>
      </c>
      <c r="AF14" s="384">
        <v>75912108.163550004</v>
      </c>
      <c r="AG14" s="385">
        <v>0.66835574815457821</v>
      </c>
    </row>
    <row r="15" spans="1:33" ht="19.5">
      <c r="A15" s="386" t="s">
        <v>510</v>
      </c>
      <c r="B15" s="384">
        <v>0</v>
      </c>
      <c r="C15" s="385">
        <v>0</v>
      </c>
      <c r="D15" s="384">
        <v>0</v>
      </c>
      <c r="E15" s="385">
        <v>0</v>
      </c>
      <c r="F15" s="384">
        <v>0</v>
      </c>
      <c r="G15" s="385">
        <v>0</v>
      </c>
      <c r="H15" s="384">
        <v>0</v>
      </c>
      <c r="I15" s="385">
        <v>0</v>
      </c>
      <c r="J15" s="384">
        <v>0</v>
      </c>
      <c r="K15" s="385">
        <v>0</v>
      </c>
      <c r="L15" s="384">
        <v>0</v>
      </c>
      <c r="M15" s="385">
        <v>0</v>
      </c>
      <c r="N15" s="384">
        <v>0</v>
      </c>
      <c r="O15" s="385">
        <v>0</v>
      </c>
      <c r="P15" s="384">
        <v>0</v>
      </c>
      <c r="Q15" s="385">
        <v>0</v>
      </c>
      <c r="R15" s="384">
        <v>0</v>
      </c>
      <c r="S15" s="385">
        <v>0</v>
      </c>
      <c r="T15" s="384">
        <v>0</v>
      </c>
      <c r="U15" s="385">
        <v>0</v>
      </c>
      <c r="V15" s="384">
        <v>0</v>
      </c>
      <c r="W15" s="385">
        <v>0</v>
      </c>
      <c r="X15" s="384">
        <v>0</v>
      </c>
      <c r="Y15" s="385">
        <v>0</v>
      </c>
      <c r="Z15" s="384">
        <v>0</v>
      </c>
      <c r="AA15" s="385">
        <v>0</v>
      </c>
      <c r="AB15" s="384">
        <v>0</v>
      </c>
      <c r="AC15" s="385">
        <v>0</v>
      </c>
      <c r="AD15" s="384">
        <v>0</v>
      </c>
      <c r="AE15" s="385">
        <v>0</v>
      </c>
      <c r="AF15" s="384">
        <v>0</v>
      </c>
      <c r="AG15" s="385">
        <v>0</v>
      </c>
    </row>
    <row r="16" spans="1:33" ht="19.5">
      <c r="A16" s="386" t="s">
        <v>511</v>
      </c>
      <c r="B16" s="384">
        <v>8757.749960000001</v>
      </c>
      <c r="C16" s="385">
        <v>2.49172886344462E-2</v>
      </c>
      <c r="D16" s="384">
        <v>3828.3389500000003</v>
      </c>
      <c r="E16" s="385">
        <v>3.0887526145050036E-2</v>
      </c>
      <c r="F16" s="384">
        <v>1773.7190900000001</v>
      </c>
      <c r="G16" s="385">
        <v>1.3327160264948828E-2</v>
      </c>
      <c r="H16" s="384">
        <v>7426.6524300000001</v>
      </c>
      <c r="I16" s="385">
        <v>3.1389991387078459E-2</v>
      </c>
      <c r="J16" s="384">
        <v>21786.460430000003</v>
      </c>
      <c r="K16" s="385">
        <v>2.5779715538147556E-2</v>
      </c>
      <c r="L16" s="384">
        <v>335812.36762999999</v>
      </c>
      <c r="M16" s="385">
        <v>8.2642991268082073E-3</v>
      </c>
      <c r="N16" s="384">
        <v>336619.63789000001</v>
      </c>
      <c r="O16" s="385">
        <v>2.1931285669305741E-2</v>
      </c>
      <c r="P16" s="384">
        <v>453874.56174000003</v>
      </c>
      <c r="Q16" s="385">
        <v>2.475971613666916E-2</v>
      </c>
      <c r="R16" s="384">
        <v>474462.64149000001</v>
      </c>
      <c r="S16" s="385">
        <v>1.4533557816768076E-2</v>
      </c>
      <c r="T16" s="384">
        <v>1600769.20875</v>
      </c>
      <c r="U16" s="385">
        <v>1.4966039047622431E-2</v>
      </c>
      <c r="V16" s="384">
        <v>56962.180979999997</v>
      </c>
      <c r="W16" s="385">
        <v>2.4643040079887098E-2</v>
      </c>
      <c r="X16" s="384">
        <v>22990.135770000001</v>
      </c>
      <c r="Y16" s="385">
        <v>3.6238632459221189E-2</v>
      </c>
      <c r="Z16" s="384">
        <v>44683.037830000001</v>
      </c>
      <c r="AA16" s="385">
        <v>4.9272712572330533E-2</v>
      </c>
      <c r="AB16" s="384">
        <v>84799.314110000007</v>
      </c>
      <c r="AC16" s="385">
        <v>4.4110550759563556E-2</v>
      </c>
      <c r="AD16" s="384">
        <v>209434.66869000002</v>
      </c>
      <c r="AE16" s="385">
        <v>3.6264614311149988E-2</v>
      </c>
      <c r="AF16" s="384">
        <v>1831990.3378699999</v>
      </c>
      <c r="AG16" s="385">
        <v>1.6129459482815172E-2</v>
      </c>
    </row>
    <row r="17" spans="1:33" ht="19.5">
      <c r="A17" s="387" t="s">
        <v>512</v>
      </c>
      <c r="B17" s="384">
        <v>0</v>
      </c>
      <c r="C17" s="385">
        <v>0</v>
      </c>
      <c r="D17" s="384">
        <v>0</v>
      </c>
      <c r="E17" s="385">
        <v>0</v>
      </c>
      <c r="F17" s="384">
        <v>0</v>
      </c>
      <c r="G17" s="385">
        <v>0</v>
      </c>
      <c r="H17" s="384">
        <v>0</v>
      </c>
      <c r="I17" s="385">
        <v>0</v>
      </c>
      <c r="J17" s="384">
        <v>0</v>
      </c>
      <c r="K17" s="385">
        <v>0</v>
      </c>
      <c r="L17" s="384">
        <v>31955.127260000001</v>
      </c>
      <c r="M17" s="385">
        <v>7.8641156719646318E-4</v>
      </c>
      <c r="N17" s="384">
        <v>50986.470420000005</v>
      </c>
      <c r="O17" s="385">
        <v>3.3218467438790077E-3</v>
      </c>
      <c r="P17" s="384">
        <v>75540.261540000007</v>
      </c>
      <c r="Q17" s="385">
        <v>4.1208641996807287E-3</v>
      </c>
      <c r="R17" s="384">
        <v>37561.63235</v>
      </c>
      <c r="S17" s="385">
        <v>1.150573528268857E-3</v>
      </c>
      <c r="T17" s="384">
        <v>196043.49157000001</v>
      </c>
      <c r="U17" s="385">
        <v>1.8328654335873569E-3</v>
      </c>
      <c r="V17" s="384">
        <v>0</v>
      </c>
      <c r="W17" s="385">
        <v>0</v>
      </c>
      <c r="X17" s="384">
        <v>0</v>
      </c>
      <c r="Y17" s="385">
        <v>0</v>
      </c>
      <c r="Z17" s="384">
        <v>0</v>
      </c>
      <c r="AA17" s="385">
        <v>0</v>
      </c>
      <c r="AB17" s="384">
        <v>0</v>
      </c>
      <c r="AC17" s="385">
        <v>0</v>
      </c>
      <c r="AD17" s="384">
        <v>0</v>
      </c>
      <c r="AE17" s="385">
        <v>0</v>
      </c>
      <c r="AF17" s="384">
        <v>196043.49157000001</v>
      </c>
      <c r="AG17" s="385">
        <v>1.7260328773482413E-3</v>
      </c>
    </row>
    <row r="18" spans="1:33" ht="19.5">
      <c r="A18" s="387" t="s">
        <v>513</v>
      </c>
      <c r="B18" s="384">
        <v>0</v>
      </c>
      <c r="C18" s="385">
        <v>0</v>
      </c>
      <c r="D18" s="384">
        <v>0</v>
      </c>
      <c r="E18" s="385">
        <v>0</v>
      </c>
      <c r="F18" s="384">
        <v>0</v>
      </c>
      <c r="G18" s="385">
        <v>0</v>
      </c>
      <c r="H18" s="384">
        <v>3892.9900499999999</v>
      </c>
      <c r="I18" s="385">
        <v>1.645437500829457E-2</v>
      </c>
      <c r="J18" s="384">
        <v>3892.9900499999999</v>
      </c>
      <c r="K18" s="385">
        <v>4.606538836553856E-3</v>
      </c>
      <c r="L18" s="384">
        <v>13277.13917</v>
      </c>
      <c r="M18" s="385">
        <v>3.2674868535526676E-4</v>
      </c>
      <c r="N18" s="384">
        <v>23411.674320000002</v>
      </c>
      <c r="O18" s="385">
        <v>1.5253064875450106E-3</v>
      </c>
      <c r="P18" s="384">
        <v>132541.71805</v>
      </c>
      <c r="Q18" s="385">
        <v>7.2304015069792416E-3</v>
      </c>
      <c r="R18" s="384">
        <v>126282.5385</v>
      </c>
      <c r="S18" s="385">
        <v>3.8682383269930702E-3</v>
      </c>
      <c r="T18" s="384">
        <v>295513.07004000002</v>
      </c>
      <c r="U18" s="385">
        <v>2.7628343430936959E-3</v>
      </c>
      <c r="V18" s="384">
        <v>0</v>
      </c>
      <c r="W18" s="385">
        <v>0</v>
      </c>
      <c r="X18" s="384">
        <v>0</v>
      </c>
      <c r="Y18" s="385">
        <v>0</v>
      </c>
      <c r="Z18" s="384">
        <v>0</v>
      </c>
      <c r="AA18" s="385">
        <v>0</v>
      </c>
      <c r="AB18" s="384">
        <v>10022.313189999999</v>
      </c>
      <c r="AC18" s="385">
        <v>5.2133647463500502E-3</v>
      </c>
      <c r="AD18" s="384">
        <v>10022.313189999999</v>
      </c>
      <c r="AE18" s="385">
        <v>1.7354114512859323E-3</v>
      </c>
      <c r="AF18" s="384">
        <v>309428.37328000006</v>
      </c>
      <c r="AG18" s="385">
        <v>2.7243115351011904E-3</v>
      </c>
    </row>
    <row r="19" spans="1:33" ht="19.5">
      <c r="A19" s="388" t="s">
        <v>514</v>
      </c>
      <c r="B19" s="384">
        <v>0</v>
      </c>
      <c r="C19" s="385">
        <v>0</v>
      </c>
      <c r="D19" s="384">
        <v>0</v>
      </c>
      <c r="E19" s="385">
        <v>0</v>
      </c>
      <c r="F19" s="384">
        <v>0</v>
      </c>
      <c r="G19" s="385">
        <v>0</v>
      </c>
      <c r="H19" s="384">
        <v>0</v>
      </c>
      <c r="I19" s="385">
        <v>0</v>
      </c>
      <c r="J19" s="384">
        <v>0</v>
      </c>
      <c r="K19" s="385">
        <v>0</v>
      </c>
      <c r="L19" s="384">
        <v>1299672.5</v>
      </c>
      <c r="M19" s="385">
        <v>3.1984772873883564E-2</v>
      </c>
      <c r="N19" s="384">
        <v>0</v>
      </c>
      <c r="O19" s="385">
        <v>0</v>
      </c>
      <c r="P19" s="384">
        <v>0</v>
      </c>
      <c r="Q19" s="385">
        <v>0</v>
      </c>
      <c r="R19" s="384">
        <v>0</v>
      </c>
      <c r="S19" s="385">
        <v>0</v>
      </c>
      <c r="T19" s="384">
        <v>1299672.5</v>
      </c>
      <c r="U19" s="385">
        <v>1.2151001704555409E-2</v>
      </c>
      <c r="V19" s="384">
        <v>0</v>
      </c>
      <c r="W19" s="385">
        <v>0</v>
      </c>
      <c r="X19" s="384">
        <v>0</v>
      </c>
      <c r="Y19" s="385">
        <v>0</v>
      </c>
      <c r="Z19" s="384">
        <v>0</v>
      </c>
      <c r="AA19" s="385">
        <v>0</v>
      </c>
      <c r="AB19" s="384">
        <v>55975.64</v>
      </c>
      <c r="AC19" s="385">
        <v>2.9117173121426046E-2</v>
      </c>
      <c r="AD19" s="384">
        <v>55975.64</v>
      </c>
      <c r="AE19" s="385">
        <v>9.6924497176942535E-3</v>
      </c>
      <c r="AF19" s="384">
        <v>1355648.14</v>
      </c>
      <c r="AG19" s="385">
        <v>1.1935582461917643E-2</v>
      </c>
    </row>
    <row r="20" spans="1:33" ht="17.25" customHeight="1">
      <c r="A20" s="379" t="s">
        <v>515</v>
      </c>
      <c r="B20" s="384">
        <v>2000.00181</v>
      </c>
      <c r="C20" s="385">
        <v>5.6903454194055141E-3</v>
      </c>
      <c r="D20" s="384">
        <v>2000.00821</v>
      </c>
      <c r="E20" s="385">
        <v>1.6136320917114644E-2</v>
      </c>
      <c r="F20" s="384">
        <v>3041.6395899999998</v>
      </c>
      <c r="G20" s="385">
        <v>2.285391103511393E-2</v>
      </c>
      <c r="H20" s="384">
        <v>0</v>
      </c>
      <c r="I20" s="385">
        <v>0</v>
      </c>
      <c r="J20" s="384">
        <v>7041.6496099999995</v>
      </c>
      <c r="K20" s="385">
        <v>8.332318342778533E-3</v>
      </c>
      <c r="L20" s="384">
        <v>855004.77586000005</v>
      </c>
      <c r="M20" s="385">
        <v>2.1041557440022642E-2</v>
      </c>
      <c r="N20" s="384">
        <v>50000.040979999998</v>
      </c>
      <c r="O20" s="385">
        <v>3.2575793530135858E-3</v>
      </c>
      <c r="P20" s="384">
        <v>202827.98360000001</v>
      </c>
      <c r="Q20" s="385">
        <v>1.1064650284114835E-2</v>
      </c>
      <c r="R20" s="384">
        <v>200021.38552000001</v>
      </c>
      <c r="S20" s="385">
        <v>6.1269784316754193E-3</v>
      </c>
      <c r="T20" s="384">
        <v>1307854.1859600001</v>
      </c>
      <c r="U20" s="385">
        <v>1.222749457491013E-2</v>
      </c>
      <c r="V20" s="384">
        <v>20000.02951</v>
      </c>
      <c r="W20" s="385">
        <v>8.6524343052613011E-3</v>
      </c>
      <c r="X20" s="384">
        <v>0</v>
      </c>
      <c r="Y20" s="385">
        <v>0</v>
      </c>
      <c r="Z20" s="384">
        <v>0</v>
      </c>
      <c r="AA20" s="385">
        <v>0</v>
      </c>
      <c r="AB20" s="384">
        <v>0</v>
      </c>
      <c r="AC20" s="385">
        <v>0</v>
      </c>
      <c r="AD20" s="384">
        <v>20000.02951</v>
      </c>
      <c r="AE20" s="385">
        <v>3.4631007412881075E-3</v>
      </c>
      <c r="AF20" s="384">
        <v>1334895.8650800001</v>
      </c>
      <c r="AG20" s="385">
        <v>1.1752872449436052E-2</v>
      </c>
    </row>
    <row r="21" spans="1:33" ht="19.5">
      <c r="A21" s="386" t="s">
        <v>516</v>
      </c>
      <c r="B21" s="384">
        <v>66640.868869999991</v>
      </c>
      <c r="C21" s="385">
        <v>0.18960460986763206</v>
      </c>
      <c r="D21" s="384">
        <v>33123.964899999999</v>
      </c>
      <c r="E21" s="385">
        <v>0.26724836678227504</v>
      </c>
      <c r="F21" s="384">
        <v>33387.354550000004</v>
      </c>
      <c r="G21" s="385">
        <v>0.25086194731687667</v>
      </c>
      <c r="H21" s="384">
        <v>70073.298810000008</v>
      </c>
      <c r="I21" s="385">
        <v>0.296176543448402</v>
      </c>
      <c r="J21" s="384">
        <v>203225.48713000002</v>
      </c>
      <c r="K21" s="385">
        <v>0.24047482449689819</v>
      </c>
      <c r="L21" s="384">
        <v>4795793.6854799995</v>
      </c>
      <c r="M21" s="385">
        <v>0.11802386507376496</v>
      </c>
      <c r="N21" s="384">
        <v>3244287.1066399999</v>
      </c>
      <c r="O21" s="385">
        <v>0.21137028063769098</v>
      </c>
      <c r="P21" s="384">
        <v>2972585.53761</v>
      </c>
      <c r="Q21" s="385">
        <v>0.16216016562160479</v>
      </c>
      <c r="R21" s="384">
        <v>6257168.4922600007</v>
      </c>
      <c r="S21" s="385">
        <v>0.19166718746482575</v>
      </c>
      <c r="T21" s="384">
        <v>17269834.821990002</v>
      </c>
      <c r="U21" s="385">
        <v>0.16146051590642321</v>
      </c>
      <c r="V21" s="384">
        <v>0</v>
      </c>
      <c r="W21" s="385">
        <v>0</v>
      </c>
      <c r="X21" s="384">
        <v>11669.42713</v>
      </c>
      <c r="Y21" s="385">
        <v>1.8394153257918509E-2</v>
      </c>
      <c r="Z21" s="384">
        <v>13016.486560000001</v>
      </c>
      <c r="AA21" s="385">
        <v>1.4353491439247639E-2</v>
      </c>
      <c r="AB21" s="384">
        <v>81928.865040000004</v>
      </c>
      <c r="AC21" s="385">
        <v>4.2617412628272407E-2</v>
      </c>
      <c r="AD21" s="384">
        <v>106614.77873000001</v>
      </c>
      <c r="AE21" s="385">
        <v>1.8460858723609481E-2</v>
      </c>
      <c r="AF21" s="384">
        <v>17579675.087850004</v>
      </c>
      <c r="AG21" s="385">
        <v>0.15477737583496626</v>
      </c>
    </row>
    <row r="22" spans="1:33" ht="19.5">
      <c r="A22" s="386" t="s">
        <v>517</v>
      </c>
      <c r="B22" s="384">
        <v>32078.247309999999</v>
      </c>
      <c r="C22" s="385">
        <v>9.1268071223903416E-2</v>
      </c>
      <c r="D22" s="384">
        <v>18037.587339999998</v>
      </c>
      <c r="E22" s="385">
        <v>0.14552955154555305</v>
      </c>
      <c r="F22" s="384">
        <v>19073.27664</v>
      </c>
      <c r="G22" s="385">
        <v>0.14331052532054819</v>
      </c>
      <c r="H22" s="384">
        <v>23966.666870000001</v>
      </c>
      <c r="I22" s="385">
        <v>0.10129913493558748</v>
      </c>
      <c r="J22" s="384">
        <v>93155.778160000002</v>
      </c>
      <c r="K22" s="385">
        <v>0.11023036391871475</v>
      </c>
      <c r="L22" s="384">
        <v>2315625.7337600002</v>
      </c>
      <c r="M22" s="385">
        <v>5.6987251138447249E-2</v>
      </c>
      <c r="N22" s="384">
        <v>1187761.96248</v>
      </c>
      <c r="O22" s="385">
        <v>7.7384513481047662E-2</v>
      </c>
      <c r="P22" s="384">
        <v>2122927.4219599999</v>
      </c>
      <c r="Q22" s="385">
        <v>0.1158097077416535</v>
      </c>
      <c r="R22" s="384">
        <v>1766030.3131500001</v>
      </c>
      <c r="S22" s="385">
        <v>5.4096363797425592E-2</v>
      </c>
      <c r="T22" s="384">
        <v>7392345.4313500002</v>
      </c>
      <c r="U22" s="385">
        <v>6.911310498375263E-2</v>
      </c>
      <c r="V22" s="384">
        <v>0</v>
      </c>
      <c r="W22" s="385">
        <v>0</v>
      </c>
      <c r="X22" s="384">
        <v>0</v>
      </c>
      <c r="Y22" s="385">
        <v>0</v>
      </c>
      <c r="Z22" s="384">
        <v>0</v>
      </c>
      <c r="AA22" s="385">
        <v>0</v>
      </c>
      <c r="AB22" s="384">
        <v>0</v>
      </c>
      <c r="AC22" s="385">
        <v>0</v>
      </c>
      <c r="AD22" s="384">
        <v>0</v>
      </c>
      <c r="AE22" s="385">
        <v>0</v>
      </c>
      <c r="AF22" s="384">
        <v>7485501.2095100004</v>
      </c>
      <c r="AG22" s="385">
        <v>6.590487186069599E-2</v>
      </c>
    </row>
    <row r="23" spans="1:33" ht="19.5">
      <c r="A23" s="386" t="s">
        <v>518</v>
      </c>
      <c r="B23" s="384">
        <v>509.33231999999998</v>
      </c>
      <c r="C23" s="385">
        <v>1.4491371055645112E-3</v>
      </c>
      <c r="D23" s="384">
        <v>2169.7240499999998</v>
      </c>
      <c r="E23" s="385">
        <v>1.7505609925662104E-2</v>
      </c>
      <c r="F23" s="384">
        <v>0</v>
      </c>
      <c r="G23" s="385">
        <v>0</v>
      </c>
      <c r="H23" s="384">
        <v>5878.2408299999997</v>
      </c>
      <c r="I23" s="385">
        <v>2.4845370207377933E-2</v>
      </c>
      <c r="J23" s="384">
        <v>8557.2971999999991</v>
      </c>
      <c r="K23" s="385">
        <v>1.0125770007486552E-2</v>
      </c>
      <c r="L23" s="384">
        <v>762962.44568</v>
      </c>
      <c r="M23" s="385">
        <v>1.8776407546037578E-2</v>
      </c>
      <c r="N23" s="384">
        <v>150953.32905</v>
      </c>
      <c r="O23" s="385">
        <v>9.8348408990033189E-3</v>
      </c>
      <c r="P23" s="384">
        <v>0</v>
      </c>
      <c r="Q23" s="385">
        <v>0</v>
      </c>
      <c r="R23" s="384">
        <v>508022.83619</v>
      </c>
      <c r="S23" s="385">
        <v>1.5561560840320612E-2</v>
      </c>
      <c r="T23" s="384">
        <v>1421938.6109199999</v>
      </c>
      <c r="U23" s="385">
        <v>1.3294101771840268E-2</v>
      </c>
      <c r="V23" s="384">
        <v>0</v>
      </c>
      <c r="W23" s="385">
        <v>0</v>
      </c>
      <c r="X23" s="384">
        <v>0</v>
      </c>
      <c r="Y23" s="385">
        <v>0</v>
      </c>
      <c r="Z23" s="384">
        <v>13016.486560000001</v>
      </c>
      <c r="AA23" s="385">
        <v>1.4353491439247639E-2</v>
      </c>
      <c r="AB23" s="384">
        <v>58146.885950000004</v>
      </c>
      <c r="AC23" s="385">
        <v>3.0246602712858055E-2</v>
      </c>
      <c r="AD23" s="384">
        <v>71163.372510000001</v>
      </c>
      <c r="AE23" s="385">
        <v>1.2322278223075619E-2</v>
      </c>
      <c r="AF23" s="384">
        <v>1501659.2806299997</v>
      </c>
      <c r="AG23" s="385">
        <v>1.3221113683424737E-2</v>
      </c>
    </row>
    <row r="24" spans="1:33" ht="19.5">
      <c r="A24" s="386" t="s">
        <v>510</v>
      </c>
      <c r="B24" s="384">
        <v>0</v>
      </c>
      <c r="C24" s="385">
        <v>0</v>
      </c>
      <c r="D24" s="384">
        <v>0</v>
      </c>
      <c r="E24" s="385">
        <v>0</v>
      </c>
      <c r="F24" s="384">
        <v>0</v>
      </c>
      <c r="G24" s="385">
        <v>0</v>
      </c>
      <c r="H24" s="384">
        <v>0</v>
      </c>
      <c r="I24" s="385">
        <v>0</v>
      </c>
      <c r="J24" s="384">
        <v>0</v>
      </c>
      <c r="K24" s="385">
        <v>0</v>
      </c>
      <c r="L24" s="384">
        <v>0</v>
      </c>
      <c r="M24" s="385">
        <v>0</v>
      </c>
      <c r="N24" s="384">
        <v>0</v>
      </c>
      <c r="O24" s="385">
        <v>0</v>
      </c>
      <c r="P24" s="384">
        <v>0</v>
      </c>
      <c r="Q24" s="385">
        <v>0</v>
      </c>
      <c r="R24" s="384">
        <v>0</v>
      </c>
      <c r="S24" s="385">
        <v>0</v>
      </c>
      <c r="T24" s="384">
        <v>0</v>
      </c>
      <c r="U24" s="385">
        <v>0</v>
      </c>
      <c r="V24" s="384">
        <v>0</v>
      </c>
      <c r="W24" s="385">
        <v>0</v>
      </c>
      <c r="X24" s="384">
        <v>0</v>
      </c>
      <c r="Y24" s="385">
        <v>0</v>
      </c>
      <c r="Z24" s="384">
        <v>0</v>
      </c>
      <c r="AA24" s="385">
        <v>0</v>
      </c>
      <c r="AB24" s="384">
        <v>0</v>
      </c>
      <c r="AC24" s="385">
        <v>0</v>
      </c>
      <c r="AD24" s="384">
        <v>0</v>
      </c>
      <c r="AE24" s="385">
        <v>0</v>
      </c>
      <c r="AF24" s="384">
        <v>0</v>
      </c>
      <c r="AG24" s="385">
        <v>0</v>
      </c>
    </row>
    <row r="25" spans="1:33" ht="19.5">
      <c r="A25" s="386" t="s">
        <v>519</v>
      </c>
      <c r="B25" s="384">
        <v>0</v>
      </c>
      <c r="C25" s="385">
        <v>0</v>
      </c>
      <c r="D25" s="384">
        <v>0</v>
      </c>
      <c r="E25" s="385">
        <v>0</v>
      </c>
      <c r="F25" s="384">
        <v>0</v>
      </c>
      <c r="G25" s="385">
        <v>0</v>
      </c>
      <c r="H25" s="384">
        <v>0</v>
      </c>
      <c r="I25" s="385">
        <v>0</v>
      </c>
      <c r="J25" s="384">
        <v>0</v>
      </c>
      <c r="K25" s="385">
        <v>0</v>
      </c>
      <c r="L25" s="384">
        <v>0</v>
      </c>
      <c r="M25" s="385">
        <v>0</v>
      </c>
      <c r="N25" s="384">
        <v>49906.568209999998</v>
      </c>
      <c r="O25" s="385">
        <v>3.2514894586924436E-3</v>
      </c>
      <c r="P25" s="384">
        <v>0</v>
      </c>
      <c r="Q25" s="385">
        <v>0</v>
      </c>
      <c r="R25" s="384">
        <v>0</v>
      </c>
      <c r="S25" s="385">
        <v>0</v>
      </c>
      <c r="T25" s="384">
        <v>49906.568209999998</v>
      </c>
      <c r="U25" s="385">
        <v>4.6659046443486401E-4</v>
      </c>
      <c r="V25" s="384">
        <v>0</v>
      </c>
      <c r="W25" s="385">
        <v>0</v>
      </c>
      <c r="X25" s="384">
        <v>11669.42713</v>
      </c>
      <c r="Y25" s="385">
        <v>1.8394153257918509E-2</v>
      </c>
      <c r="Z25" s="384">
        <v>0</v>
      </c>
      <c r="AA25" s="385">
        <v>0</v>
      </c>
      <c r="AB25" s="384">
        <v>0</v>
      </c>
      <c r="AC25" s="385">
        <v>0</v>
      </c>
      <c r="AD25" s="384">
        <v>11669.42713</v>
      </c>
      <c r="AE25" s="385">
        <v>2.0206171057949879E-3</v>
      </c>
      <c r="AF25" s="384">
        <v>61575.995339999994</v>
      </c>
      <c r="AG25" s="385">
        <v>5.4213578610097643E-4</v>
      </c>
    </row>
    <row r="26" spans="1:33" ht="19.5">
      <c r="A26" s="387" t="s">
        <v>512</v>
      </c>
      <c r="B26" s="384">
        <v>0</v>
      </c>
      <c r="C26" s="385">
        <v>0</v>
      </c>
      <c r="D26" s="384">
        <v>0</v>
      </c>
      <c r="E26" s="385">
        <v>0</v>
      </c>
      <c r="F26" s="384">
        <v>5379.876369999999</v>
      </c>
      <c r="G26" s="385">
        <v>4.0422677408631334E-2</v>
      </c>
      <c r="H26" s="384">
        <v>0</v>
      </c>
      <c r="I26" s="385">
        <v>0</v>
      </c>
      <c r="J26" s="384">
        <v>5379.876369999999</v>
      </c>
      <c r="K26" s="385">
        <v>6.3659575585772125E-3</v>
      </c>
      <c r="L26" s="384">
        <v>0</v>
      </c>
      <c r="M26" s="385">
        <v>0</v>
      </c>
      <c r="N26" s="384">
        <v>107656.92448</v>
      </c>
      <c r="O26" s="385">
        <v>7.0140137392141573E-3</v>
      </c>
      <c r="P26" s="384">
        <v>256226.96127</v>
      </c>
      <c r="Q26" s="385">
        <v>1.3977665554300696E-2</v>
      </c>
      <c r="R26" s="384">
        <v>0</v>
      </c>
      <c r="S26" s="385">
        <v>0</v>
      </c>
      <c r="T26" s="384">
        <v>363883.88575000002</v>
      </c>
      <c r="U26" s="385">
        <v>3.4020522216239059E-3</v>
      </c>
      <c r="V26" s="384">
        <v>0</v>
      </c>
      <c r="W26" s="385">
        <v>0</v>
      </c>
      <c r="X26" s="384">
        <v>0</v>
      </c>
      <c r="Y26" s="385">
        <v>0</v>
      </c>
      <c r="Z26" s="384">
        <v>0</v>
      </c>
      <c r="AA26" s="385">
        <v>0</v>
      </c>
      <c r="AB26" s="384">
        <v>0</v>
      </c>
      <c r="AC26" s="385">
        <v>0</v>
      </c>
      <c r="AD26" s="384">
        <v>0</v>
      </c>
      <c r="AE26" s="385">
        <v>0</v>
      </c>
      <c r="AF26" s="384">
        <v>369263.76212000003</v>
      </c>
      <c r="AG26" s="385">
        <v>3.2511224357827839E-3</v>
      </c>
    </row>
    <row r="27" spans="1:33" ht="39">
      <c r="A27" s="387" t="s">
        <v>520</v>
      </c>
      <c r="B27" s="384">
        <v>34053.289240000006</v>
      </c>
      <c r="C27" s="385">
        <v>9.688740153816415E-2</v>
      </c>
      <c r="D27" s="384">
        <v>12916.65351</v>
      </c>
      <c r="E27" s="385">
        <v>0.10421320531105985</v>
      </c>
      <c r="F27" s="384">
        <v>8934.2015399999982</v>
      </c>
      <c r="G27" s="385">
        <v>6.7128744587697145E-2</v>
      </c>
      <c r="H27" s="384">
        <v>40228.391109999997</v>
      </c>
      <c r="I27" s="385">
        <v>0.17003203830543659</v>
      </c>
      <c r="J27" s="384">
        <v>96132.535399999993</v>
      </c>
      <c r="K27" s="385">
        <v>0.11375273301211969</v>
      </c>
      <c r="L27" s="384">
        <v>1717205.5060399999</v>
      </c>
      <c r="M27" s="385">
        <v>4.2260206389280137E-2</v>
      </c>
      <c r="N27" s="384">
        <v>1748008.3224200001</v>
      </c>
      <c r="O27" s="385">
        <v>0.11388542305973341</v>
      </c>
      <c r="P27" s="384">
        <v>593431.15437999996</v>
      </c>
      <c r="Q27" s="385">
        <v>3.237279232565058E-2</v>
      </c>
      <c r="R27" s="384">
        <v>3875420.8620599997</v>
      </c>
      <c r="S27" s="385">
        <v>0.11871040675864317</v>
      </c>
      <c r="T27" s="384">
        <v>7934065.844899999</v>
      </c>
      <c r="U27" s="385">
        <v>7.4177800642419342E-2</v>
      </c>
      <c r="V27" s="384">
        <v>0</v>
      </c>
      <c r="W27" s="385">
        <v>0</v>
      </c>
      <c r="X27" s="384">
        <v>0</v>
      </c>
      <c r="Y27" s="385">
        <v>0</v>
      </c>
      <c r="Z27" s="384">
        <v>0</v>
      </c>
      <c r="AA27" s="385">
        <v>0</v>
      </c>
      <c r="AB27" s="384">
        <v>23781.979090000001</v>
      </c>
      <c r="AC27" s="385">
        <v>1.2370809915414352E-2</v>
      </c>
      <c r="AD27" s="384">
        <v>23781.979090000001</v>
      </c>
      <c r="AE27" s="385">
        <v>4.1179633947388741E-3</v>
      </c>
      <c r="AF27" s="384">
        <v>8053980.359389999</v>
      </c>
      <c r="AG27" s="385">
        <v>7.0909953615371335E-2</v>
      </c>
    </row>
    <row r="28" spans="1:33" ht="19.5" customHeight="1">
      <c r="A28" s="388" t="s">
        <v>514</v>
      </c>
      <c r="B28" s="384">
        <v>0</v>
      </c>
      <c r="C28" s="385">
        <v>0</v>
      </c>
      <c r="D28" s="384">
        <v>0</v>
      </c>
      <c r="E28" s="385">
        <v>0</v>
      </c>
      <c r="F28" s="384">
        <v>0</v>
      </c>
      <c r="G28" s="385">
        <v>0</v>
      </c>
      <c r="H28" s="384">
        <v>0</v>
      </c>
      <c r="I28" s="385">
        <v>0</v>
      </c>
      <c r="J28" s="384">
        <v>0</v>
      </c>
      <c r="K28" s="385">
        <v>0</v>
      </c>
      <c r="L28" s="384">
        <v>0</v>
      </c>
      <c r="M28" s="385">
        <v>0</v>
      </c>
      <c r="N28" s="384">
        <v>0</v>
      </c>
      <c r="O28" s="385">
        <v>0</v>
      </c>
      <c r="P28" s="384">
        <v>0</v>
      </c>
      <c r="Q28" s="385">
        <v>0</v>
      </c>
      <c r="R28" s="384">
        <v>107694.48086</v>
      </c>
      <c r="S28" s="385">
        <v>3.2988560684363627E-3</v>
      </c>
      <c r="T28" s="384">
        <v>107694.48086</v>
      </c>
      <c r="U28" s="385">
        <v>1.0068658223522232E-3</v>
      </c>
      <c r="V28" s="384">
        <v>0</v>
      </c>
      <c r="W28" s="385">
        <v>0</v>
      </c>
      <c r="X28" s="384">
        <v>0</v>
      </c>
      <c r="Y28" s="385">
        <v>0</v>
      </c>
      <c r="Z28" s="384">
        <v>0</v>
      </c>
      <c r="AA28" s="385">
        <v>0</v>
      </c>
      <c r="AB28" s="384">
        <v>0</v>
      </c>
      <c r="AC28" s="385">
        <v>0</v>
      </c>
      <c r="AD28" s="384">
        <v>0</v>
      </c>
      <c r="AE28" s="385">
        <v>0</v>
      </c>
      <c r="AF28" s="384">
        <v>107694.48086</v>
      </c>
      <c r="AG28" s="385">
        <v>9.4817845359042893E-4</v>
      </c>
    </row>
    <row r="29" spans="1:33" ht="19.5">
      <c r="A29" s="386" t="s">
        <v>515</v>
      </c>
      <c r="B29" s="384">
        <v>0</v>
      </c>
      <c r="C29" s="385">
        <v>0</v>
      </c>
      <c r="D29" s="384">
        <v>0</v>
      </c>
      <c r="E29" s="385">
        <v>0</v>
      </c>
      <c r="F29" s="384">
        <v>0</v>
      </c>
      <c r="G29" s="385">
        <v>0</v>
      </c>
      <c r="H29" s="384">
        <v>0</v>
      </c>
      <c r="I29" s="385">
        <v>0</v>
      </c>
      <c r="J29" s="384">
        <v>0</v>
      </c>
      <c r="K29" s="385">
        <v>0</v>
      </c>
      <c r="L29" s="384">
        <v>0</v>
      </c>
      <c r="M29" s="385">
        <v>0</v>
      </c>
      <c r="N29" s="384">
        <v>0</v>
      </c>
      <c r="O29" s="385">
        <v>0</v>
      </c>
      <c r="P29" s="384">
        <v>0</v>
      </c>
      <c r="Q29" s="385">
        <v>0</v>
      </c>
      <c r="R29" s="384">
        <v>0</v>
      </c>
      <c r="S29" s="385">
        <v>0</v>
      </c>
      <c r="T29" s="384">
        <v>0</v>
      </c>
      <c r="U29" s="385">
        <v>0</v>
      </c>
      <c r="V29" s="384">
        <v>0</v>
      </c>
      <c r="W29" s="385">
        <v>0</v>
      </c>
      <c r="X29" s="384">
        <v>0</v>
      </c>
      <c r="Y29" s="385">
        <v>0</v>
      </c>
      <c r="Z29" s="384">
        <v>0</v>
      </c>
      <c r="AA29" s="385">
        <v>0</v>
      </c>
      <c r="AB29" s="384">
        <v>0</v>
      </c>
      <c r="AC29" s="385">
        <v>0</v>
      </c>
      <c r="AD29" s="384">
        <v>0</v>
      </c>
      <c r="AE29" s="385">
        <v>0</v>
      </c>
      <c r="AF29" s="384">
        <v>0</v>
      </c>
      <c r="AG29" s="385">
        <v>0</v>
      </c>
    </row>
    <row r="30" spans="1:33" ht="19.5">
      <c r="A30" s="386" t="s">
        <v>521</v>
      </c>
      <c r="B30" s="384">
        <v>0</v>
      </c>
      <c r="C30" s="385">
        <v>0</v>
      </c>
      <c r="D30" s="384">
        <v>0</v>
      </c>
      <c r="E30" s="385">
        <v>0</v>
      </c>
      <c r="F30" s="384">
        <v>0</v>
      </c>
      <c r="G30" s="385">
        <v>0</v>
      </c>
      <c r="H30" s="384">
        <v>0</v>
      </c>
      <c r="I30" s="385">
        <v>0</v>
      </c>
      <c r="J30" s="384">
        <v>0</v>
      </c>
      <c r="K30" s="385">
        <v>0</v>
      </c>
      <c r="L30" s="384">
        <v>0</v>
      </c>
      <c r="M30" s="385">
        <v>0</v>
      </c>
      <c r="N30" s="384">
        <v>0</v>
      </c>
      <c r="O30" s="385">
        <v>0</v>
      </c>
      <c r="P30" s="384">
        <v>0</v>
      </c>
      <c r="Q30" s="385">
        <v>0</v>
      </c>
      <c r="R30" s="384">
        <v>0</v>
      </c>
      <c r="S30" s="385">
        <v>0</v>
      </c>
      <c r="T30" s="384">
        <v>0</v>
      </c>
      <c r="U30" s="385">
        <v>0</v>
      </c>
      <c r="V30" s="384">
        <v>0</v>
      </c>
      <c r="W30" s="385">
        <v>0</v>
      </c>
      <c r="X30" s="384">
        <v>0</v>
      </c>
      <c r="Y30" s="385">
        <v>0</v>
      </c>
      <c r="Z30" s="384">
        <v>0</v>
      </c>
      <c r="AA30" s="385">
        <v>0</v>
      </c>
      <c r="AB30" s="384">
        <v>0</v>
      </c>
      <c r="AC30" s="385">
        <v>0</v>
      </c>
      <c r="AD30" s="384">
        <v>0</v>
      </c>
      <c r="AE30" s="385">
        <v>0</v>
      </c>
      <c r="AF30" s="384">
        <v>0</v>
      </c>
      <c r="AG30" s="385">
        <v>0</v>
      </c>
    </row>
    <row r="31" spans="1:33" ht="18">
      <c r="A31" s="379" t="s">
        <v>522</v>
      </c>
      <c r="B31" s="382">
        <v>352700.62514999998</v>
      </c>
      <c r="C31" s="383">
        <v>1.0034932852104588</v>
      </c>
      <c r="D31" s="382">
        <v>125413.80176</v>
      </c>
      <c r="E31" s="383">
        <v>1.0118545226545634</v>
      </c>
      <c r="F31" s="382">
        <v>134200.58128000001</v>
      </c>
      <c r="G31" s="383">
        <v>1.0083404212376446</v>
      </c>
      <c r="H31" s="382">
        <v>236660.75248</v>
      </c>
      <c r="I31" s="383">
        <v>1.0002863405857148</v>
      </c>
      <c r="J31" s="382">
        <v>848975.76066999999</v>
      </c>
      <c r="K31" s="383">
        <v>1.004585103632414</v>
      </c>
      <c r="L31" s="382">
        <v>40954762.868260004</v>
      </c>
      <c r="M31" s="383">
        <v>1.0078914406860624</v>
      </c>
      <c r="N31" s="382">
        <v>15509892.95734</v>
      </c>
      <c r="O31" s="383">
        <v>1.0104933131053129</v>
      </c>
      <c r="P31" s="382">
        <v>18435442.65326</v>
      </c>
      <c r="Q31" s="383">
        <v>1.0056882791550661</v>
      </c>
      <c r="R31" s="382">
        <v>32659174.0713</v>
      </c>
      <c r="S31" s="383">
        <v>1.0004033049315124</v>
      </c>
      <c r="T31" s="382">
        <v>107559272.55016001</v>
      </c>
      <c r="U31" s="383">
        <v>1.0056017220474651</v>
      </c>
      <c r="V31" s="382">
        <v>2317463.2486300003</v>
      </c>
      <c r="W31" s="383">
        <v>1.0025834463695504</v>
      </c>
      <c r="X31" s="382">
        <v>635405.41921000008</v>
      </c>
      <c r="Y31" s="383">
        <v>1.0015697027503268</v>
      </c>
      <c r="Z31" s="382">
        <v>907738.78073</v>
      </c>
      <c r="AA31" s="383">
        <v>1.0009783176299107</v>
      </c>
      <c r="AB31" s="382">
        <v>1926148.0719100002</v>
      </c>
      <c r="AC31" s="383">
        <v>1.001935607476832</v>
      </c>
      <c r="AD31" s="382">
        <v>5786755.5204800004</v>
      </c>
      <c r="AE31" s="383">
        <v>1.002004388173892</v>
      </c>
      <c r="AF31" s="382">
        <v>114195003.83131002</v>
      </c>
      <c r="AG31" s="383">
        <v>1.0054112455519628</v>
      </c>
    </row>
    <row r="32" spans="1:33" ht="18">
      <c r="A32" s="379" t="s">
        <v>681</v>
      </c>
      <c r="B32" s="382">
        <v>1227.79484</v>
      </c>
      <c r="C32" s="383">
        <v>3.4932852104587477E-3</v>
      </c>
      <c r="D32" s="382">
        <v>1469.3028700000002</v>
      </c>
      <c r="E32" s="383">
        <v>1.1854522654563295E-2</v>
      </c>
      <c r="F32" s="382">
        <v>1110.03125</v>
      </c>
      <c r="G32" s="383">
        <v>8.3404212376445019E-3</v>
      </c>
      <c r="H32" s="382">
        <v>67.746179999999995</v>
      </c>
      <c r="I32" s="383">
        <v>2.8634058571493787E-4</v>
      </c>
      <c r="J32" s="382">
        <v>3874.8751400000001</v>
      </c>
      <c r="K32" s="383">
        <v>4.585103632414129E-3</v>
      </c>
      <c r="L32" s="382">
        <v>320661.59999000002</v>
      </c>
      <c r="M32" s="383">
        <v>7.8914406860622621E-3</v>
      </c>
      <c r="N32" s="382">
        <v>161060.10887999999</v>
      </c>
      <c r="O32" s="383">
        <v>1.049331310531274E-2</v>
      </c>
      <c r="P32" s="382">
        <v>104272.8113</v>
      </c>
      <c r="Q32" s="383">
        <v>5.688279155066242E-3</v>
      </c>
      <c r="R32" s="382">
        <v>13166.29593</v>
      </c>
      <c r="S32" s="383">
        <v>4.0330493151243446E-4</v>
      </c>
      <c r="T32" s="382">
        <v>599160.81609999994</v>
      </c>
      <c r="U32" s="383">
        <v>5.6017220474649642E-3</v>
      </c>
      <c r="V32" s="382">
        <v>5971.6146699999999</v>
      </c>
      <c r="W32" s="383">
        <v>2.5834463695503635E-3</v>
      </c>
      <c r="X32" s="382">
        <v>995.83447000000001</v>
      </c>
      <c r="Y32" s="383">
        <v>1.5697027503267036E-3</v>
      </c>
      <c r="Z32" s="382">
        <v>887.18889999999999</v>
      </c>
      <c r="AA32" s="383">
        <v>9.7831762991084205E-4</v>
      </c>
      <c r="AB32" s="382">
        <v>3721.0640899999999</v>
      </c>
      <c r="AC32" s="383">
        <v>1.935607476831916E-3</v>
      </c>
      <c r="AD32" s="382">
        <v>11575.70213</v>
      </c>
      <c r="AE32" s="383">
        <v>2.0043881738919154E-3</v>
      </c>
      <c r="AF32" s="382">
        <v>614611.39336999995</v>
      </c>
      <c r="AG32" s="383">
        <v>5.4112455519628689E-3</v>
      </c>
    </row>
    <row r="33" spans="1:33" ht="22.5" customHeight="1">
      <c r="A33" s="763" t="s">
        <v>524</v>
      </c>
      <c r="B33" s="764">
        <v>351472.83030999999</v>
      </c>
      <c r="C33" s="765">
        <v>1</v>
      </c>
      <c r="D33" s="764">
        <v>123944.49889</v>
      </c>
      <c r="E33" s="765">
        <v>1</v>
      </c>
      <c r="F33" s="766">
        <v>133090.55003000001</v>
      </c>
      <c r="G33" s="765">
        <v>1</v>
      </c>
      <c r="H33" s="764">
        <v>236593.00630000001</v>
      </c>
      <c r="I33" s="765">
        <v>1</v>
      </c>
      <c r="J33" s="764">
        <v>845100.88552999997</v>
      </c>
      <c r="K33" s="765">
        <v>1</v>
      </c>
      <c r="L33" s="764">
        <v>40634101.268269993</v>
      </c>
      <c r="M33" s="765">
        <v>1</v>
      </c>
      <c r="N33" s="764">
        <v>15348832.84846</v>
      </c>
      <c r="O33" s="765">
        <v>1</v>
      </c>
      <c r="P33" s="766">
        <v>18331169.841959998</v>
      </c>
      <c r="Q33" s="765">
        <v>1</v>
      </c>
      <c r="R33" s="764">
        <v>32646007.775369998</v>
      </c>
      <c r="S33" s="765">
        <v>1</v>
      </c>
      <c r="T33" s="764">
        <v>106960111.73405999</v>
      </c>
      <c r="U33" s="765">
        <v>1</v>
      </c>
      <c r="V33" s="764">
        <v>2311491.6339600002</v>
      </c>
      <c r="W33" s="765">
        <v>1</v>
      </c>
      <c r="X33" s="764">
        <v>634409.58473999996</v>
      </c>
      <c r="Y33" s="765">
        <v>1</v>
      </c>
      <c r="Z33" s="766">
        <v>906851.59183000005</v>
      </c>
      <c r="AA33" s="765">
        <v>1</v>
      </c>
      <c r="AB33" s="764">
        <v>1922427.0078199999</v>
      </c>
      <c r="AC33" s="765">
        <v>1</v>
      </c>
      <c r="AD33" s="764">
        <v>5775179.8183500003</v>
      </c>
      <c r="AE33" s="765">
        <v>1</v>
      </c>
      <c r="AF33" s="764">
        <v>113580392.43793999</v>
      </c>
      <c r="AG33" s="765">
        <v>1</v>
      </c>
    </row>
    <row r="34" spans="1:33" ht="19.5">
      <c r="A34" s="388" t="s">
        <v>525</v>
      </c>
      <c r="B34" s="384">
        <v>606.03491000000008</v>
      </c>
      <c r="C34" s="385">
        <v>1.7242724265926204E-3</v>
      </c>
      <c r="D34" s="384">
        <v>520.76716999999996</v>
      </c>
      <c r="E34" s="385">
        <v>4.2016158414757698E-3</v>
      </c>
      <c r="F34" s="384">
        <v>9.7037999999999993</v>
      </c>
      <c r="G34" s="385">
        <v>7.2911262278295958E-5</v>
      </c>
      <c r="H34" s="384">
        <v>0</v>
      </c>
      <c r="I34" s="385">
        <v>0</v>
      </c>
      <c r="J34" s="384">
        <v>1136.5058799999999</v>
      </c>
      <c r="K34" s="385">
        <v>1.3448168135420273E-3</v>
      </c>
      <c r="L34" s="384">
        <v>100555.23204999999</v>
      </c>
      <c r="M34" s="385">
        <v>2.4746513128498966E-3</v>
      </c>
      <c r="N34" s="384">
        <v>48035.971680000002</v>
      </c>
      <c r="O34" s="385">
        <v>3.1296172258999883E-3</v>
      </c>
      <c r="P34" s="384">
        <v>6714.2550000000001</v>
      </c>
      <c r="Q34" s="385">
        <v>3.6627531455363466E-4</v>
      </c>
      <c r="R34" s="384">
        <v>980.09</v>
      </c>
      <c r="S34" s="385">
        <v>3.0021741302758479E-5</v>
      </c>
      <c r="T34" s="384">
        <v>156285.54873000001</v>
      </c>
      <c r="U34" s="381">
        <v>1.4611573061795238E-3</v>
      </c>
      <c r="V34" s="384">
        <v>3264.0406499999999</v>
      </c>
      <c r="W34" s="385">
        <v>1.412092781148471E-3</v>
      </c>
      <c r="X34" s="384">
        <v>81.252920000000003</v>
      </c>
      <c r="Y34" s="385">
        <v>1.2807643824186527E-4</v>
      </c>
      <c r="Z34" s="384">
        <v>68.260000000000005</v>
      </c>
      <c r="AA34" s="385">
        <v>7.5271412229925425E-5</v>
      </c>
      <c r="AB34" s="384">
        <v>1664.2676000000001</v>
      </c>
      <c r="AC34" s="385">
        <v>8.6571172441405285E-4</v>
      </c>
      <c r="AD34" s="384">
        <v>5077.8211700000002</v>
      </c>
      <c r="AE34" s="385">
        <v>8.7924901556584974E-4</v>
      </c>
      <c r="AF34" s="384">
        <v>162499.87578000003</v>
      </c>
      <c r="AG34" s="385">
        <v>1.4307035949782392E-3</v>
      </c>
    </row>
    <row r="35" spans="1:33" ht="28.5">
      <c r="A35" s="388" t="s">
        <v>526</v>
      </c>
      <c r="B35" s="384">
        <v>0</v>
      </c>
      <c r="C35" s="385">
        <v>0</v>
      </c>
      <c r="D35" s="384">
        <v>0</v>
      </c>
      <c r="E35" s="385">
        <v>0</v>
      </c>
      <c r="F35" s="384">
        <v>0</v>
      </c>
      <c r="G35" s="385">
        <v>0</v>
      </c>
      <c r="H35" s="384">
        <v>0</v>
      </c>
      <c r="I35" s="385">
        <v>0</v>
      </c>
      <c r="J35" s="384">
        <v>0</v>
      </c>
      <c r="K35" s="385">
        <v>0</v>
      </c>
      <c r="L35" s="384">
        <v>0</v>
      </c>
      <c r="M35" s="385">
        <v>0</v>
      </c>
      <c r="N35" s="384">
        <v>0</v>
      </c>
      <c r="O35" s="385">
        <v>0</v>
      </c>
      <c r="P35" s="384">
        <v>0</v>
      </c>
      <c r="Q35" s="385">
        <v>0</v>
      </c>
      <c r="R35" s="384">
        <v>0</v>
      </c>
      <c r="S35" s="385">
        <v>0</v>
      </c>
      <c r="T35" s="384">
        <v>0</v>
      </c>
      <c r="U35" s="381">
        <v>0</v>
      </c>
      <c r="V35" s="384">
        <v>0</v>
      </c>
      <c r="W35" s="385">
        <v>0</v>
      </c>
      <c r="X35" s="384">
        <v>0</v>
      </c>
      <c r="Y35" s="385">
        <v>0</v>
      </c>
      <c r="Z35" s="384">
        <v>0</v>
      </c>
      <c r="AA35" s="385">
        <v>0</v>
      </c>
      <c r="AB35" s="384">
        <v>0</v>
      </c>
      <c r="AC35" s="385">
        <v>0</v>
      </c>
      <c r="AD35" s="384">
        <v>0</v>
      </c>
      <c r="AE35" s="385">
        <v>0</v>
      </c>
      <c r="AF35" s="384">
        <v>0</v>
      </c>
      <c r="AG35" s="381">
        <v>0</v>
      </c>
    </row>
    <row r="36" spans="1:33" ht="12.75" customHeight="1">
      <c r="A36" s="23" t="s">
        <v>682</v>
      </c>
    </row>
    <row r="37" spans="1:33" ht="12.75" customHeight="1">
      <c r="A37" s="23"/>
    </row>
    <row r="38" spans="1:33" ht="12.75" customHeight="1">
      <c r="A38" s="663" t="s">
        <v>97</v>
      </c>
      <c r="L38" s="136"/>
    </row>
    <row r="39" spans="1:33" ht="12.75" customHeight="1"/>
    <row r="40" spans="1:33" ht="12.75" customHeight="1"/>
    <row r="41" spans="1:33" ht="12.75" customHeight="1"/>
    <row r="42" spans="1:33" ht="12.75" customHeight="1">
      <c r="F42" s="136"/>
      <c r="P42" s="136"/>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991</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0" t="s">
        <v>791</v>
      </c>
      <c r="J1" s="141" t="str">
        <f>Naslovnica!A20</f>
        <v>Siječanj 2020.</v>
      </c>
    </row>
    <row r="2" spans="1:11" ht="12.75" customHeight="1">
      <c r="A2" s="574" t="s">
        <v>792</v>
      </c>
      <c r="I2" s="565"/>
      <c r="J2" s="576" t="str">
        <f>Naslovnica!A24</f>
        <v>January 2020</v>
      </c>
    </row>
    <row r="3" spans="1:11" ht="12.75" customHeight="1"/>
    <row r="4" spans="1:11" ht="33.75">
      <c r="A4" s="767" t="s">
        <v>664</v>
      </c>
      <c r="B4" s="768" t="s">
        <v>35</v>
      </c>
      <c r="C4" s="768" t="s">
        <v>36</v>
      </c>
      <c r="D4" s="768" t="s">
        <v>37</v>
      </c>
      <c r="E4" s="768" t="s">
        <v>276</v>
      </c>
      <c r="F4" s="768" t="s">
        <v>277</v>
      </c>
      <c r="G4" s="768" t="s">
        <v>38</v>
      </c>
      <c r="H4" s="768" t="s">
        <v>39</v>
      </c>
      <c r="I4" s="768" t="s">
        <v>40</v>
      </c>
      <c r="J4" s="768" t="s">
        <v>502</v>
      </c>
    </row>
    <row r="5" spans="1:11" ht="21.75">
      <c r="A5" s="773" t="s">
        <v>665</v>
      </c>
      <c r="B5" s="774">
        <v>48073</v>
      </c>
      <c r="C5" s="774">
        <v>99352</v>
      </c>
      <c r="D5" s="774">
        <v>32758</v>
      </c>
      <c r="E5" s="774">
        <v>1758</v>
      </c>
      <c r="F5" s="774">
        <v>937</v>
      </c>
      <c r="G5" s="774">
        <v>23530</v>
      </c>
      <c r="H5" s="774">
        <v>33961</v>
      </c>
      <c r="I5" s="774">
        <v>80154</v>
      </c>
      <c r="J5" s="774">
        <v>320523</v>
      </c>
      <c r="K5" s="53"/>
    </row>
    <row r="6" spans="1:11" ht="22.5">
      <c r="A6" s="829" t="s">
        <v>666</v>
      </c>
      <c r="B6" s="389">
        <v>0.14998299654002989</v>
      </c>
      <c r="C6" s="389">
        <v>0.30996839540376198</v>
      </c>
      <c r="D6" s="389">
        <v>0.10220171407356102</v>
      </c>
      <c r="E6" s="389">
        <v>5.4847858032028903E-3</v>
      </c>
      <c r="F6" s="389">
        <v>2.9233471544943732E-3</v>
      </c>
      <c r="G6" s="389">
        <v>7.3411268458113771E-2</v>
      </c>
      <c r="H6" s="389">
        <v>0.10595495487063331</v>
      </c>
      <c r="I6" s="389">
        <v>0.25007253769620275</v>
      </c>
      <c r="J6" s="389">
        <v>1</v>
      </c>
      <c r="K6" s="53"/>
    </row>
    <row r="7" spans="1:11" ht="22.5">
      <c r="A7" s="829" t="s">
        <v>667</v>
      </c>
      <c r="B7" s="226">
        <v>574</v>
      </c>
      <c r="C7" s="226">
        <v>403</v>
      </c>
      <c r="D7" s="226">
        <v>234</v>
      </c>
      <c r="E7" s="226">
        <v>81</v>
      </c>
      <c r="F7" s="226">
        <v>37</v>
      </c>
      <c r="G7" s="226">
        <v>226</v>
      </c>
      <c r="H7" s="226">
        <v>608</v>
      </c>
      <c r="I7" s="226">
        <v>675</v>
      </c>
      <c r="J7" s="226">
        <v>2838</v>
      </c>
      <c r="K7" s="53"/>
    </row>
    <row r="8" spans="1:11" ht="22.5">
      <c r="A8" s="79" t="s">
        <v>668</v>
      </c>
      <c r="B8" s="225">
        <v>6</v>
      </c>
      <c r="C8" s="225">
        <v>10</v>
      </c>
      <c r="D8" s="225">
        <v>52</v>
      </c>
      <c r="E8" s="225">
        <v>3</v>
      </c>
      <c r="F8" s="225">
        <v>7</v>
      </c>
      <c r="G8" s="225">
        <v>0</v>
      </c>
      <c r="H8" s="225">
        <v>0</v>
      </c>
      <c r="I8" s="225">
        <v>70</v>
      </c>
      <c r="J8" s="225">
        <v>148</v>
      </c>
      <c r="K8" s="53"/>
    </row>
    <row r="9" spans="1:11" ht="22.5">
      <c r="A9" s="829" t="s">
        <v>767</v>
      </c>
      <c r="B9" s="226">
        <v>25</v>
      </c>
      <c r="C9" s="226">
        <v>21</v>
      </c>
      <c r="D9" s="226">
        <v>1</v>
      </c>
      <c r="E9" s="226">
        <v>0</v>
      </c>
      <c r="F9" s="226">
        <v>0</v>
      </c>
      <c r="G9" s="226">
        <v>4</v>
      </c>
      <c r="H9" s="226">
        <v>7</v>
      </c>
      <c r="I9" s="226">
        <v>11</v>
      </c>
      <c r="J9" s="226">
        <v>69</v>
      </c>
    </row>
    <row r="10" spans="1:11" ht="22.5">
      <c r="A10" s="829" t="s">
        <v>993</v>
      </c>
      <c r="B10" s="226">
        <v>326</v>
      </c>
      <c r="C10" s="226">
        <v>194</v>
      </c>
      <c r="D10" s="226">
        <v>2</v>
      </c>
      <c r="E10" s="226">
        <v>1</v>
      </c>
      <c r="F10" s="226">
        <v>0</v>
      </c>
      <c r="G10" s="226">
        <v>40</v>
      </c>
      <c r="H10" s="226">
        <v>362</v>
      </c>
      <c r="I10" s="226">
        <v>153</v>
      </c>
      <c r="J10" s="226">
        <v>1078</v>
      </c>
    </row>
    <row r="11" spans="1:11" ht="22.5">
      <c r="A11" s="829" t="s">
        <v>669</v>
      </c>
      <c r="B11" s="226">
        <v>357</v>
      </c>
      <c r="C11" s="226">
        <v>225</v>
      </c>
      <c r="D11" s="226">
        <v>55</v>
      </c>
      <c r="E11" s="226">
        <v>4</v>
      </c>
      <c r="F11" s="226">
        <v>7</v>
      </c>
      <c r="G11" s="226">
        <v>44</v>
      </c>
      <c r="H11" s="226">
        <v>369</v>
      </c>
      <c r="I11" s="226">
        <v>234</v>
      </c>
      <c r="J11" s="226">
        <v>1295</v>
      </c>
    </row>
    <row r="12" spans="1:11" ht="21.75">
      <c r="A12" s="773" t="s">
        <v>670</v>
      </c>
      <c r="B12" s="774">
        <v>48290</v>
      </c>
      <c r="C12" s="774">
        <v>99530</v>
      </c>
      <c r="D12" s="774">
        <v>32937</v>
      </c>
      <c r="E12" s="774">
        <v>1835</v>
      </c>
      <c r="F12" s="774">
        <v>967</v>
      </c>
      <c r="G12" s="774">
        <v>23712</v>
      </c>
      <c r="H12" s="774">
        <v>34200</v>
      </c>
      <c r="I12" s="774">
        <v>80595</v>
      </c>
      <c r="J12" s="774">
        <v>322066</v>
      </c>
    </row>
    <row r="13" spans="1:11" ht="21.75">
      <c r="A13" s="769" t="s">
        <v>671</v>
      </c>
      <c r="B13" s="770">
        <v>0.14993821142250346</v>
      </c>
      <c r="C13" s="770">
        <v>0.30903603609198116</v>
      </c>
      <c r="D13" s="770">
        <v>0.10226785814087795</v>
      </c>
      <c r="E13" s="771">
        <v>5.6975899349822707E-3</v>
      </c>
      <c r="F13" s="772">
        <v>3.0024901728217196E-3</v>
      </c>
      <c r="G13" s="770">
        <v>7.3624660783814494E-2</v>
      </c>
      <c r="H13" s="770">
        <v>0.10618941459204013</v>
      </c>
      <c r="I13" s="770">
        <v>0.25024373886097878</v>
      </c>
      <c r="J13" s="770">
        <v>1</v>
      </c>
    </row>
    <row r="14" spans="1:11" ht="12.75" customHeight="1">
      <c r="A14" s="22" t="s">
        <v>663</v>
      </c>
    </row>
    <row r="15" spans="1:11" ht="12.75" customHeight="1">
      <c r="A15" s="29" t="s">
        <v>672</v>
      </c>
    </row>
    <row r="16" spans="1:11" ht="12.75" customHeight="1"/>
    <row r="17" spans="1:10" ht="12.75" customHeight="1"/>
    <row r="18" spans="1:10">
      <c r="A18" s="140" t="s">
        <v>794</v>
      </c>
      <c r="B18" s="273"/>
      <c r="C18" s="273"/>
      <c r="D18" s="273"/>
      <c r="E18" s="273"/>
      <c r="F18" s="273"/>
      <c r="G18" s="842"/>
      <c r="H18" s="842" t="s">
        <v>45</v>
      </c>
      <c r="I18" s="298"/>
      <c r="J18" s="775" t="s">
        <v>1400</v>
      </c>
    </row>
    <row r="19" spans="1:10">
      <c r="A19" s="574" t="s">
        <v>793</v>
      </c>
      <c r="B19" s="273"/>
      <c r="C19" s="273"/>
      <c r="D19" s="273"/>
      <c r="E19" s="273"/>
      <c r="F19" s="273"/>
      <c r="G19" s="588"/>
      <c r="H19" s="588" t="s">
        <v>46</v>
      </c>
      <c r="I19" s="776"/>
      <c r="J19" s="576" t="s">
        <v>1401</v>
      </c>
    </row>
    <row r="20" spans="1:10">
      <c r="A20" s="273"/>
      <c r="B20" s="273"/>
      <c r="C20" s="273"/>
      <c r="D20" s="273"/>
      <c r="E20" s="273"/>
      <c r="F20" s="273"/>
      <c r="G20" s="273"/>
      <c r="H20" s="273"/>
      <c r="I20" s="273"/>
      <c r="J20" s="273"/>
    </row>
    <row r="21" spans="1:10" ht="24" customHeight="1">
      <c r="A21" s="799"/>
      <c r="B21" s="800"/>
      <c r="C21" s="800" t="s">
        <v>1402</v>
      </c>
      <c r="D21" s="800"/>
      <c r="E21" s="1010" t="s">
        <v>746</v>
      </c>
      <c r="F21" s="1013"/>
      <c r="G21" s="1013"/>
      <c r="H21" s="1014"/>
      <c r="I21" s="1015"/>
      <c r="J21" s="1015"/>
    </row>
    <row r="22" spans="1:10" ht="24">
      <c r="A22" s="799"/>
      <c r="B22" s="801"/>
      <c r="C22" s="802" t="s">
        <v>1403</v>
      </c>
      <c r="D22" s="801"/>
      <c r="E22" s="1016" t="s">
        <v>636</v>
      </c>
      <c r="F22" s="1016"/>
      <c r="G22" s="803" t="s">
        <v>637</v>
      </c>
      <c r="H22" s="1017"/>
      <c r="I22" s="1017"/>
      <c r="J22" s="323"/>
    </row>
    <row r="23" spans="1:10" ht="21.75">
      <c r="A23" s="826" t="s">
        <v>638</v>
      </c>
      <c r="B23" s="826" t="s">
        <v>639</v>
      </c>
      <c r="C23" s="826" t="s">
        <v>640</v>
      </c>
      <c r="D23" s="826" t="s">
        <v>641</v>
      </c>
      <c r="E23" s="826" t="s">
        <v>639</v>
      </c>
      <c r="F23" s="826" t="s">
        <v>640</v>
      </c>
      <c r="G23" s="826" t="s">
        <v>641</v>
      </c>
      <c r="H23" s="324"/>
      <c r="I23" s="324"/>
      <c r="J23" s="324"/>
    </row>
    <row r="24" spans="1:10">
      <c r="A24" s="78" t="s">
        <v>8</v>
      </c>
      <c r="B24" s="390">
        <v>870</v>
      </c>
      <c r="C24" s="390">
        <v>773</v>
      </c>
      <c r="D24" s="390">
        <v>1643</v>
      </c>
      <c r="E24" s="390">
        <v>26</v>
      </c>
      <c r="F24" s="390">
        <v>5</v>
      </c>
      <c r="G24" s="391">
        <v>1.9230769230769162E-2</v>
      </c>
      <c r="H24" s="325"/>
      <c r="I24" s="325"/>
      <c r="J24" s="326"/>
    </row>
    <row r="25" spans="1:10">
      <c r="A25" s="78" t="s">
        <v>9</v>
      </c>
      <c r="B25" s="390">
        <v>5592</v>
      </c>
      <c r="C25" s="390">
        <v>3344</v>
      </c>
      <c r="D25" s="390">
        <v>8936</v>
      </c>
      <c r="E25" s="390">
        <v>361</v>
      </c>
      <c r="F25" s="390">
        <v>317</v>
      </c>
      <c r="G25" s="391">
        <v>8.2102203923468231E-2</v>
      </c>
      <c r="H25" s="325"/>
      <c r="I25" s="325"/>
      <c r="J25" s="326"/>
    </row>
    <row r="26" spans="1:10">
      <c r="A26" s="78" t="s">
        <v>10</v>
      </c>
      <c r="B26" s="390">
        <v>10358</v>
      </c>
      <c r="C26" s="390">
        <v>6690</v>
      </c>
      <c r="D26" s="390">
        <v>17048</v>
      </c>
      <c r="E26" s="390">
        <v>402</v>
      </c>
      <c r="F26" s="390">
        <v>359</v>
      </c>
      <c r="G26" s="391">
        <v>4.6724381408485227E-2</v>
      </c>
      <c r="H26" s="325"/>
      <c r="I26" s="325"/>
      <c r="J26" s="326"/>
    </row>
    <row r="27" spans="1:10">
      <c r="A27" s="78" t="s">
        <v>11</v>
      </c>
      <c r="B27" s="390">
        <v>18349</v>
      </c>
      <c r="C27" s="390">
        <v>13259</v>
      </c>
      <c r="D27" s="390">
        <v>31608</v>
      </c>
      <c r="E27" s="390">
        <v>304</v>
      </c>
      <c r="F27" s="390">
        <v>345</v>
      </c>
      <c r="G27" s="391">
        <v>2.0963209405988614E-2</v>
      </c>
      <c r="H27" s="325"/>
      <c r="I27" s="325"/>
      <c r="J27" s="326"/>
    </row>
    <row r="28" spans="1:10">
      <c r="A28" s="78" t="s">
        <v>12</v>
      </c>
      <c r="B28" s="390">
        <v>23986</v>
      </c>
      <c r="C28" s="390">
        <v>19489</v>
      </c>
      <c r="D28" s="390">
        <v>43475</v>
      </c>
      <c r="E28" s="390">
        <v>557</v>
      </c>
      <c r="F28" s="390">
        <v>623</v>
      </c>
      <c r="G28" s="391">
        <v>2.7899278874571554E-2</v>
      </c>
      <c r="H28" s="325"/>
      <c r="I28" s="325"/>
      <c r="J28" s="326"/>
    </row>
    <row r="29" spans="1:10">
      <c r="A29" s="78" t="s">
        <v>13</v>
      </c>
      <c r="B29" s="390">
        <v>24483</v>
      </c>
      <c r="C29" s="390">
        <v>22077</v>
      </c>
      <c r="D29" s="390">
        <v>46560</v>
      </c>
      <c r="E29" s="390">
        <v>655</v>
      </c>
      <c r="F29" s="390">
        <v>701</v>
      </c>
      <c r="G29" s="391">
        <v>2.9997345367666517E-2</v>
      </c>
      <c r="H29" s="325"/>
      <c r="I29" s="325"/>
      <c r="J29" s="326"/>
    </row>
    <row r="30" spans="1:10">
      <c r="A30" s="78" t="s">
        <v>14</v>
      </c>
      <c r="B30" s="390">
        <v>22434</v>
      </c>
      <c r="C30" s="390">
        <v>22731</v>
      </c>
      <c r="D30" s="390">
        <v>45165</v>
      </c>
      <c r="E30" s="390">
        <v>731</v>
      </c>
      <c r="F30" s="390">
        <v>728</v>
      </c>
      <c r="G30" s="391">
        <v>3.3382144328009788E-2</v>
      </c>
      <c r="H30" s="325"/>
      <c r="I30" s="325"/>
      <c r="J30" s="326"/>
    </row>
    <row r="31" spans="1:10">
      <c r="A31" s="78" t="s">
        <v>41</v>
      </c>
      <c r="B31" s="390">
        <v>35264</v>
      </c>
      <c r="C31" s="390">
        <v>39632</v>
      </c>
      <c r="D31" s="390">
        <v>74896</v>
      </c>
      <c r="E31" s="390">
        <v>1090</v>
      </c>
      <c r="F31" s="390">
        <v>1328</v>
      </c>
      <c r="G31" s="391">
        <v>3.3361847733105243E-2</v>
      </c>
      <c r="H31" s="325"/>
      <c r="I31" s="325"/>
      <c r="J31" s="326"/>
    </row>
    <row r="32" spans="1:10">
      <c r="A32" s="78" t="s">
        <v>42</v>
      </c>
      <c r="B32" s="390">
        <v>18056</v>
      </c>
      <c r="C32" s="390">
        <v>19851</v>
      </c>
      <c r="D32" s="390">
        <v>37907</v>
      </c>
      <c r="E32" s="390">
        <v>481</v>
      </c>
      <c r="F32" s="390">
        <v>585</v>
      </c>
      <c r="G32" s="391">
        <v>2.893515376889888E-2</v>
      </c>
      <c r="H32" s="325"/>
      <c r="I32" s="325"/>
      <c r="J32" s="326"/>
    </row>
    <row r="33" spans="1:10">
      <c r="A33" s="78" t="s">
        <v>43</v>
      </c>
      <c r="B33" s="390">
        <v>5283</v>
      </c>
      <c r="C33" s="390">
        <v>7013</v>
      </c>
      <c r="D33" s="390">
        <v>12296</v>
      </c>
      <c r="E33" s="390">
        <v>58</v>
      </c>
      <c r="F33" s="390">
        <v>71</v>
      </c>
      <c r="G33" s="391">
        <v>1.0602449247965717E-2</v>
      </c>
      <c r="H33" s="325"/>
      <c r="I33" s="325"/>
      <c r="J33" s="326"/>
    </row>
    <row r="34" spans="1:10">
      <c r="A34" s="78" t="s">
        <v>44</v>
      </c>
      <c r="B34" s="390">
        <v>381</v>
      </c>
      <c r="C34" s="390">
        <v>532</v>
      </c>
      <c r="D34" s="390">
        <v>913</v>
      </c>
      <c r="E34" s="390">
        <v>18</v>
      </c>
      <c r="F34" s="390">
        <v>8</v>
      </c>
      <c r="G34" s="391">
        <v>2.9312288613303261E-2</v>
      </c>
      <c r="H34" s="325"/>
      <c r="I34" s="325"/>
      <c r="J34" s="326"/>
    </row>
    <row r="35" spans="1:10" ht="24">
      <c r="A35" s="879" t="s">
        <v>642</v>
      </c>
      <c r="B35" s="805">
        <v>165056</v>
      </c>
      <c r="C35" s="805">
        <v>155391</v>
      </c>
      <c r="D35" s="805">
        <v>320447</v>
      </c>
      <c r="E35" s="805">
        <v>4683</v>
      </c>
      <c r="F35" s="805">
        <v>5070</v>
      </c>
      <c r="G35" s="806">
        <v>3.1391014953620067E-2</v>
      </c>
      <c r="H35" s="327"/>
      <c r="I35" s="327"/>
      <c r="J35" s="328"/>
    </row>
    <row r="36" spans="1:10">
      <c r="A36" s="22" t="s">
        <v>662</v>
      </c>
      <c r="B36" s="273"/>
      <c r="C36" s="273"/>
      <c r="D36" s="273"/>
      <c r="E36" s="273"/>
      <c r="F36" s="273"/>
      <c r="G36" s="273"/>
      <c r="H36" s="273"/>
      <c r="I36" s="273"/>
      <c r="J36" s="273"/>
    </row>
    <row r="37" spans="1:10">
      <c r="A37" s="273"/>
      <c r="B37" s="273"/>
      <c r="C37" s="273"/>
      <c r="D37" s="273"/>
      <c r="E37" s="273"/>
      <c r="F37" s="273"/>
      <c r="G37" s="273"/>
      <c r="H37" s="273"/>
      <c r="I37" s="273"/>
      <c r="J37" s="273"/>
    </row>
    <row r="38" spans="1:10" ht="12.75" customHeight="1">
      <c r="A38" s="663" t="s">
        <v>97</v>
      </c>
    </row>
    <row r="39" spans="1:10">
      <c r="J39" s="28" t="s">
        <v>992</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4" t="s">
        <v>795</v>
      </c>
      <c r="F1" s="141" t="str">
        <f>Naslovnica!A20</f>
        <v>Siječanj 2020.</v>
      </c>
    </row>
    <row r="2" spans="1:7" ht="12.75" customHeight="1">
      <c r="A2" s="603" t="s">
        <v>796</v>
      </c>
      <c r="F2" s="576" t="str">
        <f>Naslovnica!A24</f>
        <v>January 2020</v>
      </c>
    </row>
    <row r="3" spans="1:7" ht="12.75" customHeight="1"/>
    <row r="4" spans="1:7" ht="12.75" customHeight="1">
      <c r="E4" s="14" t="s">
        <v>655</v>
      </c>
      <c r="F4" s="322"/>
    </row>
    <row r="5" spans="1:7" ht="18.75" customHeight="1">
      <c r="A5" s="1007" t="s">
        <v>657</v>
      </c>
      <c r="B5" s="1016" t="s">
        <v>656</v>
      </c>
      <c r="C5" s="1016"/>
      <c r="D5" s="1016"/>
      <c r="E5" s="1016"/>
      <c r="F5" s="273"/>
    </row>
    <row r="6" spans="1:7" ht="33.75" customHeight="1">
      <c r="A6" s="1007"/>
      <c r="B6" s="777" t="str">
        <f>Naslovnica!A20</f>
        <v>Siječanj 2020.</v>
      </c>
      <c r="C6" s="777" t="s">
        <v>19</v>
      </c>
      <c r="D6" s="778" t="s">
        <v>306</v>
      </c>
      <c r="E6" s="778" t="s">
        <v>47</v>
      </c>
    </row>
    <row r="7" spans="1:7" ht="45" customHeight="1">
      <c r="A7" s="1007"/>
      <c r="B7" s="779" t="str">
        <f>Naslovnica!A24</f>
        <v>January 2020</v>
      </c>
      <c r="C7" s="779" t="s">
        <v>307</v>
      </c>
      <c r="D7" s="780" t="s">
        <v>308</v>
      </c>
      <c r="E7" s="780" t="s">
        <v>658</v>
      </c>
    </row>
    <row r="8" spans="1:7">
      <c r="A8" s="392" t="s">
        <v>35</v>
      </c>
      <c r="B8" s="888">
        <v>18643.497469999998</v>
      </c>
      <c r="C8" s="394">
        <v>-0.54234938449675796</v>
      </c>
      <c r="D8" s="395">
        <v>18643.497469999998</v>
      </c>
      <c r="E8" s="395">
        <v>964457.81915000011</v>
      </c>
      <c r="G8" s="53"/>
    </row>
    <row r="9" spans="1:7">
      <c r="A9" s="392" t="s">
        <v>36</v>
      </c>
      <c r="B9" s="888">
        <v>14269.982320000001</v>
      </c>
      <c r="C9" s="394">
        <v>-0.71068527463918785</v>
      </c>
      <c r="D9" s="395">
        <v>14269.982320000001</v>
      </c>
      <c r="E9" s="395">
        <v>1861889.8623500005</v>
      </c>
      <c r="G9" s="53"/>
    </row>
    <row r="10" spans="1:7">
      <c r="A10" s="392" t="s">
        <v>37</v>
      </c>
      <c r="B10" s="888">
        <v>4825.4472699999997</v>
      </c>
      <c r="C10" s="394">
        <v>-0.7253583303334239</v>
      </c>
      <c r="D10" s="395">
        <v>4825.4472699999997</v>
      </c>
      <c r="E10" s="395">
        <v>362084.31803999993</v>
      </c>
    </row>
    <row r="11" spans="1:7">
      <c r="A11" s="392" t="s">
        <v>276</v>
      </c>
      <c r="B11" s="888">
        <v>1148.11077</v>
      </c>
      <c r="C11" s="394">
        <v>-0.54435891627064648</v>
      </c>
      <c r="D11" s="395">
        <v>1148.11077</v>
      </c>
      <c r="E11" s="395">
        <v>15595.284349999998</v>
      </c>
    </row>
    <row r="12" spans="1:7">
      <c r="A12" s="392" t="s">
        <v>277</v>
      </c>
      <c r="B12" s="888">
        <v>931.80726000000004</v>
      </c>
      <c r="C12" s="394">
        <v>-0.76605697777254322</v>
      </c>
      <c r="D12" s="395">
        <v>931.80726000000004</v>
      </c>
      <c r="E12" s="395">
        <v>29504.458520000004</v>
      </c>
    </row>
    <row r="13" spans="1:7">
      <c r="A13" s="392" t="s">
        <v>38</v>
      </c>
      <c r="B13" s="888">
        <v>3785.9656299999997</v>
      </c>
      <c r="C13" s="394">
        <v>-0.57067816830824358</v>
      </c>
      <c r="D13" s="395">
        <v>3785.9656299999997</v>
      </c>
      <c r="E13" s="395">
        <v>299619.11799000006</v>
      </c>
    </row>
    <row r="14" spans="1:7">
      <c r="A14" s="392" t="s">
        <v>39</v>
      </c>
      <c r="B14" s="888">
        <v>5655.4706200000001</v>
      </c>
      <c r="C14" s="394">
        <v>-0.66378706505436569</v>
      </c>
      <c r="D14" s="395">
        <v>5655.4706200000001</v>
      </c>
      <c r="E14" s="395">
        <v>347359.37287000014</v>
      </c>
    </row>
    <row r="15" spans="1:7">
      <c r="A15" s="396" t="s">
        <v>40</v>
      </c>
      <c r="B15" s="888">
        <v>18467.143660000002</v>
      </c>
      <c r="C15" s="394">
        <v>-0.70975422651233755</v>
      </c>
      <c r="D15" s="395">
        <v>18467.143660000002</v>
      </c>
      <c r="E15" s="395">
        <v>1654570.9143700004</v>
      </c>
    </row>
    <row r="16" spans="1:7" ht="18.75" customHeight="1">
      <c r="A16" s="781" t="s">
        <v>418</v>
      </c>
      <c r="B16" s="933">
        <v>67727.425000000003</v>
      </c>
      <c r="C16" s="783">
        <v>-0.66702191670774014</v>
      </c>
      <c r="D16" s="784">
        <v>67727.425000000003</v>
      </c>
      <c r="E16" s="784">
        <v>5534347.4104900025</v>
      </c>
    </row>
    <row r="17" spans="1:7" ht="12.75" customHeight="1">
      <c r="A17" s="17" t="s">
        <v>659</v>
      </c>
      <c r="B17" s="18"/>
      <c r="C17" s="19"/>
      <c r="D17" s="19"/>
      <c r="E17" s="19"/>
      <c r="F17" s="19"/>
      <c r="G17" s="19"/>
    </row>
    <row r="18" spans="1:7" ht="22.5" customHeight="1">
      <c r="A18" s="1023" t="s">
        <v>50</v>
      </c>
      <c r="B18" s="1023"/>
      <c r="C18" s="1023"/>
      <c r="D18" s="1023"/>
      <c r="E18" s="1023"/>
      <c r="F18" s="875"/>
      <c r="G18" s="30"/>
    </row>
    <row r="19" spans="1:7" ht="12.75" customHeight="1">
      <c r="A19" s="1018" t="s">
        <v>252</v>
      </c>
      <c r="B19" s="1022"/>
      <c r="C19" s="1022"/>
      <c r="D19" s="1022"/>
      <c r="E19" s="1022"/>
      <c r="F19" s="1022"/>
      <c r="G19" s="31"/>
    </row>
    <row r="20" spans="1:7" ht="12.75" customHeight="1">
      <c r="A20" s="1020" t="s">
        <v>51</v>
      </c>
      <c r="B20" s="1021"/>
      <c r="C20" s="1021"/>
      <c r="D20" s="1021"/>
      <c r="E20" s="1021"/>
      <c r="F20" s="1021"/>
      <c r="G20" s="32"/>
    </row>
    <row r="21" spans="1:7" ht="12.75" customHeight="1">
      <c r="A21" s="1018" t="s">
        <v>52</v>
      </c>
      <c r="B21" s="1019"/>
      <c r="C21" s="1019"/>
      <c r="D21" s="1019"/>
      <c r="E21" s="1019"/>
      <c r="F21" s="1019"/>
      <c r="G21" s="31"/>
    </row>
    <row r="22" spans="1:7" ht="12.75" customHeight="1"/>
    <row r="23" spans="1:7" ht="12.75" customHeight="1">
      <c r="A23" s="156" t="s">
        <v>797</v>
      </c>
      <c r="F23" s="141" t="str">
        <f>Naslovnica!A20</f>
        <v>Siječanj 2020.</v>
      </c>
    </row>
    <row r="24" spans="1:7" ht="12.75" customHeight="1">
      <c r="A24" s="603" t="s">
        <v>938</v>
      </c>
      <c r="F24" s="576" t="str">
        <f>Naslovnica!A24</f>
        <v>January 2020</v>
      </c>
    </row>
    <row r="25" spans="1:7" ht="12.75" customHeight="1"/>
    <row r="26" spans="1:7" ht="12.75" customHeight="1">
      <c r="E26" s="14" t="s">
        <v>392</v>
      </c>
    </row>
    <row r="27" spans="1:7" ht="18.75" customHeight="1">
      <c r="A27" s="1007" t="s">
        <v>657</v>
      </c>
      <c r="B27" s="1016" t="s">
        <v>660</v>
      </c>
      <c r="C27" s="1016"/>
      <c r="D27" s="1016"/>
      <c r="E27" s="1016"/>
      <c r="G27" s="53"/>
    </row>
    <row r="28" spans="1:7" ht="33.75">
      <c r="A28" s="1007"/>
      <c r="B28" s="777" t="str">
        <f>$F$1</f>
        <v>Siječanj 2020.</v>
      </c>
      <c r="C28" s="777" t="s">
        <v>19</v>
      </c>
      <c r="D28" s="778" t="s">
        <v>306</v>
      </c>
      <c r="E28" s="778" t="s">
        <v>1038</v>
      </c>
      <c r="G28" s="53"/>
    </row>
    <row r="29" spans="1:7" ht="24" customHeight="1">
      <c r="A29" s="1007"/>
      <c r="B29" s="779" t="str">
        <f>$F$2</f>
        <v>January 2020</v>
      </c>
      <c r="C29" s="779" t="s">
        <v>307</v>
      </c>
      <c r="D29" s="780" t="s">
        <v>308</v>
      </c>
      <c r="E29" s="780" t="s">
        <v>1039</v>
      </c>
      <c r="G29" s="53"/>
    </row>
    <row r="30" spans="1:7" ht="15" customHeight="1">
      <c r="A30" s="392" t="s">
        <v>35</v>
      </c>
      <c r="B30" s="393">
        <v>11521.785129999998</v>
      </c>
      <c r="C30" s="895">
        <v>0.74697310757667235</v>
      </c>
      <c r="D30" s="395">
        <v>11521.785129999998</v>
      </c>
      <c r="E30" s="395">
        <v>342402.03891999996</v>
      </c>
      <c r="G30" s="44"/>
    </row>
    <row r="31" spans="1:7" ht="15" customHeight="1">
      <c r="A31" s="392" t="s">
        <v>36</v>
      </c>
      <c r="B31" s="393">
        <v>8011.0912600000001</v>
      </c>
      <c r="C31" s="895">
        <v>0.33524334459403526</v>
      </c>
      <c r="D31" s="395">
        <v>8011.0912600000001</v>
      </c>
      <c r="E31" s="395">
        <v>439472.61633000005</v>
      </c>
    </row>
    <row r="32" spans="1:7" ht="15" customHeight="1">
      <c r="A32" s="392" t="s">
        <v>37</v>
      </c>
      <c r="B32" s="393">
        <v>868.97573999999986</v>
      </c>
      <c r="C32" s="895">
        <v>1.4184699242298926E-3</v>
      </c>
      <c r="D32" s="395">
        <v>868.97573999999986</v>
      </c>
      <c r="E32" s="395">
        <v>100643.85762999993</v>
      </c>
    </row>
    <row r="33" spans="1:8" ht="15" customHeight="1">
      <c r="A33" s="392" t="s">
        <v>276</v>
      </c>
      <c r="B33" s="393">
        <v>33.083010000000002</v>
      </c>
      <c r="C33" s="895">
        <v>-0.6557431603128373</v>
      </c>
      <c r="D33" s="395">
        <v>33.083010000000002</v>
      </c>
      <c r="E33" s="395">
        <v>777.90146000000004</v>
      </c>
    </row>
    <row r="34" spans="1:8" ht="15" customHeight="1">
      <c r="A34" s="392" t="s">
        <v>277</v>
      </c>
      <c r="B34" s="393">
        <v>56.290410000000001</v>
      </c>
      <c r="C34" s="895">
        <v>-0.97319908609406403</v>
      </c>
      <c r="D34" s="395">
        <v>56.290410000000001</v>
      </c>
      <c r="E34" s="395">
        <v>19566.537560000001</v>
      </c>
    </row>
    <row r="35" spans="1:8" ht="15" customHeight="1">
      <c r="A35" s="392" t="s">
        <v>38</v>
      </c>
      <c r="B35" s="393">
        <v>1225.3656400000002</v>
      </c>
      <c r="C35" s="895">
        <v>0.34473518723164154</v>
      </c>
      <c r="D35" s="395">
        <v>1225.3656400000002</v>
      </c>
      <c r="E35" s="395">
        <v>78700.90535000003</v>
      </c>
    </row>
    <row r="36" spans="1:8" ht="15" customHeight="1">
      <c r="A36" s="392" t="s">
        <v>39</v>
      </c>
      <c r="B36" s="393">
        <v>3716.0677400000004</v>
      </c>
      <c r="C36" s="895">
        <v>0.41860910867188705</v>
      </c>
      <c r="D36" s="395">
        <v>3716.0677400000004</v>
      </c>
      <c r="E36" s="395">
        <v>114774.4679</v>
      </c>
    </row>
    <row r="37" spans="1:8" ht="15" customHeight="1">
      <c r="A37" s="396" t="s">
        <v>40</v>
      </c>
      <c r="B37" s="393">
        <v>7067.2849100000003</v>
      </c>
      <c r="C37" s="895">
        <v>2.7934787100721392E-2</v>
      </c>
      <c r="D37" s="395">
        <v>7067.2849100000003</v>
      </c>
      <c r="E37" s="395">
        <v>561910.98572999996</v>
      </c>
    </row>
    <row r="38" spans="1:8" ht="18.75" customHeight="1">
      <c r="A38" s="781" t="s">
        <v>418</v>
      </c>
      <c r="B38" s="782">
        <v>32499.94384</v>
      </c>
      <c r="C38" s="896">
        <v>0.24687375943040069</v>
      </c>
      <c r="D38" s="784">
        <v>32499.94384</v>
      </c>
      <c r="E38" s="784">
        <v>1658249.3108799998</v>
      </c>
      <c r="G38" s="886"/>
      <c r="H38" s="886"/>
    </row>
    <row r="39" spans="1:8" s="273" customFormat="1">
      <c r="A39" s="883" t="s">
        <v>1421</v>
      </c>
      <c r="B39" s="884"/>
      <c r="C39" s="394"/>
      <c r="D39" s="395"/>
      <c r="E39" s="395"/>
    </row>
    <row r="40" spans="1:8" s="273" customFormat="1">
      <c r="A40" s="883" t="s">
        <v>1422</v>
      </c>
      <c r="B40" s="887">
        <v>13189.58059</v>
      </c>
      <c r="C40" s="895">
        <v>0.68620134532949506</v>
      </c>
      <c r="D40" s="395">
        <v>13189.58059</v>
      </c>
      <c r="E40" s="395">
        <v>1030725.4481899998</v>
      </c>
      <c r="G40" s="136"/>
      <c r="H40" s="136"/>
    </row>
    <row r="41" spans="1:8" s="273" customFormat="1">
      <c r="A41" s="883" t="s">
        <v>1423</v>
      </c>
      <c r="B41" s="887">
        <v>1887.9552500000002</v>
      </c>
      <c r="C41" s="895">
        <v>-4.4273635580826753E-2</v>
      </c>
      <c r="D41" s="395">
        <v>1887.9552500000002</v>
      </c>
      <c r="E41" s="395">
        <v>69501.768309999985</v>
      </c>
      <c r="G41" s="136"/>
      <c r="H41" s="136"/>
    </row>
    <row r="42" spans="1:8" s="273" customFormat="1">
      <c r="A42" s="883" t="s">
        <v>1424</v>
      </c>
      <c r="B42" s="888">
        <v>17422.407999999999</v>
      </c>
      <c r="C42" s="895">
        <v>7.0984115174389073E-2</v>
      </c>
      <c r="D42" s="395">
        <v>17422.407999999999</v>
      </c>
      <c r="E42" s="395">
        <v>558022.09438000002</v>
      </c>
      <c r="G42" s="136"/>
      <c r="H42" s="136"/>
    </row>
    <row r="43" spans="1:8" ht="12.75" customHeight="1">
      <c r="A43" s="17" t="s">
        <v>661</v>
      </c>
      <c r="G43" s="136"/>
      <c r="H43" s="136"/>
    </row>
    <row r="44" spans="1:8" ht="12.75" customHeight="1"/>
    <row r="45" spans="1:8" ht="12.75" customHeight="1">
      <c r="A45" s="663" t="s">
        <v>97</v>
      </c>
      <c r="G45" s="77"/>
    </row>
    <row r="46" spans="1:8" ht="12.75" customHeight="1"/>
    <row r="47" spans="1:8" ht="12.75" customHeight="1"/>
    <row r="48" spans="1:8" ht="12.75" customHeight="1"/>
    <row r="49" spans="1:6" ht="12.75" customHeight="1">
      <c r="A49" s="48"/>
      <c r="F49" s="27" t="s">
        <v>994</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3.xml><?xml version="1.0" encoding="utf-8"?>
<ds:datastoreItem xmlns:ds="http://schemas.openxmlformats.org/officeDocument/2006/customXml" ds:itemID="{0E763BBD-2422-488F-8A94-9C13A5E7B3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32</vt:i4>
      </vt:variant>
    </vt:vector>
  </HeadingPairs>
  <TitlesOfParts>
    <vt:vector size="6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Tablica 3.1</vt:lpstr>
      <vt:lpstr>16 Tablica 3.2</vt:lpstr>
      <vt:lpstr>17 Tablica 4.1</vt:lpstr>
      <vt:lpstr>18 Tablice 4.2 - 4.6</vt:lpstr>
      <vt:lpstr>19 Tablice 5.1 - 5.4</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datum_p</vt:lpstr>
      <vt:lpstr>'5 Tablice 1.5 - 1.7'!datumd</vt:lpstr>
      <vt:lpstr>'5 Tablice 1.5 - 1.7'!datumn</vt:lpstr>
      <vt:lpstr>'10 Tablice 1.15, 1.16'!Print_Area</vt:lpstr>
      <vt:lpstr>'11 Tablica 1.17'!Print_Area</vt:lpstr>
      <vt:lpstr>'12 Tablice 1.18 - 1.20'!Print_Area</vt:lpstr>
      <vt:lpstr>'13 Tablica 1.21'!Print_Area</vt:lpstr>
      <vt:lpstr>'14 Tablice 2.1 - 2.4'!Print_Area</vt:lpstr>
      <vt:lpstr>'15 Tablica 3.1'!Print_Area</vt:lpstr>
      <vt:lpstr>'16 Tablica 3.2'!Print_Area</vt:lpstr>
      <vt:lpstr>'17 Tablica 4.1'!Print_Area</vt:lpstr>
      <vt:lpstr>'18 Tablice 4.2 - 4.6'!Print_Area</vt:lpstr>
      <vt:lpstr>'19 Tablice 5.1 - 5.4'!Print_Area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