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13695" windowHeight="9060"/>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1.19" sheetId="34" r:id="rId12"/>
    <sheet name="13 Tablica 1.20" sheetId="36" r:id="rId13"/>
    <sheet name="14 Tablice 2.1 - 2.4" sheetId="83" r:id="rId14"/>
    <sheet name="15 Tablica 3.1" sheetId="37" r:id="rId15"/>
    <sheet name="16 Tablica 3.2" sheetId="38" r:id="rId16"/>
    <sheet name="17 Tablica 4.1" sheetId="44" r:id="rId17"/>
    <sheet name="18 Tablice 4.2 - 4.6" sheetId="45" r:id="rId18"/>
    <sheet name="19 Tablice 5.1 - 5.3" sheetId="86" r:id="rId19"/>
    <sheet name="20 Tablica 6.1" sheetId="46" r:id="rId20"/>
    <sheet name="21 Tablice 6.2, 6.3" sheetId="67" r:id="rId21"/>
    <sheet name="22 Tablice 6.4 - 6.8" sheetId="65" r:id="rId22"/>
    <sheet name="23 Tablice 6.9 - 6.12 " sheetId="68" r:id="rId23"/>
    <sheet name="24 Tablice 7.1, 7.2 " sheetId="70" r:id="rId24"/>
    <sheet name="25 Tablice 7.3, 7.4" sheetId="71" r:id="rId25"/>
    <sheet name="26 Tablica 7.5" sheetId="76" r:id="rId26"/>
    <sheet name="27 Tablica 7.6 " sheetId="72" r:id="rId27"/>
    <sheet name="28 Tablica 7.7" sheetId="85" r:id="rId28"/>
    <sheet name="29 Tablice 8.1 - 8.5" sheetId="82" r:id="rId29"/>
  </sheets>
  <externalReferences>
    <externalReference r:id="rId30"/>
    <externalReference r:id="rId31"/>
    <externalReference r:id="rId32"/>
    <externalReference r:id="rId33"/>
    <externalReference r:id="rId34"/>
    <externalReference r:id="rId35"/>
    <externalReference r:id="rId36"/>
  </externalReferences>
  <definedNames>
    <definedName name="bazaprol">[1]privremeni!$A$4:$I$291</definedName>
    <definedName name="clanstvo">[2]Clanstvo!$A$1:$IV$59</definedName>
    <definedName name="datum">'12 Tablice 1.18, 1.19'!$B$70</definedName>
    <definedName name="datum_p">'8 Tablice 1.11, 1.12'!$B$4</definedName>
    <definedName name="datumd" localSheetId="4">'5 Tablice 1.5 - 1.7'!$B$2</definedName>
    <definedName name="datumn" localSheetId="4">'5 Tablice 1.5 - 1.7'!$B$35</definedName>
    <definedName name="datump">'12 Tablice 1.18, 1.19'!$C$70</definedName>
    <definedName name="doprinosi">'[3]neto doprinosi - unos podataka'!$A$1:$MK$125</definedName>
    <definedName name="isplate">'[3]isplate(zatvaranje OR) - unos'!$A$1:$MK$126</definedName>
    <definedName name="MI_ALT">'[4]2_MI_Alternativno_trziste'!$A$3:$DB$238</definedName>
    <definedName name="MI_UT">'[4]2_MI_Uređeno_trziste'!$A$3:$DN$238</definedName>
    <definedName name="mjesec">'17 Tablica 4.1'!#REF!</definedName>
    <definedName name="naknade">'[3]ulazne naknade - unos podataka'!$A$1:$MK$125</definedName>
    <definedName name="naknade_izl">'[3]izlazne naknade - unos podat'!$A$1:$MS$129</definedName>
    <definedName name="OMFpg">'[1]privremeni godišnji'!$1:$1048576</definedName>
    <definedName name="OMFpip">'[1]prolazni godišnji'!$1:$1048576</definedName>
    <definedName name="OMFprol">[1]prolazni!$1:$1048576</definedName>
    <definedName name="_xlnm.Print_Area" localSheetId="9">'10 Tablice 1.15, 1.16'!$A$1:$G$44</definedName>
    <definedName name="_xlnm.Print_Area" localSheetId="10">'11 Tablica 1.17'!$A$1:$S$40</definedName>
    <definedName name="_xlnm.Print_Area" localSheetId="11">'12 Tablice 1.18, 1.19'!$A$1:$G$50</definedName>
    <definedName name="_xlnm.Print_Area" localSheetId="12">'13 Tablica 1.20'!$A$1:$H$39</definedName>
    <definedName name="_xlnm.Print_Area" localSheetId="13">'14 Tablice 2.1 - 2.4'!$A$1:$H$56</definedName>
    <definedName name="_xlnm.Print_Area" localSheetId="14">'15 Tablica 3.1'!$A$1:$P$52</definedName>
    <definedName name="_xlnm.Print_Area" localSheetId="15">'16 Tablica 3.2'!$A$1:$F$38</definedName>
    <definedName name="_xlnm.Print_Area" localSheetId="16">'17 Tablica 4.1'!$A$1:$G$60</definedName>
    <definedName name="_xlnm.Print_Area" localSheetId="17">'18 Tablice 4.2 - 4.6'!$A$1:$K$76</definedName>
    <definedName name="_xlnm.Print_Area" localSheetId="18">'19 Tablice 5.1 - 5.3'!$A$1:$L$51</definedName>
    <definedName name="_xlnm.Print_Area" localSheetId="1">'2 Sadržaj'!$A$1:$A$155</definedName>
    <definedName name="_xlnm.Print_Area" localSheetId="19">'20 Tablica 6.1'!$A$1:$L$141</definedName>
    <definedName name="_xlnm.Print_Area" localSheetId="20">'21 Tablice 6.2, 6.3'!$A$1:$O$56</definedName>
    <definedName name="_xlnm.Print_Area" localSheetId="21">'22 Tablice 6.4 - 6.8'!$A$1:$G$87</definedName>
    <definedName name="_xlnm.Print_Area" localSheetId="22">'23 Tablice 6.9 - 6.12 '!$A$1:$F$51</definedName>
    <definedName name="_xlnm.Print_Area" localSheetId="23">'24 Tablice 7.1, 7.2 '!$A$1:$I$32</definedName>
    <definedName name="_xlnm.Print_Area" localSheetId="24">'25 Tablice 7.3, 7.4'!$A$1:$D$56</definedName>
    <definedName name="_xlnm.Print_Area" localSheetId="25">'26 Tablica 7.5'!$A$1:$E$62</definedName>
    <definedName name="_xlnm.Print_Area" localSheetId="26">'27 Tablica 7.6 '!$A$1:$I$56</definedName>
    <definedName name="_xlnm.Print_Area" localSheetId="27">'28 Tablica 7.7'!$A$1:$O$46</definedName>
    <definedName name="_xlnm.Print_Area" localSheetId="28">'29 Tablice 8.1 - 8.5'!$A$1:$E$69</definedName>
    <definedName name="_xlnm.Print_Area" localSheetId="2">'3 Tablice 1.1, 1.2'!$A$1:$S$54</definedName>
    <definedName name="_xlnm.Print_Area" localSheetId="3">'4 Tablice 1.3, 1.4'!$A$1:$E$71</definedName>
    <definedName name="_xlnm.Print_Area" localSheetId="4">'5 Tablice 1.5 - 1.7'!$A$1:$G$85</definedName>
    <definedName name="_xlnm.Print_Area" localSheetId="5">'6 Tablice 1.8, 1.9'!$A$1:$G$30</definedName>
    <definedName name="_xlnm.Print_Area" localSheetId="6">'7 Tablica 1.10'!$A$1:$AG$55</definedName>
    <definedName name="_xlnm.Print_Area" localSheetId="7">'8 Tablice 1.11, 1.12'!$A$1:$J$39</definedName>
    <definedName name="_xlnm.Print_Area" localSheetId="8">'9 Tablice 1.13, 1.14'!$A$1:$F$49</definedName>
    <definedName name="_xlnm.Print_Area" localSheetId="0">Naslovnica!$A$1:$I$39</definedName>
    <definedName name="regost5">'[1]Regos t 5 '!$1:$1048576</definedName>
    <definedName name="Unos">'[5]Unos podataka'!$A$1:$EP$102</definedName>
    <definedName name="Unos_NOVI">[6]Unos_podataka_NOVI!$B$1:$EA$173</definedName>
    <definedName name="ZDMFclanovi">[7]Clanstvo!$1:$1048576</definedName>
    <definedName name="ZDMFnav">[7]NAV!$1:$1048576</definedName>
    <definedName name="ZDMFuplate">#REF!</definedName>
  </definedNames>
  <calcPr calcId="162913"/>
</workbook>
</file>

<file path=xl/calcChain.xml><?xml version="1.0" encoding="utf-8"?>
<calcChain xmlns="http://schemas.openxmlformats.org/spreadsheetml/2006/main">
  <c r="S31" i="3" l="1"/>
  <c r="S32" i="3"/>
  <c r="I33" i="8" l="1"/>
  <c r="I32" i="8"/>
  <c r="B27" i="31"/>
  <c r="B26" i="31"/>
  <c r="G23" i="31"/>
  <c r="G22" i="31"/>
  <c r="C33" i="5" l="1"/>
  <c r="H16" i="45" l="1"/>
  <c r="B49" i="44" l="1"/>
  <c r="E49" i="44" s="1"/>
  <c r="B31" i="44"/>
  <c r="E31" i="44" s="1"/>
  <c r="B19" i="44"/>
  <c r="E19" i="44" s="1"/>
  <c r="B8" i="44"/>
  <c r="E8" i="44" s="1"/>
  <c r="B48" i="44"/>
  <c r="E48" i="44" s="1"/>
  <c r="B30" i="44"/>
  <c r="E30" i="44" s="1"/>
  <c r="B18" i="44"/>
  <c r="E18" i="44" s="1"/>
  <c r="B7" i="44"/>
  <c r="E7" i="44" s="1"/>
  <c r="F41" i="65" l="1"/>
  <c r="B34" i="45" l="1"/>
  <c r="E17" i="68" l="1"/>
  <c r="F64" i="45" l="1"/>
  <c r="E64" i="45"/>
  <c r="F2" i="68" l="1"/>
  <c r="F1" i="68"/>
  <c r="H42" i="67" l="1"/>
  <c r="H41" i="67"/>
  <c r="F72" i="45" l="1"/>
  <c r="E72" i="45"/>
  <c r="F78" i="65" l="1"/>
  <c r="F16" i="65" l="1"/>
  <c r="B38" i="45" l="1"/>
  <c r="E33" i="68" l="1"/>
  <c r="E32" i="68"/>
  <c r="O2" i="67" l="1"/>
  <c r="O1" i="67"/>
  <c r="E2" i="45" l="1"/>
  <c r="K2" i="45" s="1"/>
  <c r="E1" i="45"/>
  <c r="K1" i="45" s="1"/>
  <c r="H7" i="46"/>
  <c r="H6" i="46"/>
  <c r="B56" i="45"/>
  <c r="B16" i="45"/>
  <c r="B39" i="45" l="1"/>
  <c r="H2" i="36"/>
  <c r="H1" i="36"/>
  <c r="C6" i="36"/>
  <c r="C5" i="36"/>
  <c r="G2" i="34"/>
  <c r="D6" i="34" s="1"/>
  <c r="G1" i="34"/>
  <c r="D5" i="34" s="1"/>
  <c r="S2" i="33"/>
  <c r="S1" i="33"/>
  <c r="G2" i="31"/>
  <c r="G1" i="31"/>
  <c r="B6" i="31"/>
  <c r="B7" i="31"/>
  <c r="B6" i="30"/>
  <c r="B7" i="30"/>
  <c r="F24" i="30"/>
  <c r="F23" i="30"/>
  <c r="F2" i="30"/>
  <c r="B29" i="30" s="1"/>
  <c r="F1" i="30"/>
  <c r="B28" i="30" s="1"/>
  <c r="J2" i="28" l="1"/>
  <c r="J1" i="28"/>
  <c r="AG2" i="27"/>
  <c r="AG1" i="27"/>
  <c r="B6" i="8" l="1"/>
  <c r="B5" i="8"/>
  <c r="G2" i="8"/>
  <c r="G1" i="8"/>
  <c r="E30" i="7"/>
  <c r="E29" i="7"/>
  <c r="E2" i="7"/>
  <c r="D59" i="7" s="1"/>
  <c r="E1" i="7"/>
  <c r="D58" i="7" s="1"/>
  <c r="D31" i="5"/>
  <c r="D30" i="5"/>
  <c r="D2" i="5"/>
  <c r="D1" i="5"/>
  <c r="S5" i="3"/>
  <c r="S4" i="3"/>
  <c r="B6" i="5" l="1"/>
  <c r="B34" i="5"/>
  <c r="B5" i="5"/>
  <c r="B33" i="5"/>
</calcChain>
</file>

<file path=xl/sharedStrings.xml><?xml version="1.0" encoding="utf-8"?>
<sst xmlns="http://schemas.openxmlformats.org/spreadsheetml/2006/main" count="2933" uniqueCount="1447">
  <si>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</si>
  <si>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</si>
  <si>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</si>
  <si>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</si>
  <si>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</si>
  <si>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</si>
  <si>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I. dio: Mirovinski fondovi (OMF-ovi)</t>
  </si>
  <si>
    <t>Section I: Pension Funds (OMFs)</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</si>
  <si>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</si>
  <si>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</si>
  <si>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</si>
  <si>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</si>
  <si>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</si>
  <si>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</si>
  <si>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</si>
  <si>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</si>
  <si>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</si>
  <si>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</si>
  <si>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</si>
  <si>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</si>
  <si>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</si>
  <si>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</si>
  <si>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</si>
  <si>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</si>
  <si>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</si>
  <si>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</si>
  <si>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</si>
  <si>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</si>
  <si>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</si>
  <si>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</si>
  <si>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</si>
  <si>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</si>
  <si>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</si>
  <si>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</si>
  <si>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</si>
  <si>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</si>
  <si>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</si>
  <si>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</si>
  <si>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</si>
  <si>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</si>
  <si>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</si>
  <si>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</si>
  <si>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</si>
  <si>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</si>
  <si>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</si>
  <si>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</si>
  <si>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</si>
  <si>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r>
      <t>Sveukupno od početka djelovanja</t>
    </r>
    <r>
      <rPr>
        <vertAlign val="superscript"/>
        <sz val="8"/>
        <rFont val="Arial"/>
        <family val="2"/>
      </rPr>
      <t xml:space="preserve"> 2)</t>
    </r>
  </si>
  <si>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</si>
  <si>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</si>
  <si>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</si>
  <si>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</si>
  <si>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</si>
  <si>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</si>
  <si>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Anualiziraniod početka poslovanja</t>
  </si>
  <si>
    <t>Početak poslovanja</t>
  </si>
  <si>
    <t>Year-to-date</t>
  </si>
  <si>
    <t>Year-on-year</t>
  </si>
  <si>
    <t>Annualized since start of business</t>
  </si>
  <si>
    <t>First day of business</t>
  </si>
  <si>
    <t>AZ benefit 
ODMF</t>
  </si>
  <si>
    <t>AZ profit 
ODMF</t>
  </si>
  <si>
    <t>Croatia osiguranje 
ODMF</t>
  </si>
  <si>
    <t>Erste Plavi 
Expert ODMF</t>
  </si>
  <si>
    <t>Erste Plavi 
Protect ODMF</t>
  </si>
  <si>
    <t>Raiffeisen 
ODMF</t>
  </si>
  <si>
    <t>14.12.2004.</t>
  </si>
  <si>
    <t>30.12.2008.</t>
  </si>
  <si>
    <t>14.10.2005.</t>
  </si>
  <si>
    <t>20.12.2006.</t>
  </si>
  <si>
    <t>15.11.2007.</t>
  </si>
  <si>
    <t>Od početka godine</t>
  </si>
  <si>
    <t>Zadnjih 12 mjesci</t>
  </si>
  <si>
    <t>Datum početka poslovanja</t>
  </si>
  <si>
    <t xml:space="preserve"> Year-on-year       </t>
  </si>
  <si>
    <t xml:space="preserve"> Annualized since start of business</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</si>
  <si>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</si>
  <si>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</si>
  <si>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</si>
  <si>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</si>
  <si>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</si>
  <si>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</si>
  <si>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</si>
  <si>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</si>
  <si>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</si>
  <si>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</si>
  <si>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</si>
  <si>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</si>
  <si>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</si>
  <si>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</si>
  <si>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</si>
  <si>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D</t>
  </si>
  <si>
    <t>M</t>
  </si>
  <si>
    <t>N</t>
  </si>
  <si>
    <t>Allianz Invest d.o.o.</t>
  </si>
  <si>
    <t>Allianz Equity</t>
  </si>
  <si>
    <t xml:space="preserve">Allianz Portfolio </t>
  </si>
  <si>
    <t xml:space="preserve">A1 </t>
  </si>
  <si>
    <t>ALTERNATIVE INVEST d.o.o.</t>
  </si>
  <si>
    <t>AP2</t>
  </si>
  <si>
    <t xml:space="preserve">Erste Adriatic Equity </t>
  </si>
  <si>
    <t>O</t>
  </si>
  <si>
    <t xml:space="preserve">HPB Dionički </t>
  </si>
  <si>
    <t>HPB-INVEST d.o.o.</t>
  </si>
  <si>
    <t xml:space="preserve">HPB Global </t>
  </si>
  <si>
    <t xml:space="preserve">HPB Obveznički </t>
  </si>
  <si>
    <t xml:space="preserve">KD Energija </t>
  </si>
  <si>
    <t>KD Prvi izbor</t>
  </si>
  <si>
    <t xml:space="preserve">KD Victoria </t>
  </si>
  <si>
    <t>OTP INVEST d.o.o.</t>
  </si>
  <si>
    <t xml:space="preserve">OTP MERIDIAN 20 </t>
  </si>
  <si>
    <t xml:space="preserve">OTP uravnoteženi </t>
  </si>
  <si>
    <t xml:space="preserve">PBZ Bond  </t>
  </si>
  <si>
    <t>PBZ INVEST d.o.o.</t>
  </si>
  <si>
    <t xml:space="preserve">PBZ Equity </t>
  </si>
  <si>
    <t xml:space="preserve">PBZ Global </t>
  </si>
  <si>
    <t xml:space="preserve">Platinum Blue Chip </t>
  </si>
  <si>
    <t>PLATINUM INVEST d.o.o.</t>
  </si>
  <si>
    <t>Platinum Global Opportunity</t>
  </si>
  <si>
    <t>RAIFFEISEN INVEST d.o.o.</t>
  </si>
  <si>
    <t>ZB INVEST d.o.o.</t>
  </si>
  <si>
    <t>Fond hrvatskih branitelja iz Domovinskog rata i članova njihovih obitelji</t>
  </si>
  <si>
    <t>Quaestus Private Equity d.o.o.</t>
  </si>
  <si>
    <t>Honestas FGS</t>
  </si>
  <si>
    <t>Honestas Private Equity Partneri d.o.o.</t>
  </si>
  <si>
    <t>Nexus FGS</t>
  </si>
  <si>
    <t>Prosperus FGS</t>
  </si>
  <si>
    <t>Prosperus Invest d.o.o.</t>
  </si>
  <si>
    <t>Sadržaj / Contents</t>
  </si>
  <si>
    <t>CROBIStr</t>
  </si>
  <si>
    <t>AUCTOR INVEST d.o.o.</t>
  </si>
  <si>
    <t>II. Dio: Mirovinska osiguravajuća društva</t>
  </si>
  <si>
    <t>Section II: Pension Insurance Companies</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</si>
  <si>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</si>
  <si>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</si>
  <si>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</si>
  <si>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</si>
  <si>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</si>
  <si>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</si>
  <si>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</si>
  <si>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</si>
  <si>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02.10.2012.</t>
  </si>
  <si>
    <t>29.12.2011.</t>
  </si>
  <si>
    <t>CROBEXplus</t>
  </si>
  <si>
    <t>CROBEXindustrija</t>
  </si>
  <si>
    <t>CROBEXkonstrukt</t>
  </si>
  <si>
    <t>CROBEXnutris</t>
  </si>
  <si>
    <t>CROBEXtransport</t>
  </si>
  <si>
    <t>CROBEXturist</t>
  </si>
  <si>
    <t>Najmanja</t>
  </si>
  <si>
    <t>Min</t>
  </si>
  <si>
    <t>Najveća</t>
  </si>
  <si>
    <t>Max</t>
  </si>
  <si>
    <t>Raspon</t>
  </si>
  <si>
    <t>Range</t>
  </si>
  <si>
    <t>HRV. MIR. INV. DRUŠTVO d.o.o.</t>
  </si>
  <si>
    <t>Erste Asset Management d.o.o.</t>
  </si>
  <si>
    <r>
      <t>Vrsta</t>
    </r>
    <r>
      <rPr>
        <b/>
        <vertAlign val="superscript"/>
        <sz val="9"/>
        <rFont val="Arial"/>
        <family val="2"/>
      </rPr>
      <t>**</t>
    </r>
  </si>
  <si>
    <t>I</t>
  </si>
  <si>
    <t>AZ benefit
ODMF</t>
  </si>
  <si>
    <t>AZ profit
ODMF</t>
  </si>
  <si>
    <t>Croatia osiguranje
ODMF</t>
  </si>
  <si>
    <t>Erste Plavi Expert
ODMF</t>
  </si>
  <si>
    <t>Erste Plavi Protect
ODMF</t>
  </si>
  <si>
    <t>Raiffeisen
ODMF</t>
  </si>
  <si>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</si>
  <si>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</si>
  <si>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</si>
  <si>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</si>
  <si>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</si>
  <si>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</si>
  <si>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</si>
  <si>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Erste Exclusive</t>
  </si>
  <si>
    <t>INTERCAPITAL ASSET MANAGEMENT d.o.o.</t>
  </si>
  <si>
    <t>Locusta Value I</t>
  </si>
  <si>
    <t>Locusta Value II</t>
  </si>
  <si>
    <t>Locusta Value III</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</si>
  <si>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</si>
  <si>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</si>
  <si>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</si>
  <si>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</si>
  <si>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</si>
  <si>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</si>
  <si>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</si>
  <si>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</si>
  <si>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</si>
  <si>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</si>
  <si>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</si>
  <si>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</si>
  <si>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</si>
  <si>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</si>
  <si>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</si>
  <si>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</si>
  <si>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</si>
  <si>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</si>
  <si>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</si>
  <si>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Mirex je prosječna vrijednost obračunskih jedinica svih OMF-ova iste kategorije (A,B,C), koja se računa kao ponderirana aritmetička sredina, pri čemu ponder predstavlja udjel pojedinog OMF-a u ukupnoj neto imovini svih OMF-ova iste kategorije.</t>
  </si>
  <si>
    <t>Početak rada za OMF-ove kategorije B je 30.04.2002. ,za OMF-ove kategorije A i C  21.08.2014.</t>
  </si>
  <si>
    <t>Kategorija</t>
  </si>
  <si>
    <t>AZ
OMF</t>
  </si>
  <si>
    <t>Erste Plavi
OMF</t>
  </si>
  <si>
    <t>PBZ CO
OMF</t>
  </si>
  <si>
    <t>Raiffeisen
OMF</t>
  </si>
  <si>
    <t>Inspire Private</t>
  </si>
  <si>
    <t>ZAIF BREZA d.d.</t>
  </si>
  <si>
    <t xml:space="preserve">Raiffeisen Classic </t>
  </si>
  <si>
    <t>-</t>
  </si>
  <si>
    <t>Global Invest d.o.o.</t>
  </si>
  <si>
    <t>Raiffeisen Dynamic</t>
  </si>
  <si>
    <t>Raiffeisen Harmonic</t>
  </si>
  <si>
    <t>Klasa</t>
  </si>
  <si>
    <t>Class</t>
  </si>
  <si>
    <t>YOU INVEST Active</t>
  </si>
  <si>
    <t>YOU INVEST Solid</t>
  </si>
  <si>
    <t>2014.</t>
  </si>
  <si>
    <t>Raiffeisen d.d.</t>
  </si>
  <si>
    <t>Erste d.o.o.</t>
  </si>
  <si>
    <t>FWR Multi-Asset Strategy I</t>
  </si>
  <si>
    <t>Relativna</t>
  </si>
  <si>
    <t>Relative</t>
  </si>
  <si>
    <t xml:space="preserve">U iznosu </t>
  </si>
  <si>
    <t>ZB Private World</t>
  </si>
  <si>
    <t>SLAVONSKI ZAIF d.d.</t>
  </si>
  <si>
    <t>Proprius d.d. ZAIF</t>
  </si>
  <si>
    <t>KAPITALNI FOND  d.d. ZAIF</t>
  </si>
  <si>
    <t xml:space="preserve">YOU INVEST Balanced </t>
  </si>
  <si>
    <t>OTP INDEKSNI</t>
  </si>
  <si>
    <t>PBZ Conservative 10</t>
  </si>
  <si>
    <t>Locusta Value IV</t>
  </si>
  <si>
    <t>KD Locusta Fondovi d.o.o</t>
  </si>
  <si>
    <t>Locusta Absolute</t>
  </si>
  <si>
    <t>Nexus FGS II</t>
  </si>
  <si>
    <t>KD Locusta Fondovi d.o.o.</t>
  </si>
  <si>
    <t>OTP MULTI</t>
  </si>
  <si>
    <t xml:space="preserve">PBZ Flexible 30 </t>
  </si>
  <si>
    <t>Croatia osiguranje d.o.o.</t>
  </si>
  <si>
    <t>14.3.2005.</t>
  </si>
  <si>
    <t>29.12.2015.</t>
  </si>
  <si>
    <t>2015.</t>
  </si>
  <si>
    <t>HRAZINUALCA2</t>
  </si>
  <si>
    <t>HRAZINUAEQU5</t>
  </si>
  <si>
    <t>HRAZINUALPO5</t>
  </si>
  <si>
    <t>HRNFDAUEMBA7</t>
  </si>
  <si>
    <t>HRNFDAUMLCS2</t>
  </si>
  <si>
    <t>HRNFDAUUSAL9</t>
  </si>
  <si>
    <t>HRALTIUA1000</t>
  </si>
  <si>
    <t>HRCEINUCASH3</t>
  </si>
  <si>
    <t>HRERSIUEADB1</t>
  </si>
  <si>
    <t>HRERSIUEADE5</t>
  </si>
  <si>
    <t>HRERSIUCONS9</t>
  </si>
  <si>
    <t>HRERSIUERMO9</t>
  </si>
  <si>
    <t>HRERSIUACTV9</t>
  </si>
  <si>
    <t>HRERSIUBLNC1</t>
  </si>
  <si>
    <t>HRERSIUSLID3</t>
  </si>
  <si>
    <t>HRFGINUFMEQ0</t>
  </si>
  <si>
    <t>HRHPBIUHDIF1</t>
  </si>
  <si>
    <t>HRHPBIUHENF9</t>
  </si>
  <si>
    <t>HRHPBIUHGLF8</t>
  </si>
  <si>
    <t>HRHPBIUHNOF8</t>
  </si>
  <si>
    <t>HRHPBIUHOBF3</t>
  </si>
  <si>
    <t>HRHAAIUHIBA0</t>
  </si>
  <si>
    <t>HRHAAIUHICO9</t>
  </si>
  <si>
    <t>HRHAAIUHIGR3</t>
  </si>
  <si>
    <t>HRILINUBRIC3</t>
  </si>
  <si>
    <t>HRILINUEUJI6</t>
  </si>
  <si>
    <t>HRICAMUCAON0</t>
  </si>
  <si>
    <t>HRICAMUCATW0</t>
  </si>
  <si>
    <t>HRVBINUVBCA6</t>
  </si>
  <si>
    <t>HREUINUICFE2</t>
  </si>
  <si>
    <t>HRFOINUENRG8</t>
  </si>
  <si>
    <t>HRFOINUNOEU6</t>
  </si>
  <si>
    <t>HRFOINUORBF4</t>
  </si>
  <si>
    <t>HRFOINUVICF6</t>
  </si>
  <si>
    <t>HREUINUICFM5</t>
  </si>
  <si>
    <t>HROTPIUENVC5</t>
  </si>
  <si>
    <t>HROTPIUINDF7</t>
  </si>
  <si>
    <t>HROTPIUMR207</t>
  </si>
  <si>
    <t>HROTPIUMLTI3</t>
  </si>
  <si>
    <t>HROTPIUNVCF2</t>
  </si>
  <si>
    <t>HROTPIUURVF5</t>
  </si>
  <si>
    <t>HRPBZIUIBNF5</t>
  </si>
  <si>
    <t>HRPBZIUC10F8</t>
  </si>
  <si>
    <t>HRPBZIUDLRF6</t>
  </si>
  <si>
    <t>HRPBZIUEQTF9</t>
  </si>
  <si>
    <t>HRPBZIUEURN9</t>
  </si>
  <si>
    <t>HRPBZIUFX302</t>
  </si>
  <si>
    <t>HRPBZIUGLBF3</t>
  </si>
  <si>
    <t>HRPBZIUNVCF6</t>
  </si>
  <si>
    <t>HRPBZIUPSBF9</t>
  </si>
  <si>
    <t>HRPNINUPBLC2</t>
  </si>
  <si>
    <t>HRPNINUPJIE7</t>
  </si>
  <si>
    <t>HRRBAIUMAS16</t>
  </si>
  <si>
    <t>HRRBAIURCAF0</t>
  </si>
  <si>
    <t>HRRBAIURBCL6</t>
  </si>
  <si>
    <t>HRRBAIURBPE3</t>
  </si>
  <si>
    <t>HRRBAIUREUC1</t>
  </si>
  <si>
    <t>HRRBAIURABS5</t>
  </si>
  <si>
    <t>HRTTINUBLNC6</t>
  </si>
  <si>
    <t xml:space="preserve"> HRTTINUCASH5</t>
  </si>
  <si>
    <t>HRTTINUA0009</t>
  </si>
  <si>
    <t>HRZBINUAKTV2</t>
  </si>
  <si>
    <t>HRZBINUBOND3</t>
  </si>
  <si>
    <t>HRZBINUBRIC8</t>
  </si>
  <si>
    <t>HRZBINUEAKT8</t>
  </si>
  <si>
    <t>HRZBINU20256</t>
  </si>
  <si>
    <t>HRZBINU20306</t>
  </si>
  <si>
    <t>HRZBINU20405</t>
  </si>
  <si>
    <t>HRZBINU20553</t>
  </si>
  <si>
    <t>HRZBINUGLBL6</t>
  </si>
  <si>
    <t>HRZBINUPLUS2</t>
  </si>
  <si>
    <t>ZB Protect 2022 UCITS fond</t>
  </si>
  <si>
    <t>HRZBINU20223</t>
  </si>
  <si>
    <t>HRZBINUTRND8</t>
  </si>
  <si>
    <t>HRALTIUAP204</t>
  </si>
  <si>
    <t>HRALTIUAP105</t>
  </si>
  <si>
    <t>HRERSIUELTE8</t>
  </si>
  <si>
    <t>HRERSIUEXCL4</t>
  </si>
  <si>
    <t>HRICAMUCAP15</t>
  </si>
  <si>
    <t>HRAGINUAGPR8</t>
  </si>
  <si>
    <t>HRNFDAUPRIV3</t>
  </si>
  <si>
    <t>HRLOINUVAL26</t>
  </si>
  <si>
    <t>HRZBINUPREA1</t>
  </si>
  <si>
    <t>HRICAMUOMIF8</t>
  </si>
  <si>
    <t>HRLOINUVAL18</t>
  </si>
  <si>
    <t>HRLOINUVAL34</t>
  </si>
  <si>
    <t>HRLOINUVAL42</t>
  </si>
  <si>
    <t>HRLOINUPRIM0</t>
  </si>
  <si>
    <t>HRNPEPUNALP5</t>
  </si>
  <si>
    <t>HRHPREUHNST5</t>
  </si>
  <si>
    <t>HRNPEPUNFGS8</t>
  </si>
  <si>
    <t>HRALPEUAFGS1</t>
  </si>
  <si>
    <t>HRPSPIUPFGS3</t>
  </si>
  <si>
    <t>HRQPREUKAP29</t>
  </si>
  <si>
    <t>HRSLPFRA0004</t>
  </si>
  <si>
    <t>HRBRINRA0006</t>
  </si>
  <si>
    <t>HRKAPFRA0005</t>
  </si>
  <si>
    <t>HRFMPSRA0003</t>
  </si>
  <si>
    <t>HRERSIUHBDR8</t>
  </si>
  <si>
    <t>HPB d.d. (likvidator)</t>
  </si>
  <si>
    <t>OIB fonda</t>
  </si>
  <si>
    <t>ISIN fonda</t>
  </si>
  <si>
    <t>Fund ISIN</t>
  </si>
  <si>
    <t>Fund OIB****</t>
  </si>
  <si>
    <t>** Fund OIB: Fund Personal Identification Number</t>
  </si>
  <si>
    <t>* Fund OIB: Fund Personal Identification Number</t>
  </si>
  <si>
    <t>CAPITAL BREEDER</t>
  </si>
  <si>
    <t>First day in business for the OMFs category B  is 30 April 2002, and for the OMFs category A and C  21 August 2014.</t>
  </si>
  <si>
    <t>07837941770</t>
  </si>
  <si>
    <t>03594345307</t>
  </si>
  <si>
    <t>02993069950</t>
  </si>
  <si>
    <t>01914309442</t>
  </si>
  <si>
    <t>05881951163</t>
  </si>
  <si>
    <t>03318677648</t>
  </si>
  <si>
    <t>09165375440</t>
  </si>
  <si>
    <t>09632663461</t>
  </si>
  <si>
    <t>HRPBZIUUSDB4</t>
  </si>
  <si>
    <t>07818127083</t>
  </si>
  <si>
    <t>05008422802</t>
  </si>
  <si>
    <t>06371858079</t>
  </si>
  <si>
    <t>07620611759</t>
  </si>
  <si>
    <t>PBZ Dollar Bond fond</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</si>
  <si>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</si>
  <si>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APRIVATE</t>
  </si>
  <si>
    <t>Erste PB 1</t>
  </si>
  <si>
    <t>OTP MULTI 2</t>
  </si>
  <si>
    <t>64178949896</t>
  </si>
  <si>
    <t>HROTPIUMLT26</t>
  </si>
  <si>
    <t>InterCapital Bond</t>
  </si>
  <si>
    <t>InterCapital SEE Equity</t>
  </si>
  <si>
    <t>69079212930</t>
  </si>
  <si>
    <t>HRICAMUMOPL1</t>
  </si>
  <si>
    <t>PBZ Dollar Bond fond 2</t>
  </si>
  <si>
    <t xml:space="preserve">OTP ABSOLUTE </t>
  </si>
  <si>
    <t>73113166994</t>
  </si>
  <si>
    <t>HROTPIUABSL5</t>
  </si>
  <si>
    <t>InterCapital Income Plus</t>
  </si>
  <si>
    <t>KD Balanced</t>
  </si>
  <si>
    <t>19371237142</t>
  </si>
  <si>
    <t>HRPBZIUBND22</t>
  </si>
  <si>
    <t>KD BRIC</t>
  </si>
  <si>
    <t>30.12.2016.</t>
  </si>
  <si>
    <t>2016.</t>
  </si>
  <si>
    <t>ICAM, krovni otvoreni alternativni investicijski fond</t>
  </si>
  <si>
    <t>PBZ Short term bond</t>
  </si>
  <si>
    <t>ERSTE ADRIATIC SHORT TERM BOND</t>
  </si>
  <si>
    <t>42110283172</t>
  </si>
  <si>
    <t>HRERSIUEASB9</t>
  </si>
  <si>
    <t>ERSTE LOCAL SHORT TERM BOND</t>
  </si>
  <si>
    <t>98652932859</t>
  </si>
  <si>
    <t>HRERSIUELSB6</t>
  </si>
  <si>
    <t>ZB COUL 2023 UCITS fond</t>
  </si>
  <si>
    <t>35860980234</t>
  </si>
  <si>
    <t>HRZBINU20231</t>
  </si>
  <si>
    <t xml:space="preserve">ZB aktiv UCITS fond </t>
  </si>
  <si>
    <t xml:space="preserve">ZB bond UCITS fond </t>
  </si>
  <si>
    <t>ZB BRIC+ UCITS fond</t>
  </si>
  <si>
    <t xml:space="preserve">ZB euroaktiv UCITS fond </t>
  </si>
  <si>
    <t xml:space="preserve">ZB Future 2025 UCITS fond </t>
  </si>
  <si>
    <t xml:space="preserve">ZB Future 2030 UCITS fond </t>
  </si>
  <si>
    <t xml:space="preserve">ZB Future 2040 UCITS fond </t>
  </si>
  <si>
    <t xml:space="preserve">ZB Future 2055 UCITS fond </t>
  </si>
  <si>
    <t xml:space="preserve">ZB global UCITS fond </t>
  </si>
  <si>
    <t xml:space="preserve">ZB trend UCITS fond </t>
  </si>
  <si>
    <t xml:space="preserve">InterCapital UCITS krovni otvoreni investicijski fond s javnom ponudom </t>
  </si>
  <si>
    <t>Inspire Investments d.o.o.</t>
  </si>
  <si>
    <t>ICAM Capital Private 1</t>
  </si>
  <si>
    <t>ICAM Outfox Macro Income Fund</t>
  </si>
  <si>
    <t>Inspire Alpha</t>
  </si>
  <si>
    <t>05201365341</t>
  </si>
  <si>
    <t>HRININUALPH8</t>
  </si>
  <si>
    <t>24244341394</t>
  </si>
  <si>
    <t>HRININUFUSN0</t>
  </si>
  <si>
    <t>ICAM Total Return</t>
  </si>
  <si>
    <t>53459122940</t>
  </si>
  <si>
    <t>HRICAMUICTR3</t>
  </si>
  <si>
    <t>AZ Auto Hrvatska ZDMF</t>
  </si>
  <si>
    <t>AZ Dalekovod ZDMF</t>
  </si>
  <si>
    <t>AZ Hrvatska kontrola zračne plovidbe ZDMF</t>
  </si>
  <si>
    <t>AZ Treći horizont ZDMF</t>
  </si>
  <si>
    <t>AZ VIP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</si>
  <si>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</si>
  <si>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</si>
  <si>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</si>
  <si>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</si>
  <si>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</si>
  <si>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</si>
  <si>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</si>
  <si>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</si>
  <si>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</si>
  <si>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Novinar</t>
  </si>
  <si>
    <t>ZDMF Raiffeisen</t>
  </si>
  <si>
    <t xml:space="preserve">ZDMF Sindikata hrvatskih željezničara </t>
  </si>
  <si>
    <t xml:space="preserve">ZDMF T-HT </t>
  </si>
  <si>
    <t>07545658431</t>
  </si>
  <si>
    <t>HRZDINUCASH6</t>
  </si>
  <si>
    <t xml:space="preserve">USA BLUE CHIP </t>
  </si>
  <si>
    <t>27077366355</t>
  </si>
  <si>
    <t>HRFGINUUBCH5</t>
  </si>
  <si>
    <t>ALTA Skladi d.d.</t>
  </si>
  <si>
    <t>OTP SHORT-TERM BOND</t>
  </si>
  <si>
    <t>31924937023</t>
  </si>
  <si>
    <t>HROTPIUSHTB3</t>
  </si>
  <si>
    <t>22317033117</t>
  </si>
  <si>
    <t>HRRBAIUFXCH3</t>
  </si>
  <si>
    <t>BK</t>
  </si>
  <si>
    <t>BE</t>
  </si>
  <si>
    <t>NESTLE ZDMF</t>
  </si>
  <si>
    <t>27.7.2017.</t>
  </si>
  <si>
    <t>8.3.2004.</t>
  </si>
  <si>
    <t>9.10.2008.</t>
  </si>
  <si>
    <t>20.9.2005.</t>
  </si>
  <si>
    <t>3.6.2008.</t>
  </si>
  <si>
    <t>9.5.2006.</t>
  </si>
  <si>
    <t>21.2.2005.</t>
  </si>
  <si>
    <t>1.7.2004.</t>
  </si>
  <si>
    <t>ICAM Capital Private 2</t>
  </si>
  <si>
    <t>Since year start</t>
  </si>
  <si>
    <t>1) Gross contribution is a contribution paid in by members of a voluntary pension fund which includes DMDs' entry fee.</t>
  </si>
  <si>
    <t>Closing</t>
  </si>
  <si>
    <t>Open-ended Investment Funds</t>
  </si>
  <si>
    <t>39169379890</t>
  </si>
  <si>
    <t>HRICAMUCAP23</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</si>
  <si>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</si>
  <si>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</si>
  <si>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</si>
  <si>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</si>
  <si>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</si>
  <si>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</si>
  <si>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</si>
  <si>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</si>
  <si>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</si>
  <si>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</si>
  <si>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</si>
  <si>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</si>
  <si>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</si>
  <si>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</si>
  <si>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</si>
  <si>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</si>
  <si>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</si>
  <si>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</si>
  <si>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InterCapital Dollar Bond</t>
  </si>
  <si>
    <t>00300307851</t>
  </si>
  <si>
    <t>HRICAMUUSDB2</t>
  </si>
  <si>
    <t>Raiffeisen Leasing d.o.o.</t>
  </si>
  <si>
    <t>Croatia osiguranje 1000 A ODMF</t>
  </si>
  <si>
    <t>Croatia osiguranje 1000 C ODMF</t>
  </si>
  <si>
    <t xml:space="preserve">OTP MULTI USD </t>
  </si>
  <si>
    <t>28456944283</t>
  </si>
  <si>
    <t>HROTPIUMUSD7</t>
  </si>
  <si>
    <t xml:space="preserve">Rate of return of a pension fund is the percentual difference between its unit price on the last day of the reporting period and the unit price on the last day of the previous period. </t>
  </si>
  <si>
    <t>InterCapital Balanced</t>
  </si>
  <si>
    <t>InterCapital Global Bond</t>
  </si>
  <si>
    <t>InterCapital Global Equity</t>
  </si>
  <si>
    <t>2) Kao datum početka poslovanja pojedinog DMF-a uzima se datum uplate prvih doprinosa, odnosno datum na koji je početna cijena udjela bila 100,0000 (1000,0000).</t>
  </si>
  <si>
    <t>The first day of business of any given DMF shall be the date of the first contribution pay-ins, or the date on which the initial unit price is 100,0000 (1000,0000).</t>
  </si>
  <si>
    <t xml:space="preserve">PBZ International Multi Asset fond </t>
  </si>
  <si>
    <t>10606032717</t>
  </si>
  <si>
    <t>HRPBZIUPMAF4</t>
  </si>
  <si>
    <t>2017.</t>
  </si>
  <si>
    <t>ALTA EMERGING BOND</t>
  </si>
  <si>
    <t>ALTA MULTICASH</t>
  </si>
  <si>
    <t>ALTA SPECIAL OPPORTUNITY</t>
  </si>
  <si>
    <t>HPB Bond Plus fond</t>
  </si>
  <si>
    <t>37117264734</t>
  </si>
  <si>
    <t>HRHPBIUBOPF6</t>
  </si>
  <si>
    <t>Raiffeisen Fund Conservative</t>
  </si>
  <si>
    <t>68760936416</t>
  </si>
  <si>
    <t>HRRBAIUFCON0</t>
  </si>
  <si>
    <t>F</t>
  </si>
  <si>
    <t>Raiffeisen Global Equities</t>
  </si>
  <si>
    <t>62909797718</t>
  </si>
  <si>
    <t>HRRBAIUGEQU4</t>
  </si>
  <si>
    <t>POLUGODIŠNJI PODACI</t>
  </si>
  <si>
    <t>SEMIANNUAL  DATA</t>
  </si>
  <si>
    <t>Primus</t>
  </si>
  <si>
    <t xml:space="preserve">Quaestus Private Equity Kapital II </t>
  </si>
  <si>
    <t>ZB COUL 2024 UCITS fond</t>
  </si>
  <si>
    <t>SQ CAPITAL d.o.o.</t>
  </si>
  <si>
    <t>83976467141</t>
  </si>
  <si>
    <t>HRZBINU20249</t>
  </si>
  <si>
    <t xml:space="preserve">Adria Value Fund </t>
  </si>
  <si>
    <t>53633102872</t>
  </si>
  <si>
    <t>HRICAMUADVF9</t>
  </si>
  <si>
    <t>31.3.2018.</t>
  </si>
  <si>
    <t>Lipanj 2018.</t>
  </si>
  <si>
    <t>June 2018</t>
  </si>
  <si>
    <t>30.6.2018.</t>
  </si>
  <si>
    <t xml:space="preserve">Erste Adriatic Bond </t>
  </si>
  <si>
    <t xml:space="preserve">KD Europa </t>
  </si>
  <si>
    <t xml:space="preserve">KD Nova Europa </t>
  </si>
  <si>
    <t>HRZBINUEURP9</t>
  </si>
  <si>
    <r>
      <t xml:space="preserve"> </t>
    </r>
    <r>
      <rPr>
        <b/>
        <vertAlign val="superscript"/>
        <sz val="8"/>
        <color rgb="FFFF0000"/>
        <rFont val="Arial"/>
        <family val="2"/>
        <charset val="238"/>
      </rPr>
      <t>2</t>
    </r>
    <r>
      <rPr>
        <sz val="8"/>
        <rFont val="Arial"/>
        <family val="2"/>
      </rPr>
      <t xml:space="preserve">  Za novčane fondove koji su promijenili naziv očekuje se da će promijeniti strategiju ulaganja nakon što dobiju odobrenje Hanfe.</t>
    </r>
  </si>
  <si>
    <t>POŠTA ZDMF</t>
  </si>
  <si>
    <t>30.8.2018.</t>
  </si>
  <si>
    <t>30.9.2018.</t>
  </si>
  <si>
    <t>POLICIJSKI ZDMF</t>
  </si>
  <si>
    <t>TURIZAM 2042</t>
  </si>
  <si>
    <t>05800153252</t>
  </si>
  <si>
    <t>HRALTIU20420</t>
  </si>
  <si>
    <t>5.10.2018.</t>
  </si>
  <si>
    <t>Allianz ZB d.o.o.</t>
  </si>
  <si>
    <t>OTC Trades</t>
  </si>
  <si>
    <t>OTC transakcije</t>
  </si>
  <si>
    <t>Change year-to-date</t>
  </si>
  <si>
    <t>Promjena od početka godine</t>
  </si>
  <si>
    <t>Indices</t>
  </si>
  <si>
    <t>Indeksi</t>
  </si>
  <si>
    <t>Market Capitalization</t>
  </si>
  <si>
    <t>Tržišna kapitalizacija</t>
  </si>
  <si>
    <t xml:space="preserve">Raiffeisen USD 2021 Bond </t>
  </si>
  <si>
    <t>89428374721</t>
  </si>
  <si>
    <t>HRRBAIU20219</t>
  </si>
  <si>
    <t xml:space="preserve">Napomene: </t>
  </si>
  <si>
    <r>
      <t xml:space="preserve">Inspirio Alpha  </t>
    </r>
    <r>
      <rPr>
        <sz val="8"/>
        <color rgb="FFFF0000"/>
        <rFont val="Arial"/>
        <family val="2"/>
        <charset val="238"/>
      </rPr>
      <t>(Nexus Alpha)</t>
    </r>
  </si>
  <si>
    <t>Erste &amp; Steiermärkische S-Leasing d.o.o.</t>
  </si>
  <si>
    <t>EUROLEASING d.o.o.</t>
  </si>
  <si>
    <t>HYPO - LEASING STEIERMARK d.o.o.</t>
  </si>
  <si>
    <t>OTP Leasing d.d.</t>
  </si>
  <si>
    <t>UniCredit Leasing Croatia d.o.o.</t>
  </si>
  <si>
    <t/>
  </si>
  <si>
    <t>2018.</t>
  </si>
  <si>
    <t>31.12.2018.</t>
  </si>
  <si>
    <t>48255046061</t>
  </si>
  <si>
    <t>HRZBINUGL201</t>
  </si>
  <si>
    <t>43616644525</t>
  </si>
  <si>
    <t>HRZBINU24US9</t>
  </si>
  <si>
    <t>ZB Invest Funds krovni UCITS fond</t>
  </si>
  <si>
    <t>Remarks:</t>
  </si>
  <si>
    <t>Ukupno AZ OMF</t>
  </si>
  <si>
    <t>Ukupno Erste Plavi OMF</t>
  </si>
  <si>
    <t>Ukupno PBZ CO OMF</t>
  </si>
  <si>
    <t>Ukupno Raiffeisen OMF</t>
  </si>
  <si>
    <t>Ukupno OMF kategorije A</t>
  </si>
  <si>
    <t>Ukupno OMF kategorije B</t>
  </si>
  <si>
    <t>Ukupno OMF kategorije C</t>
  </si>
  <si>
    <t>Ukupno od početka godine</t>
  </si>
  <si>
    <t>Monthly
change</t>
  </si>
  <si>
    <t>Total in current year</t>
  </si>
  <si>
    <t>u %</t>
  </si>
  <si>
    <t>in %</t>
  </si>
  <si>
    <t xml:space="preserve">Mjesečni </t>
  </si>
  <si>
    <t>Monthly</t>
  </si>
  <si>
    <t xml:space="preserve">Monthly </t>
  </si>
  <si>
    <t>Last 12 months</t>
  </si>
  <si>
    <t>Year to date</t>
  </si>
  <si>
    <t>Promjene</t>
  </si>
  <si>
    <r>
      <t xml:space="preserve">Broj faktoring društava  
</t>
    </r>
    <r>
      <rPr>
        <b/>
        <i/>
        <sz val="9"/>
        <color theme="1" tint="0.34998626667073579"/>
        <rFont val="Arial"/>
        <family val="2"/>
        <charset val="238"/>
      </rPr>
      <t>Number of factoring companies</t>
    </r>
  </si>
  <si>
    <r>
      <t xml:space="preserve">u tisućama kuna / </t>
    </r>
    <r>
      <rPr>
        <i/>
        <sz val="8"/>
        <color theme="1" tint="0.34998626667073579"/>
        <rFont val="Arial"/>
        <family val="2"/>
        <charset val="238"/>
      </rPr>
      <t>in thousand HRK</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</si>
  <si>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</si>
  <si>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</si>
  <si>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Apsolutna promjena 
</t>
    </r>
    <r>
      <rPr>
        <i/>
        <sz val="8"/>
        <color theme="1" tint="0.34998626667073579"/>
        <rFont val="Arial"/>
        <family val="2"/>
        <charset val="238"/>
      </rPr>
      <t>Apsolute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</si>
  <si>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</si>
  <si>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</si>
  <si>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</si>
  <si>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</si>
  <si>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</si>
  <si>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</si>
  <si>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</si>
  <si>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</si>
  <si>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</si>
  <si>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</si>
  <si>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</si>
  <si>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</si>
  <si>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</si>
  <si>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</si>
  <si>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</si>
  <si>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</si>
  <si>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</si>
  <si>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</si>
  <si>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</si>
  <si>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</si>
  <si>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</si>
  <si>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</si>
  <si>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</si>
  <si>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</si>
  <si>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</si>
  <si>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</si>
  <si>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</si>
  <si>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</si>
  <si>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</si>
  <si>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</si>
  <si>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</si>
  <si>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</si>
  <si>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</si>
  <si>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</si>
  <si>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</si>
  <si>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</si>
  <si>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</si>
  <si>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</si>
  <si>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</si>
  <si>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</si>
  <si>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</si>
  <si>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</si>
  <si>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</si>
  <si>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</si>
  <si>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</si>
  <si>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</si>
  <si>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</si>
  <si>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</si>
  <si>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</si>
  <si>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</si>
  <si>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</si>
  <si>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</si>
  <si>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</si>
  <si>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</si>
  <si>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</si>
  <si>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</si>
  <si>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</si>
  <si>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</si>
  <si>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</si>
  <si>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</si>
  <si>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</si>
  <si>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</si>
  <si>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</si>
  <si>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</si>
  <si>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</si>
  <si>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</si>
  <si>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</si>
  <si>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</si>
  <si>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</si>
  <si>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</si>
  <si>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</si>
  <si>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</si>
  <si>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u tisućama kuna /</t>
    </r>
    <r>
      <rPr>
        <sz val="8"/>
        <color theme="1" tint="0.34998626667073579"/>
        <rFont val="Arial"/>
        <family val="2"/>
        <charset val="238"/>
      </rPr>
      <t xml:space="preserve"> </t>
    </r>
    <r>
      <rPr>
        <i/>
        <sz val="8"/>
        <color theme="1" tint="0.34998626667073579"/>
        <rFont val="Arial"/>
        <family val="2"/>
        <charset val="238"/>
      </rPr>
      <t>in thousand HRK</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</si>
  <si>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</si>
  <si>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</si>
  <si>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</si>
  <si>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</si>
  <si>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</si>
  <si>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</si>
  <si>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</si>
  <si>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</si>
  <si>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</si>
  <si>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</si>
  <si>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</si>
  <si>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</si>
  <si>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</si>
  <si>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</si>
  <si>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</si>
  <si>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</si>
  <si>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</si>
  <si>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</si>
  <si>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</si>
  <si>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</si>
  <si>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</si>
  <si>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</si>
  <si>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</si>
  <si>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</si>
  <si>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</si>
  <si>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</si>
  <si>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</si>
  <si>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</si>
  <si>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</si>
  <si>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</si>
  <si>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</si>
  <si>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</si>
  <si>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</si>
  <si>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</si>
  <si>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</si>
  <si>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</si>
  <si>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</si>
  <si>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</si>
  <si>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</si>
  <si>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</si>
  <si>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</si>
  <si>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</si>
  <si>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</si>
  <si>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</si>
  <si>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</si>
  <si>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</si>
  <si>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</si>
  <si>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</si>
  <si>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</si>
  <si>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</si>
  <si>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</si>
  <si>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</si>
  <si>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</si>
  <si>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</si>
  <si>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</si>
  <si>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</si>
  <si>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</si>
  <si>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</si>
  <si>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</si>
  <si>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</si>
  <si>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</si>
  <si>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u tisućama kuna /</t>
    </r>
    <r>
      <rPr>
        <i/>
        <sz val="8"/>
        <color theme="1" tint="0.34998626667073579"/>
        <rFont val="Arial"/>
        <family val="2"/>
        <charset val="238"/>
      </rPr>
      <t>in thousand HRK</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</si>
  <si>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</si>
  <si>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</si>
  <si>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</si>
  <si>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</si>
  <si>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quartenly data</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</si>
  <si>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</si>
  <si>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</si>
  <si>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</si>
  <si>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</si>
  <si>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</si>
  <si>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</si>
  <si>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u kn /</t>
    </r>
    <r>
      <rPr>
        <sz val="8"/>
        <color rgb="FF0000FF"/>
        <rFont val="Arial"/>
        <family val="2"/>
      </rPr>
      <t xml:space="preserve"> </t>
    </r>
    <r>
      <rPr>
        <i/>
        <sz val="8"/>
        <color theme="1" tint="0.34998626667073579"/>
        <rFont val="Arial"/>
        <family val="2"/>
        <charset val="238"/>
      </rPr>
      <t>in HRK</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</si>
  <si>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</si>
  <si>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</si>
  <si>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</si>
  <si>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</si>
  <si>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</si>
  <si>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</si>
  <si>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</si>
  <si>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u kn /</t>
    </r>
    <r>
      <rPr>
        <sz val="8"/>
        <color theme="1" tint="0.34998626667073579"/>
        <rFont val="Arial"/>
        <family val="2"/>
        <charset val="238"/>
      </rPr>
      <t xml:space="preserve"> </t>
    </r>
    <r>
      <rPr>
        <i/>
        <sz val="8"/>
        <color theme="1" tint="0.34998626667073579"/>
        <rFont val="Arial"/>
        <family val="2"/>
        <charset val="238"/>
      </rPr>
      <t>in HRK</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</si>
  <si>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</si>
  <si>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</si>
  <si>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</si>
  <si>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</si>
  <si>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</si>
  <si>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</si>
  <si>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</si>
  <si>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</si>
  <si>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</si>
  <si>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</si>
  <si>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</si>
  <si>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</si>
  <si>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</si>
  <si>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 xml:space="preserve">Inspire Fusion </t>
    </r>
    <r>
      <rPr>
        <sz val="8"/>
        <color theme="1" tint="0.34998626667073579"/>
        <rFont val="Arial"/>
        <family val="2"/>
        <charset val="238"/>
      </rPr>
      <t>***</t>
    </r>
  </si>
  <si>
    <r>
      <t>ICAM Capital Private 3</t>
    </r>
    <r>
      <rPr>
        <sz val="8"/>
        <color theme="1" tint="0.34998626667073579"/>
        <rFont val="Arial"/>
        <family val="2"/>
        <charset val="238"/>
      </rPr>
      <t xml:space="preserve"> **</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</si>
  <si>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</si>
  <si>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</si>
  <si>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</si>
  <si>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rPr>
        <sz val="8"/>
        <color theme="1" tint="0.34998626667073579"/>
        <rFont val="Arial"/>
        <family val="2"/>
        <charset val="238"/>
      </rPr>
      <t xml:space="preserve">*** </t>
    </r>
    <r>
      <rPr>
        <sz val="8"/>
        <color theme="1"/>
        <rFont val="Arial"/>
        <family val="2"/>
        <charset val="238"/>
      </rPr>
      <t xml:space="preserve">Ispravak podataka za fond Inspire Fusion zaprimljen 31.8.2018. / </t>
    </r>
    <r>
      <rPr>
        <i/>
        <sz val="8"/>
        <color theme="1" tint="0.34998626667073579"/>
        <rFont val="Arial"/>
        <family val="2"/>
        <charset val="238"/>
      </rPr>
      <t>Data correction for the  Inspire Fusion accepted on 31.August 2018.</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</si>
  <si>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</si>
  <si>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</si>
  <si>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</si>
  <si>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Napomena: Od 25.10. 2018. novi naziv fonda Nexus Alpha je Inspirio Alpha. / </t>
    </r>
    <r>
      <rPr>
        <i/>
        <sz val="8"/>
        <color theme="1" tint="0.34998626667073579"/>
        <rFont val="Arial"/>
        <family val="2"/>
        <charset val="238"/>
      </rPr>
      <t>Note: Since 25 October 2018 new name of the fund Nexus Alpha is Inspirio Alpha.</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</si>
  <si>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</si>
  <si>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</si>
  <si>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</si>
  <si>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</si>
  <si>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</si>
  <si>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Novčani
</t>
    </r>
    <r>
      <rPr>
        <b/>
        <i/>
        <sz val="8"/>
        <color theme="1" tint="0.34998626667073579"/>
        <rFont val="Arial"/>
        <family val="2"/>
        <charset val="238"/>
      </rPr>
      <t>Cash</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</si>
  <si>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</si>
  <si>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</si>
  <si>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</si>
  <si>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u tisućama kuna /</t>
    </r>
    <r>
      <rPr>
        <i/>
        <sz val="8"/>
        <color rgb="FF0000FF"/>
        <rFont val="Arial"/>
        <family val="2"/>
      </rPr>
      <t xml:space="preserve"> </t>
    </r>
    <r>
      <rPr>
        <i/>
        <sz val="8"/>
        <color theme="1" tint="0.34998626667073579"/>
        <rFont val="Arial"/>
        <family val="2"/>
        <charset val="238"/>
      </rPr>
      <t>in thousand HRK</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</si>
  <si>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</si>
  <si>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</si>
  <si>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</si>
  <si>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</si>
  <si>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</si>
  <si>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</si>
  <si>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</si>
  <si>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</si>
  <si>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</si>
  <si>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</si>
  <si>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</si>
  <si>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</si>
  <si>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</si>
  <si>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</si>
  <si>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</si>
  <si>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</si>
  <si>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</si>
  <si>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</si>
  <si>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</si>
  <si>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</si>
  <si>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</si>
  <si>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</si>
  <si>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</si>
  <si>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</si>
  <si>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u tisućama kuna /</t>
    </r>
    <r>
      <rPr>
        <i/>
        <sz val="8"/>
        <color indexed="39"/>
        <rFont val="Arial"/>
        <family val="2"/>
      </rPr>
      <t xml:space="preserve"> </t>
    </r>
    <r>
      <rPr>
        <i/>
        <sz val="8"/>
        <color theme="1" tint="0.34998626667073579"/>
        <rFont val="Arial"/>
        <family val="2"/>
        <charset val="238"/>
      </rPr>
      <t>in thousand HRK</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</si>
  <si>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</si>
  <si>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</si>
  <si>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</si>
  <si>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</si>
  <si>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</si>
  <si>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</si>
  <si>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</si>
  <si>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t>BK: Uplata i isplata udjela u kunama / BK:</t>
    </r>
    <r>
      <rPr>
        <i/>
        <sz val="8"/>
        <color rgb="FF0000FF"/>
        <rFont val="Arial"/>
        <family val="2"/>
        <charset val="238"/>
      </rPr>
      <t xml:space="preserve"> </t>
    </r>
    <r>
      <rPr>
        <i/>
        <sz val="8"/>
        <color theme="1" tint="0.34998626667073579"/>
        <rFont val="Arial"/>
        <family val="2"/>
        <charset val="238"/>
      </rPr>
      <t>Share unit`s payment and pay-out in HRK</t>
    </r>
  </si>
  <si>
    <r>
      <t>BE: Uplata i isplata udjela u eurima / BE:</t>
    </r>
    <r>
      <rPr>
        <i/>
        <sz val="8"/>
        <color rgb="FF0000FF"/>
        <rFont val="Arial"/>
        <family val="2"/>
        <charset val="238"/>
      </rPr>
      <t xml:space="preserve"> </t>
    </r>
    <r>
      <rPr>
        <i/>
        <sz val="8"/>
        <color theme="1" tint="0.34998626667073579"/>
        <rFont val="Arial"/>
        <family val="2"/>
        <charset val="238"/>
      </rPr>
      <t>Share unit`s payment and pay-out in EUR</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</si>
  <si>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</si>
  <si>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</si>
  <si>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cijene i promet su izražene  u kn /</t>
    </r>
    <r>
      <rPr>
        <i/>
        <sz val="8"/>
        <color theme="1" tint="0.34998626667073579"/>
        <rFont val="Arial"/>
        <family val="2"/>
        <charset val="238"/>
      </rPr>
      <t xml:space="preserve"> prices and turnover are  in HRK</t>
    </r>
  </si>
  <si>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</si>
  <si>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</si>
  <si>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</si>
  <si>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</si>
  <si>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</si>
  <si>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Ostali /</t>
    </r>
    <r>
      <rPr>
        <sz val="9"/>
        <color theme="1" tint="0.34998626667073579"/>
        <rFont val="Arial"/>
        <family val="2"/>
        <charset val="238"/>
      </rPr>
      <t xml:space="preserve"> </t>
    </r>
    <r>
      <rPr>
        <i/>
        <sz val="9"/>
        <color theme="1" tint="0.34998626667073579"/>
        <rFont val="Arial"/>
        <family val="2"/>
        <charset val="238"/>
      </rPr>
      <t>Others</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</si>
  <si>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</si>
  <si>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</si>
  <si>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cijene i promet su izražene  u kn /</t>
    </r>
    <r>
      <rPr>
        <i/>
        <sz val="8"/>
        <color indexed="12"/>
        <rFont val="Arial"/>
        <family val="2"/>
        <charset val="238"/>
      </rPr>
      <t xml:space="preserve"> </t>
    </r>
    <r>
      <rPr>
        <i/>
        <sz val="8"/>
        <color theme="1" tint="0.34998626667073579"/>
        <rFont val="Arial"/>
        <family val="2"/>
        <charset val="238"/>
      </rPr>
      <t>prices and turnover are  in HRK</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</si>
  <si>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</si>
  <si>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</si>
  <si>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cijene su izražene u % nominale, a promet u kn /</t>
    </r>
    <r>
      <rPr>
        <i/>
        <sz val="8"/>
        <color indexed="12"/>
        <rFont val="Arial"/>
        <family val="2"/>
        <charset val="238"/>
      </rPr>
      <t xml:space="preserve"> </t>
    </r>
    <r>
      <rPr>
        <i/>
        <sz val="8"/>
        <color theme="1" tint="0.34998626667073579"/>
        <rFont val="Arial"/>
        <family val="2"/>
        <charset val="238"/>
      </rPr>
      <t>prices are in % per value, and turnover is in HRK</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</si>
  <si>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</si>
  <si>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</si>
  <si>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</si>
  <si>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</si>
  <si>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10 transakcija s najvećim prometom
</t>
    </r>
    <r>
      <rPr>
        <b/>
        <i/>
        <sz val="8"/>
        <color theme="1" tint="0.34998626667073579"/>
        <rFont val="Arial"/>
        <family val="2"/>
        <charset val="238"/>
      </rPr>
      <t>10 largest turnover transactions</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</si>
  <si>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</si>
  <si>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</si>
  <si>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cijene su izražene u % nominale, a promet u kn /</t>
    </r>
    <r>
      <rPr>
        <sz val="8"/>
        <color theme="1" tint="0.34998626667073579"/>
        <rFont val="Arial"/>
        <family val="2"/>
        <charset val="238"/>
      </rPr>
      <t xml:space="preserve"> </t>
    </r>
    <r>
      <rPr>
        <i/>
        <sz val="8"/>
        <color theme="1" tint="0.34998626667073579"/>
        <rFont val="Arial"/>
        <family val="2"/>
        <charset val="238"/>
      </rPr>
      <t>prices are in % per value, and turnover is in HRK</t>
    </r>
  </si>
  <si>
    <r>
      <t xml:space="preserve">cijene su izražene u % nominale, a promet u kn/ </t>
    </r>
    <r>
      <rPr>
        <i/>
        <sz val="8"/>
        <color theme="1" tint="0.34998626667073579"/>
        <rFont val="Arial"/>
        <family val="2"/>
        <charset val="238"/>
      </rPr>
      <t>prices are in % per value, and turnover is in HRK</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</si>
  <si>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</si>
  <si>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t xml:space="preserve">Promet u kunama, tržišna kapitalizacija u miljunima kuna.
</t>
    </r>
    <r>
      <rPr>
        <i/>
        <sz val="8"/>
        <color theme="1" tint="0.34998626667073579"/>
        <rFont val="Arial"/>
        <family val="2"/>
        <charset val="238"/>
      </rPr>
      <t>Turnover in HRK, market capitalization in millions of HRK</t>
    </r>
  </si>
  <si>
    <r>
      <t xml:space="preserve">Alternativnono tržište
</t>
    </r>
    <r>
      <rPr>
        <b/>
        <i/>
        <sz val="10"/>
        <color theme="1" tint="0.34998626667073579"/>
        <rFont val="Arial"/>
        <family val="2"/>
        <charset val="238"/>
      </rPr>
      <t>Alternative market
(Progress market)</t>
    </r>
    <r>
      <rPr>
        <b/>
        <i/>
        <sz val="10"/>
        <color rgb="FF0000FF"/>
        <rFont val="Arial"/>
        <family val="2"/>
        <charset val="238"/>
      </rPr>
      <t xml:space="preserve">
</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</si>
  <si>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</si>
  <si>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</si>
  <si>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</si>
  <si>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</si>
  <si>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Komercijalni zapisi /</t>
    </r>
    <r>
      <rPr>
        <sz val="10"/>
        <color rgb="FF0000FF"/>
        <rFont val="Arial"/>
        <family val="2"/>
      </rPr>
      <t xml:space="preserve"> </t>
    </r>
    <r>
      <rPr>
        <i/>
        <sz val="10"/>
        <color theme="1" tint="0.34998626667073579"/>
        <rFont val="Arial"/>
        <family val="2"/>
        <charset val="238"/>
      </rPr>
      <t>Comercial Bills</t>
    </r>
  </si>
  <si>
    <r>
      <t xml:space="preserve">Strukturirani proizvodi / </t>
    </r>
    <r>
      <rPr>
        <i/>
        <sz val="10"/>
        <color theme="1" tint="0.34998626667073579"/>
        <rFont val="Arial"/>
        <family val="2"/>
        <charset val="238"/>
      </rPr>
      <t>Structured products</t>
    </r>
  </si>
  <si>
    <r>
      <t xml:space="preserve">Blok promet dionica / </t>
    </r>
    <r>
      <rPr>
        <i/>
        <sz val="10"/>
        <color theme="1" tint="0.34998626667073579"/>
        <rFont val="Arial"/>
        <family val="2"/>
        <charset val="238"/>
      </rPr>
      <t>Equity Block Turnover</t>
    </r>
  </si>
  <si>
    <r>
      <t xml:space="preserve">Blok promet obveznica / </t>
    </r>
    <r>
      <rPr>
        <i/>
        <sz val="10"/>
        <color theme="1" tint="0.34998626667073579"/>
        <rFont val="Arial"/>
        <family val="2"/>
        <charset val="238"/>
      </rPr>
      <t>Debt Block Turnover</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</si>
  <si>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</si>
  <si>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</si>
  <si>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 xml:space="preserve">Blok volumen dionica / </t>
    </r>
    <r>
      <rPr>
        <i/>
        <sz val="10"/>
        <color theme="1" tint="0.34998626667073579"/>
        <rFont val="Arial"/>
        <family val="2"/>
        <charset val="238"/>
      </rPr>
      <t>Equity Block Volume</t>
    </r>
  </si>
  <si>
    <r>
      <t>Blok volumen obveznica /</t>
    </r>
    <r>
      <rPr>
        <sz val="10"/>
        <color theme="1" tint="0.34998626667073579"/>
        <rFont val="Arial"/>
        <family val="2"/>
        <charset val="238"/>
      </rPr>
      <t xml:space="preserve"> </t>
    </r>
    <r>
      <rPr>
        <i/>
        <sz val="10"/>
        <color theme="1" tint="0.34998626667073579"/>
        <rFont val="Arial"/>
        <family val="2"/>
        <charset val="238"/>
      </rPr>
      <t>Debt Block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</si>
  <si>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</si>
  <si>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</si>
  <si>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</si>
  <si>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</si>
  <si>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Strukturirani proizvodi /</t>
    </r>
    <r>
      <rPr>
        <sz val="10"/>
        <color theme="1" tint="0.34998626667073579"/>
        <rFont val="Arial"/>
        <family val="2"/>
        <charset val="238"/>
      </rPr>
      <t xml:space="preserve"> </t>
    </r>
    <r>
      <rPr>
        <i/>
        <sz val="10"/>
        <color theme="1" tint="0.34998626667073579"/>
        <rFont val="Arial"/>
        <family val="2"/>
        <charset val="238"/>
      </rPr>
      <t>Structured products</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</si>
  <si>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</si>
  <si>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</si>
  <si>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</si>
  <si>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u tisućama kuna /</t>
    </r>
    <r>
      <rPr>
        <i/>
        <sz val="8"/>
        <color theme="1" tint="0.34998626667073579"/>
        <rFont val="Arial"/>
        <family val="2"/>
        <charset val="238"/>
      </rPr>
      <t xml:space="preserve"> in thousand HRK</t>
    </r>
  </si>
  <si>
    <r>
      <t>Osiguranja /</t>
    </r>
    <r>
      <rPr>
        <b/>
        <sz val="9"/>
        <color rgb="FF0000FF"/>
        <rFont val="Arial"/>
        <family val="2"/>
      </rPr>
      <t xml:space="preserve"> </t>
    </r>
    <r>
      <rPr>
        <b/>
        <i/>
        <sz val="9"/>
        <color theme="1" tint="0.34998626667073579"/>
        <rFont val="Arial"/>
        <family val="2"/>
        <charset val="238"/>
      </rPr>
      <t>Policies</t>
    </r>
  </si>
  <si>
    <r>
      <t>Štete /</t>
    </r>
    <r>
      <rPr>
        <b/>
        <sz val="9"/>
        <color theme="1" tint="0.34998626667073579"/>
        <rFont val="Arial"/>
        <family val="2"/>
        <charset val="238"/>
      </rPr>
      <t xml:space="preserve"> </t>
    </r>
    <r>
      <rPr>
        <b/>
        <i/>
        <sz val="9"/>
        <color theme="1" tint="0.34998626667073579"/>
        <rFont val="Arial"/>
        <family val="2"/>
        <charset val="238"/>
      </rPr>
      <t>Claims</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</si>
  <si>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</si>
  <si>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</si>
  <si>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</si>
  <si>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Zaračunata bruto premija * 
</t>
    </r>
    <r>
      <rPr>
        <b/>
        <i/>
        <sz val="8"/>
        <color theme="1" tint="0.34998626667073579"/>
        <rFont val="Arial"/>
        <family val="2"/>
        <charset val="238"/>
      </rPr>
      <t>Written premium *</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</si>
  <si>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</si>
  <si>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</si>
  <si>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</si>
  <si>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</si>
  <si>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</si>
  <si>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</si>
  <si>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</si>
  <si>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</si>
  <si>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</si>
  <si>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</si>
  <si>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</si>
  <si>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</si>
  <si>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</si>
  <si>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</si>
  <si>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</si>
  <si>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</si>
  <si>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</si>
  <si>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</si>
  <si>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</si>
  <si>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</si>
  <si>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</si>
  <si>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</si>
  <si>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</si>
  <si>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</si>
  <si>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</si>
  <si>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</si>
  <si>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</si>
  <si>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</si>
  <si>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</si>
  <si>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</si>
  <si>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</si>
  <si>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</si>
  <si>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u tisućama kuna /</t>
    </r>
    <r>
      <rPr>
        <i/>
        <sz val="8"/>
        <color theme="1" tint="0.34998626667073579"/>
        <rFont val="Arial"/>
        <family val="2"/>
        <charset val="238"/>
      </rPr>
      <t xml:space="preserve"> in thousand HRK</t>
    </r>
  </si>
  <si>
    <r>
      <t xml:space="preserve">Društvo 
</t>
    </r>
    <r>
      <rPr>
        <b/>
        <i/>
        <sz val="9"/>
        <color theme="1" tint="0.34998626667073579"/>
        <rFont val="Arial"/>
        <family val="2"/>
        <charset val="238"/>
      </rPr>
      <t>Company</t>
    </r>
  </si>
  <si>
    <r>
      <t xml:space="preserve">Zaračunata bruto premija
</t>
    </r>
    <r>
      <rPr>
        <i/>
        <sz val="9"/>
        <color theme="1" tint="0.34998626667073579"/>
        <rFont val="Arial"/>
        <family val="2"/>
        <charset val="238"/>
      </rPr>
      <t>Gross Written premium</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</si>
  <si>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</si>
  <si>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</si>
  <si>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 xml:space="preserve">Zaračunata bruto premija 
</t>
    </r>
    <r>
      <rPr>
        <i/>
        <sz val="9"/>
        <color theme="1" tint="0.34998626667073579"/>
        <rFont val="Arial"/>
        <family val="2"/>
        <charset val="238"/>
      </rPr>
      <t>Gross Written premium</t>
    </r>
  </si>
  <si>
    <r>
      <t xml:space="preserve">Indeks
</t>
    </r>
    <r>
      <rPr>
        <i/>
        <sz val="9"/>
        <color theme="1" tint="0.34998626667073579"/>
        <rFont val="Arial"/>
        <family val="2"/>
        <charset val="238"/>
      </rPr>
      <t>Index</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</si>
  <si>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</si>
  <si>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</si>
  <si>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</si>
  <si>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</si>
  <si>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</si>
  <si>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</si>
  <si>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</si>
  <si>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Dobrovoljno mirovinsko društvo
</t>
    </r>
    <r>
      <rPr>
        <i/>
        <sz val="8"/>
        <color theme="1" tint="0.34998626667073579"/>
        <rFont val="Arial"/>
        <family val="2"/>
        <charset val="238"/>
      </rPr>
      <t>Voluntary pension fund management company</t>
    </r>
  </si>
  <si>
    <r>
      <t xml:space="preserve">Zatvoreni dobrovoljni mirovinski fond 
</t>
    </r>
    <r>
      <rPr>
        <i/>
        <sz val="8"/>
        <color theme="1" tint="0.34998626667073579"/>
        <rFont val="Arial"/>
        <family val="2"/>
        <charset val="238"/>
      </rPr>
      <t>Closed voluntary pension fund</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</si>
  <si>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</si>
  <si>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</si>
  <si>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</si>
  <si>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</si>
  <si>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</si>
  <si>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</si>
  <si>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</si>
  <si>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</si>
  <si>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Izvor /</t>
    </r>
    <r>
      <rPr>
        <i/>
        <sz val="8"/>
        <color rgb="FF0000FF"/>
        <rFont val="Arial"/>
        <family val="2"/>
      </rPr>
      <t xml:space="preserve">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charset val="238"/>
      </rPr>
      <t>DMDs</t>
    </r>
  </si>
  <si>
    <r>
      <t xml:space="preserve">Podaci o ZDMF-ovima
</t>
    </r>
    <r>
      <rPr>
        <b/>
        <i/>
        <sz val="10"/>
        <color theme="1" tint="0.34998626667073579"/>
        <rFont val="Arial"/>
        <family val="2"/>
        <charset val="238"/>
      </rPr>
      <t>ZDMFs data</t>
    </r>
  </si>
  <si>
    <r>
      <t xml:space="preserve">Ukupno članova ZDMF-ova 
</t>
    </r>
    <r>
      <rPr>
        <i/>
        <sz val="9"/>
        <color theme="1" tint="0.34998626667073579"/>
        <rFont val="Arial"/>
        <family val="2"/>
        <charset val="238"/>
      </rPr>
      <t>Total membership ZDMFs</t>
    </r>
  </si>
  <si>
    <r>
      <t xml:space="preserve">Ukupni mjesečni bruto doprinosi ZDMF-ova (u tis. kuna) 
</t>
    </r>
    <r>
      <rPr>
        <i/>
        <sz val="9"/>
        <color theme="1" tint="0.34998626667073579"/>
        <rFont val="Arial"/>
        <family val="2"/>
        <charset val="238"/>
      </rPr>
      <t>Total monthly ZDMFs' gross contributions (in thousand HRK)</t>
    </r>
  </si>
  <si>
    <r>
      <t xml:space="preserve">Ukupni bruto doprinosi ZDMF-ova u tekućoj godini (u tis. kuna) 
</t>
    </r>
    <r>
      <rPr>
        <i/>
        <sz val="9"/>
        <color theme="1" tint="0.34998626667073579"/>
        <rFont val="Arial"/>
        <family val="2"/>
        <charset val="238"/>
      </rPr>
      <t>Tota</t>
    </r>
    <r>
      <rPr>
        <sz val="9"/>
        <color theme="1" tint="0.34998626667073579"/>
        <rFont val="Arial"/>
        <family val="2"/>
        <charset val="238"/>
      </rPr>
      <t xml:space="preserve">l </t>
    </r>
    <r>
      <rPr>
        <i/>
        <sz val="9"/>
        <color theme="1" tint="0.34998626667073579"/>
        <rFont val="Arial"/>
        <family val="2"/>
        <charset val="238"/>
      </rPr>
      <t>ZDMFs' gross contributions in current year (in thousand HRK)</t>
    </r>
  </si>
  <si>
    <r>
      <t xml:space="preserve">Ukupni bruto doprinosi ZDMF-ova (u tisućama kuna) 
</t>
    </r>
    <r>
      <rPr>
        <i/>
        <sz val="9"/>
        <color theme="1" tint="0.34998626667073579"/>
        <rFont val="Arial"/>
        <family val="2"/>
        <charset val="238"/>
      </rPr>
      <t>Total ZDMFs' gross contributions (in thousand HRK)</t>
    </r>
  </si>
  <si>
    <r>
      <t xml:space="preserve">Ukupne mjesečne isplate ZDMF-ova (u tis. kn)
</t>
    </r>
    <r>
      <rPr>
        <i/>
        <sz val="9"/>
        <color theme="1" tint="0.34998626667073579"/>
        <rFont val="Arial"/>
        <family val="2"/>
        <charset val="238"/>
      </rPr>
      <t>Total ZDMF˝s payments per month (in thousand HRK)</t>
    </r>
  </si>
  <si>
    <r>
      <t xml:space="preserve">Ukupne isplate ZDMF-ova u tekućoj godini (u tis. kn)
</t>
    </r>
    <r>
      <rPr>
        <i/>
        <sz val="9"/>
        <color theme="1" tint="0.34998626667073579"/>
        <rFont val="Arial"/>
        <family val="2"/>
        <charset val="238"/>
      </rPr>
      <t>Total ZDMF˝s payments in current year (in thousand HRK)</t>
    </r>
  </si>
  <si>
    <r>
      <t xml:space="preserve">Ukupne isplate ZDMF -ova (u tisućama kn)
</t>
    </r>
    <r>
      <rPr>
        <i/>
        <sz val="9"/>
        <color theme="1" tint="0.34998626667073579"/>
        <rFont val="Arial"/>
        <family val="2"/>
        <charset val="238"/>
      </rPr>
      <t>Total ZDMF˝s payments (in thousand HRK)</t>
    </r>
  </si>
  <si>
    <r>
      <t xml:space="preserve">Ukupna neto imovina ZDMF-ova (u tis. kn)
</t>
    </r>
    <r>
      <rPr>
        <i/>
        <sz val="9"/>
        <color theme="1" tint="0.34998626667073579"/>
        <rFont val="Arial"/>
        <family val="2"/>
        <charset val="238"/>
      </rPr>
      <t>Total net assets ZDMFs (in thousand HRK)</t>
    </r>
  </si>
  <si>
    <r>
      <t>1) Preliminarni podaci /</t>
    </r>
    <r>
      <rPr>
        <sz val="7"/>
        <color rgb="FF0000FF"/>
        <rFont val="Arial"/>
        <family val="2"/>
      </rPr>
      <t xml:space="preserve"> </t>
    </r>
    <r>
      <rPr>
        <i/>
        <sz val="7"/>
        <color theme="1" tint="0.34998626667073579"/>
        <rFont val="Arial"/>
        <family val="2"/>
        <charset val="238"/>
      </rPr>
      <t>Preliminary data</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</si>
  <si>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HANFA,DMD</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</si>
  <si>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</si>
  <si>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</si>
  <si>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</si>
  <si>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</si>
  <si>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 xml:space="preserve">Cijena udjela
</t>
    </r>
    <r>
      <rPr>
        <b/>
        <i/>
        <sz val="8"/>
        <color theme="1" tint="0.34998626667073579"/>
        <rFont val="Arial"/>
        <family val="2"/>
        <charset val="238"/>
      </rPr>
      <t>Unit price</t>
    </r>
  </si>
  <si>
    <r>
      <t xml:space="preserve">P  r  i   n  o  s  i      /     </t>
    </r>
    <r>
      <rPr>
        <b/>
        <i/>
        <sz val="9"/>
        <color theme="1" tint="0.34998626667073579"/>
        <rFont val="Arial"/>
        <family val="2"/>
        <charset val="238"/>
      </rPr>
      <t>R  a  t  e  s    o  f     r  e  t  u  r  n</t>
    </r>
  </si>
  <si>
    <r>
      <t>Neto imovina /</t>
    </r>
    <r>
      <rPr>
        <b/>
        <i/>
        <sz val="11"/>
        <color indexed="12"/>
        <rFont val="Arial"/>
        <family val="2"/>
        <charset val="238"/>
      </rPr>
      <t xml:space="preserve"> </t>
    </r>
    <r>
      <rPr>
        <b/>
        <i/>
        <sz val="11"/>
        <color theme="1" tint="0.34998626667073579"/>
        <rFont val="Arial"/>
        <family val="2"/>
        <charset val="238"/>
      </rPr>
      <t>Net assets</t>
    </r>
  </si>
  <si>
    <r>
      <t>u tisućama kuna /</t>
    </r>
    <r>
      <rPr>
        <sz val="8"/>
        <color rgb="FF0000FF"/>
        <rFont val="Arial"/>
        <family val="2"/>
      </rPr>
      <t xml:space="preserve"> </t>
    </r>
    <r>
      <rPr>
        <i/>
        <sz val="8"/>
        <color theme="1" tint="0.34998626667073579"/>
        <rFont val="Arial"/>
        <family val="2"/>
        <charset val="238"/>
      </rPr>
      <t>in thousand HRK</t>
    </r>
  </si>
  <si>
    <r>
      <t xml:space="preserve">Bruto mirovinski doprinosi / </t>
    </r>
    <r>
      <rPr>
        <b/>
        <i/>
        <sz val="9"/>
        <color theme="1" tint="0.34998626667073579"/>
        <rFont val="Arial"/>
        <family val="2"/>
        <charset val="238"/>
      </rPr>
      <t>Gross pension contributions</t>
    </r>
  </si>
  <si>
    <r>
      <t xml:space="preserve">Otvoreni dobrovoljni mirovinski fond
</t>
    </r>
    <r>
      <rPr>
        <i/>
        <sz val="8"/>
        <color theme="1" tint="0.34998626667073579"/>
        <rFont val="Arial"/>
        <family val="2"/>
        <charset val="238"/>
      </rPr>
      <t>Open voluntary  pension fund</t>
    </r>
  </si>
  <si>
    <r>
      <t>Total since the start of activity</t>
    </r>
    <r>
      <rPr>
        <i/>
        <vertAlign val="superscript"/>
        <sz val="8"/>
        <color theme="1" tint="0.34998626667073579"/>
        <rFont val="Arial"/>
        <family val="2"/>
        <charset val="238"/>
      </rPr>
      <t xml:space="preserve"> 2)</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</si>
  <si>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DMD-ovi / </t>
    </r>
    <r>
      <rPr>
        <i/>
        <sz val="8"/>
        <color theme="1" tint="0.34998626667073579"/>
        <rFont val="Arial"/>
        <family val="2"/>
        <charset val="238"/>
      </rPr>
      <t>DMDs</t>
    </r>
  </si>
  <si>
    <r>
      <t xml:space="preserve">I s p l a t e  / </t>
    </r>
    <r>
      <rPr>
        <b/>
        <sz val="9"/>
        <color theme="1" tint="0.34998626667073579"/>
        <rFont val="Arial"/>
        <family val="2"/>
        <charset val="238"/>
      </rPr>
      <t xml:space="preserve"> </t>
    </r>
    <r>
      <rPr>
        <b/>
        <i/>
        <sz val="9"/>
        <color theme="1" tint="0.34998626667073579"/>
        <rFont val="Arial"/>
        <family val="2"/>
        <charset val="238"/>
      </rPr>
      <t>P a y m e n t s</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</si>
  <si>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 xml:space="preserve">DMD-ovi / </t>
    </r>
    <r>
      <rPr>
        <i/>
        <sz val="8"/>
        <color theme="1" tint="0.34998626667073579"/>
        <rFont val="Arial"/>
        <family val="2"/>
        <charset val="238"/>
      </rPr>
      <t>DMDs</t>
    </r>
  </si>
  <si>
    <r>
      <t xml:space="preserve">Izvor / </t>
    </r>
    <r>
      <rPr>
        <i/>
        <sz val="8"/>
        <color theme="1" tint="0.34998626667073579"/>
        <rFont val="Arial"/>
        <family val="2"/>
        <charset val="238"/>
      </rPr>
      <t xml:space="preserve">Source: </t>
    </r>
    <r>
      <rPr>
        <i/>
        <sz val="8"/>
        <rFont val="Arial"/>
        <family val="2"/>
        <charset val="238"/>
      </rPr>
      <t>DMD-ovi /</t>
    </r>
    <r>
      <rPr>
        <i/>
        <sz val="8"/>
        <color indexed="12"/>
        <rFont val="Arial"/>
        <family val="2"/>
        <charset val="238"/>
      </rPr>
      <t xml:space="preserve"> </t>
    </r>
    <r>
      <rPr>
        <i/>
        <sz val="8"/>
        <color theme="1" tint="0.34998626667073579"/>
        <rFont val="Arial"/>
        <family val="2"/>
        <charset val="238"/>
      </rPr>
      <t>DMDs</t>
    </r>
  </si>
  <si>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charset val="238"/>
      </rPr>
      <t>DMDs</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</si>
  <si>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</si>
  <si>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</si>
  <si>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</si>
  <si>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Novi članovi
</t>
    </r>
    <r>
      <rPr>
        <i/>
        <sz val="8"/>
        <color theme="1" tint="0.34998626667073579"/>
        <rFont val="Arial"/>
        <family val="2"/>
        <charset val="238"/>
      </rPr>
      <t>New members</t>
    </r>
  </si>
  <si>
    <r>
      <t xml:space="preserve">Mirovina
</t>
    </r>
    <r>
      <rPr>
        <sz val="8"/>
        <color theme="1" tint="0.34998626667073579"/>
        <rFont val="Arial"/>
        <family val="2"/>
        <charset val="238"/>
      </rPr>
      <t>Retirement</t>
    </r>
  </si>
  <si>
    <r>
      <t xml:space="preserve">Ukupan prestanak članstva 
</t>
    </r>
    <r>
      <rPr>
        <i/>
        <sz val="8"/>
        <color theme="1" tint="0.34998626667073579"/>
        <rFont val="Arial"/>
        <family val="2"/>
        <charset val="238"/>
      </rPr>
      <t>Membership termination total</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</si>
  <si>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</si>
  <si>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</si>
  <si>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</si>
  <si>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</si>
  <si>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</si>
  <si>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</si>
  <si>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</si>
  <si>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</si>
  <si>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</si>
  <si>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</si>
  <si>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</si>
  <si>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</si>
  <si>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</si>
  <si>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</si>
  <si>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</si>
  <si>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</si>
  <si>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</si>
  <si>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</si>
  <si>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</si>
  <si>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</si>
  <si>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</si>
  <si>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</si>
  <si>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</si>
  <si>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</si>
  <si>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Neto mirovinski doprinosi proslijeđeni OMF-ovima
</t>
    </r>
    <r>
      <rPr>
        <b/>
        <i/>
        <sz val="9"/>
        <color theme="1" tint="0.34998626667073579"/>
        <rFont val="Arial"/>
        <family val="2"/>
        <charset val="238"/>
      </rPr>
      <t>Net pension contributions transferred to OMFs</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</si>
  <si>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</si>
  <si>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</si>
  <si>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</si>
  <si>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</si>
  <si>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</si>
  <si>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</si>
  <si>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</si>
  <si>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</si>
  <si>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</si>
  <si>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</si>
  <si>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</si>
  <si>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u tisućama kuna / </t>
    </r>
    <r>
      <rPr>
        <i/>
        <sz val="9"/>
        <color theme="1" tint="0.34998626667073579"/>
        <rFont val="Arial"/>
        <family val="2"/>
        <charset val="238"/>
      </rPr>
      <t>in thousand HRK</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</si>
  <si>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</si>
  <si>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</si>
  <si>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</si>
  <si>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</si>
  <si>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</si>
  <si>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</si>
  <si>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</si>
  <si>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</si>
  <si>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</si>
  <si>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</si>
  <si>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</si>
  <si>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</si>
  <si>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</si>
  <si>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</si>
  <si>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</si>
  <si>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</si>
  <si>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</si>
  <si>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</si>
  <si>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</si>
  <si>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</si>
  <si>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</si>
  <si>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</si>
  <si>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</si>
  <si>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</si>
  <si>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</si>
  <si>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</si>
  <si>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</si>
  <si>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</si>
  <si>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</si>
  <si>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</si>
  <si>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</si>
  <si>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</si>
  <si>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</si>
  <si>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</si>
  <si>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 xml:space="preserve">Sadržaj / </t>
    </r>
    <r>
      <rPr>
        <b/>
        <i/>
        <sz val="10"/>
        <color theme="1" tint="0.34998626667073579"/>
        <rFont val="Arial"/>
        <family val="2"/>
        <charset val="238"/>
      </rPr>
      <t>Table of Contents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</si>
  <si>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</si>
  <si>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</si>
  <si>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</si>
  <si>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</si>
  <si>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Suradnici / </t>
    </r>
    <r>
      <rPr>
        <i/>
        <sz val="10"/>
        <color theme="1" tint="0.34998626667073579"/>
        <rFont val="Arial"/>
        <family val="2"/>
        <charset val="238"/>
      </rPr>
      <t>Contibutors</t>
    </r>
  </si>
  <si>
    <t xml:space="preserve"> ZB bond 2024 USD </t>
  </si>
  <si>
    <t xml:space="preserve"> ZB global 20 </t>
  </si>
  <si>
    <r>
      <t xml:space="preserve">Kvartalna promjena 
</t>
    </r>
    <r>
      <rPr>
        <b/>
        <i/>
        <sz val="9"/>
        <color theme="1" tint="0.34998626667073579"/>
        <rFont val="Arial"/>
        <family val="2"/>
        <charset val="238"/>
      </rPr>
      <t>Quarterly change</t>
    </r>
  </si>
  <si>
    <t>2017 Q 1</t>
  </si>
  <si>
    <t>2017 Q 2</t>
  </si>
  <si>
    <t>2017 Q 3</t>
  </si>
  <si>
    <t>2017 Q 4</t>
  </si>
  <si>
    <t>2018 Q 1</t>
  </si>
  <si>
    <t>2018 Q 2</t>
  </si>
  <si>
    <t>2018 Q 3</t>
  </si>
  <si>
    <t>2018 Q 4</t>
  </si>
  <si>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quartenly data</t>
    </r>
  </si>
  <si>
    <r>
      <t xml:space="preserve">u HRK / </t>
    </r>
    <r>
      <rPr>
        <b/>
        <i/>
        <sz val="10"/>
        <color theme="0" tint="-0.499984740745262"/>
        <rFont val="Arial"/>
        <family val="2"/>
        <charset val="238"/>
      </rPr>
      <t>in HRK</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</si>
  <si>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</si>
  <si>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</si>
  <si>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</si>
  <si>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</si>
  <si>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</si>
  <si>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Tekući mjesec</t>
  </si>
  <si>
    <t>Mjesečna promjena NAV-a</t>
  </si>
  <si>
    <t>ZDMF FINE</t>
  </si>
  <si>
    <t>29.1.2019.</t>
  </si>
  <si>
    <t>Annualized since first day in business</t>
  </si>
  <si>
    <t>Anualizirani od početka rada</t>
  </si>
  <si>
    <t>Current month</t>
  </si>
  <si>
    <t xml:space="preserve"> Monthly</t>
  </si>
  <si>
    <t>Mjesečni</t>
  </si>
  <si>
    <r>
      <t>Cijene udjela
U</t>
    </r>
    <r>
      <rPr>
        <b/>
        <i/>
        <sz val="8"/>
        <color theme="1" tint="0.34998626667073579"/>
        <rFont val="Arial"/>
        <family val="2"/>
        <charset val="238"/>
      </rPr>
      <t>nit prices</t>
    </r>
  </si>
  <si>
    <r>
      <t xml:space="preserve">Prinosi ZDMF-ova
</t>
    </r>
    <r>
      <rPr>
        <b/>
        <i/>
        <sz val="9"/>
        <color theme="1" tint="0.34998626667073579"/>
        <rFont val="Arial"/>
        <family val="2"/>
        <charset val="238"/>
      </rPr>
      <t>ZDMFs' rates of return</t>
    </r>
  </si>
  <si>
    <t>PROSINAC 2018.</t>
  </si>
  <si>
    <t>DECEMBER 2018</t>
  </si>
  <si>
    <t>Prosinac 2018.</t>
  </si>
  <si>
    <t>December 2018</t>
  </si>
  <si>
    <r>
      <t xml:space="preserve">Smrt
</t>
    </r>
    <r>
      <rPr>
        <i/>
        <sz val="8"/>
        <color theme="1" tint="0.34998626667073579"/>
        <rFont val="Arial"/>
        <family val="2"/>
        <charset val="238"/>
      </rPr>
      <t>Death</t>
    </r>
  </si>
  <si>
    <t>EUR</t>
  </si>
  <si>
    <t>HRK</t>
  </si>
  <si>
    <t>USD</t>
  </si>
  <si>
    <t>Valuta fonda</t>
  </si>
  <si>
    <t>Fund currency</t>
  </si>
  <si>
    <r>
      <t xml:space="preserve">Mjesečna promjena članstva
</t>
    </r>
    <r>
      <rPr>
        <i/>
        <sz val="8"/>
        <color theme="1"/>
        <rFont val="Arial"/>
        <family val="2"/>
        <charset val="238"/>
      </rPr>
      <t>Membership monthly change</t>
    </r>
  </si>
  <si>
    <t>1.1. - 31.12.2018.</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</si>
  <si>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31.12.2018.</t>
    </r>
  </si>
  <si>
    <t>30.12.2018.</t>
  </si>
  <si>
    <t xml:space="preserve">ALD Automotive d.o.o. </t>
  </si>
  <si>
    <t xml:space="preserve">BKS - leasing Croatia d.o.o. </t>
  </si>
  <si>
    <t xml:space="preserve">HETA Asset Resolution Hrvatska d.o.o. </t>
  </si>
  <si>
    <t xml:space="preserve">i4next leasing Croatia d.o.o. </t>
  </si>
  <si>
    <t xml:space="preserve">IMPULS-LEASING d.o.o. </t>
  </si>
  <si>
    <t xml:space="preserve">Mercedes-Benz Leasing Hrvatska d.o.o. </t>
  </si>
  <si>
    <t xml:space="preserve">PBZ-LEASING d.o.o. </t>
  </si>
  <si>
    <t xml:space="preserve">PORSCHE LEASING d.o.o. </t>
  </si>
  <si>
    <t xml:space="preserve">SCANIA CREDIT HRVATSKA d.o.o. </t>
  </si>
  <si>
    <t xml:space="preserve">VB LEASING d.o.o. </t>
  </si>
  <si>
    <r>
      <t>Tablica 1.1: Članstvo obveznih mirovinskih fondova (OMF-ova)</t>
    </r>
    <r>
      <rPr>
        <b/>
        <vertAlign val="superscript"/>
        <sz val="10"/>
        <color theme="1"/>
        <rFont val="Arial"/>
        <family val="2"/>
        <charset val="238"/>
      </rPr>
      <t>1)</t>
    </r>
  </si>
  <si>
    <r>
      <t>Table 1.1: Mandatory pension funds' (OMFs') membership</t>
    </r>
    <r>
      <rPr>
        <b/>
        <i/>
        <vertAlign val="superscript"/>
        <sz val="9"/>
        <color theme="1" tint="0.34998626667073579"/>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</si>
  <si>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</si>
  <si>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</si>
  <si>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</si>
  <si>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</si>
  <si>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OMFs </t>
    </r>
  </si>
  <si>
    <t xml:space="preserve">Tablica 1.6: Ulazne i izlazne naknade proslijeđene OMD-ima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</si>
  <si>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OMDs </t>
    </r>
  </si>
  <si>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</si>
  <si>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</si>
  <si>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</si>
  <si>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</si>
  <si>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</si>
  <si>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Table 1.9: Values of OMFs' units of account and rates of return</t>
  </si>
  <si>
    <t xml:space="preserve">Tablica 1.10: Struktura ulaganja OMF- ova </t>
  </si>
  <si>
    <t xml:space="preserve">Table 1.10: OMFs' investment structure </t>
  </si>
  <si>
    <r>
      <t>Tablica 1.11: Članstvo ODMF-ova</t>
    </r>
    <r>
      <rPr>
        <b/>
        <vertAlign val="superscript"/>
        <sz val="10"/>
        <color theme="1"/>
        <rFont val="Arial"/>
        <family val="2"/>
        <charset val="238"/>
      </rPr>
      <t xml:space="preserve">1) </t>
    </r>
  </si>
  <si>
    <r>
      <t>Table 1.11: ODMFs' Membership</t>
    </r>
    <r>
      <rPr>
        <b/>
        <i/>
        <vertAlign val="superscript"/>
        <sz val="9"/>
        <color theme="1" tint="0.34998626667073579"/>
        <rFont val="Arial"/>
        <family val="2"/>
        <charset val="238"/>
      </rPr>
      <t>1)</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</si>
  <si>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</si>
  <si>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</si>
  <si>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</si>
  <si>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r>
      <t>Table 1.13: Gross pension contributions paid to ODMFs</t>
    </r>
    <r>
      <rPr>
        <b/>
        <i/>
        <vertAlign val="superscript"/>
        <sz val="9"/>
        <color theme="1" tint="0.34998626667073579"/>
        <rFont val="Arial"/>
        <family val="2"/>
        <charset val="238"/>
      </rPr>
      <t xml:space="preserve">1) </t>
    </r>
  </si>
  <si>
    <t>Tablica  1.14: Isplate ODMF-ova</t>
  </si>
  <si>
    <t>Tablica 1.15: Neto imovina ODMF-ova</t>
  </si>
  <si>
    <t>Table 1.15: ODMFs' net assets</t>
  </si>
  <si>
    <r>
      <t>Tablica 1.16: Cijene udjela i prinosi</t>
    </r>
    <r>
      <rPr>
        <b/>
        <vertAlign val="superscript"/>
        <sz val="10"/>
        <color theme="1"/>
        <rFont val="Arial"/>
        <family val="2"/>
      </rPr>
      <t>1)</t>
    </r>
    <r>
      <rPr>
        <b/>
        <sz val="10"/>
        <color theme="1"/>
        <rFont val="Arial"/>
        <family val="2"/>
      </rPr>
      <t>ODMF-ova</t>
    </r>
  </si>
  <si>
    <r>
      <t>Table 1.16: ODMFs' unit prices and rates of return</t>
    </r>
    <r>
      <rPr>
        <b/>
        <i/>
        <vertAlign val="superscript"/>
        <sz val="9"/>
        <color theme="1" tint="0.34998626667073579"/>
        <rFont val="Arial"/>
        <family val="2"/>
        <charset val="238"/>
      </rPr>
      <t>1)</t>
    </r>
  </si>
  <si>
    <t xml:space="preserve">Tablica 1.17: Struktura ulaganja ODMF-ova </t>
  </si>
  <si>
    <t xml:space="preserve">Table 1.17: ODMFs' investment structure </t>
  </si>
  <si>
    <r>
      <t>Tablica 1.18: Podaci o zatvorenim dobrovoljnim mirovinskim fondovima (ZDMF-ovima)</t>
    </r>
    <r>
      <rPr>
        <b/>
        <vertAlign val="superscript"/>
        <sz val="9"/>
        <color theme="1"/>
        <rFont val="Arial"/>
        <family val="2"/>
        <charset val="238"/>
      </rPr>
      <t>1</t>
    </r>
  </si>
  <si>
    <r>
      <t>Table 1.18: Closed voluntary pension funds' (ZDMFs')</t>
    </r>
    <r>
      <rPr>
        <b/>
        <i/>
        <vertAlign val="superscript"/>
        <sz val="9"/>
        <color theme="1" tint="0.34998626667073579"/>
        <rFont val="Arial"/>
        <family val="2"/>
        <charset val="238"/>
      </rPr>
      <t>1</t>
    </r>
    <r>
      <rPr>
        <b/>
        <i/>
        <sz val="9"/>
        <color theme="1" tint="0.34998626667073579"/>
        <rFont val="Arial"/>
        <family val="2"/>
        <charset val="238"/>
      </rPr>
      <t xml:space="preserve">data </t>
    </r>
  </si>
  <si>
    <t xml:space="preserve">Tablica 1.19: Struktura članova ZDMF- ova prema dobi i spolu </t>
  </si>
  <si>
    <t xml:space="preserve">Table 1.19: Closed voluntary pension funds members age and gender structure </t>
  </si>
  <si>
    <t xml:space="preserve">Tablica 1.20: Cijene udjela i prinosi zatvorenih dobrovoljnih mirovinskih fondova (ZDMF) </t>
  </si>
  <si>
    <t xml:space="preserve">Table 1.20: Unit prices and rates of return of closed voluntary pension funds (ZDMFs) </t>
  </si>
  <si>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</si>
  <si>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</si>
  <si>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</si>
  <si>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</si>
  <si>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</si>
  <si>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</si>
  <si>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</si>
  <si>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</si>
  <si>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</si>
  <si>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</si>
  <si>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</si>
  <si>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</si>
  <si>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Tablica 4.2: Dionice s najvećim prometom - alternativno tržište</t>
  </si>
  <si>
    <t>Table 4.2: Stocks with the highest turnover - Progress market</t>
  </si>
  <si>
    <t>Tablica 4.3: Obveznice s najvećim prometom - uređeno tržište</t>
  </si>
  <si>
    <t>Table 4.3: Bonds with the highest turnover - regulated market</t>
  </si>
  <si>
    <t>Tablica 4.4: OTC transakcije - uređeno tržište</t>
  </si>
  <si>
    <t>Table 4.4: OTC transactions - regulated market</t>
  </si>
  <si>
    <t>Tablica 4.5: Pregled trgovine pravima - uređeno tržište</t>
  </si>
  <si>
    <t>Table 4.5: Rights trading summary - regulated market</t>
  </si>
  <si>
    <t>Tablica 4.6: Pregled trgovine zapisima - uređeno tržište</t>
  </si>
  <si>
    <t>Table 4.6: Certificates trading summary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</si>
  <si>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</si>
  <si>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</si>
  <si>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</si>
  <si>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</si>
  <si>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</si>
  <si>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</si>
  <si>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</si>
  <si>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</si>
  <si>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</si>
  <si>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</si>
  <si>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</si>
  <si>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</si>
  <si>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</si>
  <si>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</si>
  <si>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</si>
  <si>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</si>
  <si>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</si>
  <si>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</si>
  <si>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</si>
  <si>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</si>
  <si>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</si>
  <si>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</si>
  <si>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</si>
  <si>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</si>
  <si>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 xml:space="preserve">Table 7.4: Abbreviated report on the aggregate comprehensive increase of leasing companies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</si>
  <si>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</si>
  <si>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</si>
  <si>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</si>
  <si>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</si>
  <si>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</si>
  <si>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</si>
  <si>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</si>
  <si>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</si>
  <si>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</si>
  <si>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</si>
  <si>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Datum / Date</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</si>
  <si>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</si>
  <si>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</si>
  <si>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</si>
  <si>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</si>
  <si>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</si>
  <si>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</si>
  <si>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</si>
  <si>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</si>
  <si>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</si>
  <si>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</si>
  <si>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</si>
  <si>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</si>
  <si>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</si>
  <si>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</si>
  <si>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</si>
  <si>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</si>
  <si>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</si>
  <si>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</si>
  <si>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</si>
  <si>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</si>
  <si>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</si>
  <si>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</si>
  <si>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</si>
  <si>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</si>
  <si>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</si>
  <si>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 xml:space="preserve">Table 1.5: Net pension contributions transferred to OMFs </t>
  </si>
  <si>
    <t>Tablica 1.3: Uplate i isplate na prolazni račun Regosa</t>
  </si>
  <si>
    <t>Table 1.3: Payments to the transit account of Regos</t>
  </si>
  <si>
    <t>Tablica 1.13: Bruto mirovinski doprinosi uplaćeni ODMF-ovima</t>
  </si>
  <si>
    <t>Table 1.13: Gross pension contributions paid to ODMFs</t>
  </si>
  <si>
    <t>Tablica 1.16: Cijene udjela i prinosi ODMF-ova</t>
  </si>
  <si>
    <t>Table 1.16: ODMFs' unit prices and rates of return</t>
  </si>
  <si>
    <t>Tablica 1.18: Podaci o zatvorenim dobrovoljnim mirovinskim fondovima (ZDMF-ovima</t>
  </si>
  <si>
    <t xml:space="preserve">Tablica 1.5: Neto mirovinski doprinosi proslijeđeni OMF-ovima </t>
  </si>
  <si>
    <t xml:space="preserve">Table 1.6: Exit and entry fees2)transferred to OMDs </t>
  </si>
  <si>
    <t xml:space="preserve">Table 1.18: Closed voluntary pension funds' (ZDMFs'data </t>
  </si>
  <si>
    <t>Table 2.1: Number of pensioners and contracts per year</t>
  </si>
  <si>
    <t>Table 2.2: Number of pensioners and contracts over the past year</t>
  </si>
  <si>
    <t>Table 2.3: Number of pensioners and contracts per year</t>
  </si>
  <si>
    <t>Table 2.4: Number of pensioners and contracts over the past year</t>
  </si>
  <si>
    <t xml:space="preserve">Tablica 3.1: Zaračunata bruto premija osiguranja </t>
  </si>
  <si>
    <t xml:space="preserve">Table 3.1: Written premium </t>
  </si>
  <si>
    <t>Tablica 3.2: Podaci o osiguranju</t>
  </si>
  <si>
    <t>Table 3.2: Insurance data</t>
  </si>
  <si>
    <t>Tablica 4.2: Dionice s najvećim prometom</t>
  </si>
  <si>
    <t>Table 4.2: Stocks with the highest turnover</t>
  </si>
  <si>
    <t>Tablica 4.3: Obveznice s najvećim prometom</t>
  </si>
  <si>
    <t>Table 4.3: Bonds with highest turnover</t>
  </si>
  <si>
    <t>Tablica 4.4: OTC transakcije</t>
  </si>
  <si>
    <t>Table 4.4: OTC transactions</t>
  </si>
  <si>
    <t>Tablica 4.5: Pregled trgovine pravima</t>
  </si>
  <si>
    <t>Table 4.5: Rights trading summary</t>
  </si>
  <si>
    <t>Tablica 4.6: Pregled trgovine zapisima</t>
  </si>
  <si>
    <t>Table 4.6: Certificates trading summary</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</si>
  <si>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</si>
  <si>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</si>
  <si>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</si>
  <si>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</si>
  <si>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</si>
  <si>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</si>
  <si>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</si>
  <si>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</si>
  <si>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</si>
  <si>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</si>
  <si>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</si>
  <si>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</si>
  <si>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</si>
  <si>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</si>
  <si>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</si>
  <si>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</si>
  <si>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</si>
  <si>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</si>
  <si>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</si>
  <si>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</si>
  <si>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Table 1.14: ODMF´s payouts</t>
  </si>
  <si>
    <t>Table 1.1: Mandatory pension funds' (OMFs') membership</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</si>
  <si>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</si>
  <si>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</si>
  <si>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</si>
  <si>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</si>
  <si>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</si>
  <si>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</si>
  <si>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</si>
  <si>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</si>
  <si>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</si>
  <si>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</si>
  <si>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r>
      <t xml:space="preserve">Stanje na početku razdoblja
</t>
    </r>
    <r>
      <rPr>
        <b/>
        <i/>
        <sz val="10"/>
        <color theme="1" tint="0.499984740745262"/>
        <rFont val="Arial"/>
        <family val="2"/>
        <charset val="238"/>
      </rPr>
      <t>Balance at the beginning of the period</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</si>
  <si>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</si>
  <si>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</si>
  <si>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</si>
  <si>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</si>
  <si>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</si>
  <si>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</si>
  <si>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</si>
  <si>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</si>
  <si>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</si>
  <si>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Neto
imovina
(u kn)</t>
  </si>
  <si>
    <t>Net
Assets
(in HRK)</t>
  </si>
  <si>
    <t>Cijena udjela
(u kn)</t>
  </si>
  <si>
    <t>Unit
Price
(in HRK)</t>
  </si>
  <si>
    <t>Tablica 1.11: Članstvo ODMF-ova</t>
  </si>
  <si>
    <t>Table 1.11: ODMFs' Membership</t>
  </si>
  <si>
    <t xml:space="preserve">Ana Peručić, Damir Maričić, Krešimir Jelić
Maja Cundić, Željko Kovačić    </t>
  </si>
  <si>
    <r>
      <t xml:space="preserve">Stanje na početku razdoblja
</t>
    </r>
    <r>
      <rPr>
        <i/>
        <sz val="9"/>
        <color theme="1" tint="0.499984740745262"/>
        <rFont val="Arial"/>
        <family val="2"/>
        <charset val="238"/>
      </rPr>
      <t>Balance at the beginning of the period</t>
    </r>
  </si>
  <si>
    <r>
      <t xml:space="preserve">UPLATE / </t>
    </r>
    <r>
      <rPr>
        <b/>
        <i/>
        <sz val="9"/>
        <color theme="1"/>
        <rFont val="Arial"/>
        <family val="2"/>
        <charset val="238"/>
      </rPr>
      <t>PAYINS</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</si>
  <si>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</si>
  <si>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</si>
  <si>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</si>
  <si>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</si>
  <si>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</si>
  <si>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</si>
  <si>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</si>
  <si>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</si>
  <si>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</si>
  <si>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</si>
  <si>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</si>
  <si>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</si>
  <si>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</si>
  <si>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</si>
  <si>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</si>
  <si>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</si>
  <si>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</si>
  <si>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</si>
  <si>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Stanje na kraju razdoblja / </t>
    </r>
    <r>
      <rPr>
        <i/>
        <sz val="9"/>
        <color theme="1" tint="0.499984740745262"/>
        <rFont val="Arial"/>
        <family val="2"/>
        <charset val="238"/>
      </rPr>
      <t>Balance at the end of the period</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</si>
  <si>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</si>
  <si>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</si>
  <si>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</si>
  <si>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</si>
  <si>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</si>
  <si>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</si>
  <si>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</si>
  <si>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</si>
  <si>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</si>
  <si>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</si>
  <si>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</si>
  <si>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rFont val="Arial"/>
        <family val="2"/>
      </rPr>
      <t xml:space="preserve"> 13</t>
    </r>
  </si>
  <si>
    <r>
      <t xml:space="preserve">stranica / </t>
    </r>
    <r>
      <rPr>
        <i/>
        <sz val="8"/>
        <color theme="1" tint="0.34998626667073579"/>
        <rFont val="Arial"/>
        <family val="2"/>
        <charset val="238"/>
      </rPr>
      <t>page</t>
    </r>
    <r>
      <rPr>
        <sz val="8"/>
        <rFont val="Arial"/>
        <family val="2"/>
      </rPr>
      <t xml:space="preserve"> 14</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</si>
  <si>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</si>
  <si>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charset val="238"/>
      </rPr>
      <t xml:space="preserve"> 16</t>
    </r>
  </si>
  <si>
    <r>
      <t>stranica /</t>
    </r>
    <r>
      <rPr>
        <i/>
        <sz val="8"/>
        <color theme="1" tint="0.34998626667073579"/>
        <rFont val="Arial"/>
        <family val="2"/>
        <charset val="238"/>
      </rPr>
      <t xml:space="preserve"> page</t>
    </r>
    <r>
      <rPr>
        <sz val="8"/>
        <color theme="1" tint="0.34998626667073579"/>
        <rFont val="Arial"/>
        <family val="2"/>
        <charset val="238"/>
      </rPr>
      <t xml:space="preserve"> 17</t>
    </r>
  </si>
  <si>
    <r>
      <t xml:space="preserve">stranica / </t>
    </r>
    <r>
      <rPr>
        <i/>
        <sz val="8"/>
        <color theme="1" tint="0.34998626667073579"/>
        <rFont val="Arial"/>
        <family val="2"/>
        <charset val="238"/>
      </rPr>
      <t>page</t>
    </r>
    <r>
      <rPr>
        <sz val="8"/>
        <color theme="1" tint="0.34998626667073579"/>
        <rFont val="Arial"/>
        <family val="2"/>
        <charset val="238"/>
      </rPr>
      <t xml:space="preserve"> 18</t>
    </r>
  </si>
  <si>
    <r>
      <t xml:space="preserve">stranica / </t>
    </r>
    <r>
      <rPr>
        <i/>
        <sz val="8"/>
        <color theme="1" tint="0.34998626667073579"/>
        <rFont val="Arial"/>
        <family val="2"/>
        <charset val="238"/>
      </rPr>
      <t>page</t>
    </r>
    <r>
      <rPr>
        <sz val="8"/>
        <color theme="1" tint="0.34998626667073579"/>
        <rFont val="Arial"/>
        <family val="2"/>
        <charset val="238"/>
      </rPr>
      <t xml:space="preserve"> 19</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</si>
  <si>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20</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</si>
  <si>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21</t>
    </r>
  </si>
  <si>
    <r>
      <t xml:space="preserve">stranica / </t>
    </r>
    <r>
      <rPr>
        <i/>
        <sz val="8"/>
        <color theme="1" tint="0.34998626667073579"/>
        <rFont val="Arial"/>
        <family val="2"/>
        <charset val="238"/>
      </rPr>
      <t>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</si>
  <si>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24</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</si>
  <si>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</si>
  <si>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25</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</si>
  <si>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</si>
  <si>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</si>
  <si>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</si>
  <si>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stranica / </t>
    </r>
    <r>
      <rPr>
        <i/>
        <sz val="8"/>
        <color theme="1" tint="0.34998626667073579"/>
        <rFont val="Arial"/>
        <family val="2"/>
        <charset val="238"/>
      </rPr>
      <t>page</t>
    </r>
    <r>
      <rPr>
        <sz val="8"/>
        <color theme="1" tint="0.34998626667073579"/>
        <rFont val="Arial"/>
        <family val="2"/>
        <charset val="238"/>
      </rPr>
      <t xml:space="preserve"> 29</t>
    </r>
  </si>
  <si>
    <r>
      <t xml:space="preserve">Fond OTP OPTIMUM je 4.1. 2019. brisan iz evidencije. / </t>
    </r>
    <r>
      <rPr>
        <i/>
        <sz val="8"/>
        <color theme="1" tint="0.249977111117893"/>
        <rFont val="Arial"/>
        <family val="2"/>
        <charset val="238"/>
      </rPr>
      <t>The OTP OPTIMUM fund is removed from registry (4 January 2019).</t>
    </r>
  </si>
  <si>
    <r>
      <t>Prinosi</t>
    </r>
    <r>
      <rPr>
        <vertAlign val="superscript"/>
        <sz val="9"/>
        <rFont val="Arial"/>
        <family val="2"/>
        <charset val="238"/>
      </rPr>
      <t>3</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3</t>
    </r>
  </si>
  <si>
    <t>Veljača 2019.</t>
  </si>
  <si>
    <t>February 2019</t>
  </si>
  <si>
    <r>
      <t xml:space="preserve">Vrijednost obračunske jedinice / </t>
    </r>
    <r>
      <rPr>
        <b/>
        <i/>
        <sz val="8"/>
        <color theme="1" tint="0.34998626667073579"/>
        <rFont val="Arial"/>
        <family val="2"/>
        <charset val="238"/>
      </rPr>
      <t>Values of OMFs' units of account</t>
    </r>
  </si>
  <si>
    <r>
      <t xml:space="preserve">Prinosi OMF-ova / </t>
    </r>
    <r>
      <rPr>
        <b/>
        <i/>
        <sz val="8"/>
        <color theme="1" tint="0.34998626667073579"/>
        <rFont val="Arial"/>
        <family val="2"/>
        <charset val="238"/>
      </rPr>
      <t>OMFs' rates of return</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</si>
  <si>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</si>
  <si>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</si>
  <si>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</si>
  <si>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</si>
  <si>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</si>
  <si>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</si>
  <si>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</si>
  <si>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</si>
  <si>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</si>
  <si>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Ožujak 2019.</t>
  </si>
  <si>
    <t>March 2019</t>
  </si>
  <si>
    <t>I-III. 2018.</t>
  </si>
  <si>
    <t>I-III. 2019.</t>
  </si>
  <si>
    <t>Tablica 3.1: Zaračunata bruto premija osiguranja za period od 1. siječnja do 31. ožujka 2019.</t>
  </si>
  <si>
    <t>Table 3.1: Written premium for the period 1 January - 31 March 2019</t>
  </si>
  <si>
    <t>Tablica 3.2: Podaci o osiguranju za period od 1. siječnja do 31. ožujka 2019.</t>
  </si>
  <si>
    <t>Table 3.2: Insurance data for the period 1 January - 31 March 2019</t>
  </si>
  <si>
    <t>HRRIVPRA0000</t>
  </si>
  <si>
    <t>HRHT00RA0005</t>
  </si>
  <si>
    <t>HRADRSPA0009</t>
  </si>
  <si>
    <t>HROPTERA0001</t>
  </si>
  <si>
    <t>HRMAISRA0007</t>
  </si>
  <si>
    <t>HRKOEIRA0009</t>
  </si>
  <si>
    <t>HRZABARA0009</t>
  </si>
  <si>
    <t>HRARNTRA0004</t>
  </si>
  <si>
    <t>HRACI0RA0000</t>
  </si>
  <si>
    <t>HRADPLRA0006</t>
  </si>
  <si>
    <t>HRZGHOO237A3</t>
  </si>
  <si>
    <t>HRRHMFO297A0</t>
  </si>
  <si>
    <t>HRRHMFO203A8</t>
  </si>
  <si>
    <t>HRATGRO216A9</t>
  </si>
  <si>
    <t>HRRHMFO203E0</t>
  </si>
  <si>
    <t>HRHP00O19BA4</t>
  </si>
  <si>
    <t>HROPTEO142A5</t>
  </si>
  <si>
    <t>HRLNGUO31AE3</t>
  </si>
  <si>
    <t>HRDLKVO302E2</t>
  </si>
  <si>
    <t>HRRHMFO282A2</t>
  </si>
  <si>
    <t>HRRHMFO19BA2</t>
  </si>
  <si>
    <t>HRRHMFO23BA4</t>
  </si>
  <si>
    <t>HRRHMFO257A4</t>
  </si>
  <si>
    <t>HRRHMFO26CA5</t>
  </si>
  <si>
    <t>HRRHMFO222E0</t>
  </si>
  <si>
    <t>HRRHMFO222A8</t>
  </si>
  <si>
    <t>HRNEXERA0009</t>
  </si>
  <si>
    <t>HRBCINRA0003</t>
  </si>
  <si>
    <t>Anualizirani od početka poslovanja</t>
  </si>
  <si>
    <t xml:space="preserve">ST Balanced </t>
  </si>
  <si>
    <t xml:space="preserve">ST Cash </t>
  </si>
  <si>
    <t xml:space="preserve">ST Global Equity </t>
  </si>
  <si>
    <t>KD Plus (Locusta Cash)</t>
  </si>
  <si>
    <t>Raiffeisen Eurski Val 2025 Bond</t>
  </si>
  <si>
    <t>ADRIATIC OSIGURANJE d.d.</t>
  </si>
  <si>
    <t>AGRAM LIFE osiguranje d.d.</t>
  </si>
  <si>
    <t>ALLIANZ ZAGREB d.d.</t>
  </si>
  <si>
    <t>CROATIA osiguranje d.d.</t>
  </si>
  <si>
    <t>CROATIA osiguranje kredita d.d.</t>
  </si>
  <si>
    <t>ERGO osiguranje d.d.</t>
  </si>
  <si>
    <t>ERGO životno osiguranje d.d.</t>
  </si>
  <si>
    <t>Erste osiguranje Vienna Insurance Group d.d.</t>
  </si>
  <si>
    <t>EUROHERC osiguranje d.d.</t>
  </si>
  <si>
    <t>GENERALI OSIGURANJE d.d.</t>
  </si>
  <si>
    <t>GRAWE Hrvatska d.d.</t>
  </si>
  <si>
    <t>HOK - OSIGURANJE d.d.</t>
  </si>
  <si>
    <t>Hrvatsko kreditno osiguranje d.d.</t>
  </si>
  <si>
    <t>IZVOR OSIGURANJE d.d.</t>
  </si>
  <si>
    <t>MERKUR OSIGURANJE d.d.</t>
  </si>
  <si>
    <t>OTP Osiguranje d.d.</t>
  </si>
  <si>
    <t>TRIGLAV OSIGURANJE d. d.</t>
  </si>
  <si>
    <t xml:space="preserve">UNIQA osiguranje d.d. </t>
  </si>
  <si>
    <t>Wiener osiguranje Vienna Insurance Group d.d.</t>
  </si>
  <si>
    <t>Wüstenrot životno osiguranje d.d.</t>
  </si>
  <si>
    <t>- Društvo Erste osiguranje VIG  d.d. je od 7. svibnja 2018. pripojeno društvu Wiener osiguranje VIG d.d. koje je preuzelo sva prava i obveze pripojenog društva.</t>
  </si>
  <si>
    <t>- Društvo Croatia osiguranje kredita d.d.  je od 2. srpnja 2018. pripojeno društvu Croatia osiguranje d.d. koje je preuzelo sva prava i obveze pripojenog društva.</t>
  </si>
  <si>
    <t>- Društvo Jadransko osiguranje d.d. je 31.12.2018. promijenilo naziv tvrtke u Adriatic osiguranje d.d.</t>
  </si>
  <si>
    <t>- As of 7 May 2018 Erste osiguranje VIG  d.d. has been merged to the company Wiener osiguranje VIG d.d. which has taken over all of its claims and liabilities</t>
  </si>
  <si>
    <t>- As of 2 July 2018 Croatia osiguranje kredita d.d. has been merged to the company Croatia osiguranje d.d. which has taken over all of its claims and liabilities</t>
  </si>
  <si>
    <t>- On 31 December Jadransko osiguranje d.d. changed the company name into Adriatic osiguranje d.d.</t>
  </si>
  <si>
    <t>31.3.2019.</t>
  </si>
  <si>
    <r>
      <t xml:space="preserve">Allianz Short Term Bond </t>
    </r>
    <r>
      <rPr>
        <b/>
        <vertAlign val="superscript"/>
        <sz val="8"/>
        <color rgb="FFFF0000"/>
        <rFont val="Arial"/>
        <family val="2"/>
        <charset val="238"/>
      </rPr>
      <t>4</t>
    </r>
  </si>
  <si>
    <r>
      <t xml:space="preserve">Auctor Plus </t>
    </r>
    <r>
      <rPr>
        <b/>
        <vertAlign val="superscript"/>
        <sz val="8"/>
        <color rgb="FFFF0000"/>
        <rFont val="Arial"/>
        <family val="2"/>
        <charset val="238"/>
      </rPr>
      <t>4</t>
    </r>
  </si>
  <si>
    <r>
      <rPr>
        <sz val="8"/>
        <color theme="1"/>
        <rFont val="Arial"/>
        <family val="2"/>
        <charset val="238"/>
      </rPr>
      <t>Erste E- Conservative</t>
    </r>
    <r>
      <rPr>
        <sz val="8"/>
        <color rgb="FFFF0000"/>
        <rFont val="Arial"/>
        <family val="2"/>
        <charset val="238"/>
      </rPr>
      <t xml:space="preserve"> </t>
    </r>
    <r>
      <rPr>
        <b/>
        <vertAlign val="superscript"/>
        <sz val="8"/>
        <color rgb="FFFF0000"/>
        <rFont val="Arial"/>
        <family val="2"/>
        <charset val="238"/>
      </rPr>
      <t>4</t>
    </r>
  </si>
  <si>
    <r>
      <t xml:space="preserve">HPB Kratkoročni obveznički eurski </t>
    </r>
    <r>
      <rPr>
        <b/>
        <vertAlign val="superscript"/>
        <sz val="8"/>
        <color rgb="FFFF0000"/>
        <rFont val="Arial"/>
        <family val="2"/>
        <charset val="238"/>
      </rPr>
      <t>4</t>
    </r>
  </si>
  <si>
    <r>
      <t xml:space="preserve">HPB Kratkoročni obveznički kunski </t>
    </r>
    <r>
      <rPr>
        <b/>
        <vertAlign val="superscript"/>
        <sz val="8"/>
        <color rgb="FFFF0000"/>
        <rFont val="Arial"/>
        <family val="2"/>
        <charset val="238"/>
      </rPr>
      <t>4</t>
    </r>
  </si>
  <si>
    <r>
      <t xml:space="preserve">OTP start fond </t>
    </r>
    <r>
      <rPr>
        <b/>
        <vertAlign val="superscript"/>
        <sz val="8"/>
        <color rgb="FFFF0000"/>
        <rFont val="Arial"/>
        <family val="2"/>
        <charset val="238"/>
      </rPr>
      <t>4</t>
    </r>
  </si>
  <si>
    <r>
      <rPr>
        <sz val="8"/>
        <color theme="1"/>
        <rFont val="Arial"/>
        <family val="2"/>
        <charset val="238"/>
      </rPr>
      <t>Raiffeisen Kuna kratkoročni obveznički</t>
    </r>
    <r>
      <rPr>
        <sz val="8"/>
        <color rgb="FFFF0000"/>
        <rFont val="Arial"/>
        <family val="2"/>
        <charset val="238"/>
      </rPr>
      <t xml:space="preserve"> </t>
    </r>
    <r>
      <rPr>
        <b/>
        <vertAlign val="superscript"/>
        <sz val="8"/>
        <color rgb="FFFF0000"/>
        <rFont val="Arial"/>
        <family val="2"/>
        <charset val="238"/>
      </rPr>
      <t>5</t>
    </r>
  </si>
  <si>
    <r>
      <t xml:space="preserve">ZB eplus </t>
    </r>
    <r>
      <rPr>
        <b/>
        <vertAlign val="superscript"/>
        <sz val="8"/>
        <color rgb="FFFF0000"/>
        <rFont val="Arial"/>
        <family val="2"/>
        <charset val="238"/>
      </rPr>
      <t>4</t>
    </r>
  </si>
  <si>
    <r>
      <t xml:space="preserve">ZB plus UCITS fond </t>
    </r>
    <r>
      <rPr>
        <b/>
        <vertAlign val="superscript"/>
        <sz val="8"/>
        <color rgb="FFFF0000"/>
        <rFont val="Arial"/>
        <family val="2"/>
        <charset val="238"/>
      </rPr>
      <t>4</t>
    </r>
  </si>
  <si>
    <r>
      <t xml:space="preserve">SQ Flow </t>
    </r>
    <r>
      <rPr>
        <b/>
        <vertAlign val="superscript"/>
        <sz val="8"/>
        <color rgb="FFFF0000"/>
        <rFont val="Arial"/>
        <family val="2"/>
        <charset val="238"/>
      </rPr>
      <t>4</t>
    </r>
  </si>
  <si>
    <r>
      <t xml:space="preserve">Raiffeisen Flexi Kuna kratkoročni obveznički </t>
    </r>
    <r>
      <rPr>
        <b/>
        <vertAlign val="superscript"/>
        <sz val="8"/>
        <color rgb="FFFF0000"/>
        <rFont val="Arial"/>
        <family val="2"/>
        <charset val="238"/>
      </rPr>
      <t>4</t>
    </r>
  </si>
  <si>
    <r>
      <t xml:space="preserve">Raiffeisen Flexi Euro kratkoročni obveznički </t>
    </r>
    <r>
      <rPr>
        <b/>
        <vertAlign val="superscript"/>
        <sz val="8"/>
        <color rgb="FFFF0000"/>
        <rFont val="Arial"/>
        <family val="2"/>
        <charset val="238"/>
      </rPr>
      <t>4</t>
    </r>
  </si>
  <si>
    <t xml:space="preserve">    3 Cash funds that changed their title are expected to change their investment strategy afterr Hanfa´s approval.</t>
  </si>
  <si>
    <r>
      <rPr>
        <b/>
        <sz val="8"/>
        <rFont val="Arial"/>
        <family val="2"/>
        <charset val="238"/>
      </rPr>
      <t xml:space="preserve"> </t>
    </r>
    <r>
      <rPr>
        <b/>
        <vertAlign val="superscript"/>
        <sz val="8"/>
        <color rgb="FFFF0000"/>
        <rFont val="Arial"/>
        <family val="2"/>
        <charset val="238"/>
      </rPr>
      <t>1</t>
    </r>
    <r>
      <rPr>
        <b/>
        <vertAlign val="superscript"/>
        <sz val="8"/>
        <color rgb="FFFF0000"/>
        <rFont val="Arial"/>
        <family val="2"/>
      </rPr>
      <t xml:space="preserve">   </t>
    </r>
    <r>
      <rPr>
        <sz val="8"/>
        <rFont val="Arial"/>
        <family val="2"/>
      </rPr>
      <t>Fondovi  ST Balanced, ST Cash i ST Global Equity su u postupku likvidacije. /</t>
    </r>
    <r>
      <rPr>
        <sz val="8"/>
        <color theme="1" tint="0.34998626667073579"/>
        <rFont val="Arial"/>
        <family val="2"/>
        <charset val="238"/>
      </rPr>
      <t xml:space="preserve"> </t>
    </r>
    <r>
      <rPr>
        <i/>
        <sz val="8"/>
        <color theme="1" tint="0.34998626667073579"/>
        <rFont val="Arial"/>
        <family val="2"/>
        <charset val="238"/>
      </rPr>
      <t>Funds  ST Balanced, ST Cash and ST Global Equity are currently undergoing the winding-up procedure.</t>
    </r>
  </si>
  <si>
    <r>
      <t xml:space="preserve"> </t>
    </r>
    <r>
      <rPr>
        <b/>
        <vertAlign val="superscript"/>
        <sz val="8"/>
        <color rgb="FFFF0000"/>
        <rFont val="Arial"/>
        <family val="2"/>
        <charset val="238"/>
      </rPr>
      <t>3</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Yields calculated in fund currency.</t>
    </r>
  </si>
  <si>
    <r>
      <t xml:space="preserve"> </t>
    </r>
    <r>
      <rPr>
        <b/>
        <vertAlign val="superscript"/>
        <sz val="8"/>
        <color rgb="FFFF0000"/>
        <rFont val="Arial"/>
        <family val="2"/>
        <charset val="238"/>
      </rPr>
      <t>4</t>
    </r>
    <r>
      <rPr>
        <sz val="8"/>
        <rFont val="Arial"/>
        <family val="2"/>
      </rPr>
      <t xml:space="preserve">  Promjena strategije ulaganja iz nočanih u obvezničke u ožujku 2019 / </t>
    </r>
    <r>
      <rPr>
        <i/>
        <sz val="8"/>
        <color theme="0" tint="-0.499984740745262"/>
        <rFont val="Arial"/>
        <family val="2"/>
        <charset val="238"/>
      </rPr>
      <t>Investment strategy change from money market to bond in March 2019.</t>
    </r>
  </si>
  <si>
    <r>
      <t xml:space="preserve">PBZ D-START fond </t>
    </r>
    <r>
      <rPr>
        <b/>
        <vertAlign val="superscript"/>
        <sz val="8"/>
        <color rgb="FFFF0000"/>
        <rFont val="Arial"/>
        <family val="2"/>
        <charset val="238"/>
      </rPr>
      <t>4</t>
    </r>
  </si>
  <si>
    <r>
      <t xml:space="preserve">PBZ START fond </t>
    </r>
    <r>
      <rPr>
        <b/>
        <vertAlign val="superscript"/>
        <sz val="8"/>
        <color rgb="FFFF0000"/>
        <rFont val="Arial"/>
        <family val="2"/>
        <charset val="238"/>
      </rPr>
      <t>4</t>
    </r>
  </si>
  <si>
    <r>
      <t xml:space="preserve">OTP e-start fond </t>
    </r>
    <r>
      <rPr>
        <sz val="8"/>
        <color rgb="FFFF0000"/>
        <rFont val="Arial"/>
        <family val="2"/>
        <charset val="238"/>
      </rPr>
      <t>(OTP euro novčani)</t>
    </r>
  </si>
  <si>
    <r>
      <t xml:space="preserve">InterCapital Short Term Bond </t>
    </r>
    <r>
      <rPr>
        <sz val="8"/>
        <color rgb="FFFF0000"/>
        <rFont val="Arial"/>
        <family val="2"/>
        <charset val="238"/>
      </rPr>
      <t>(InterCapital Money)</t>
    </r>
  </si>
  <si>
    <r>
      <t xml:space="preserve">Erste Conservative </t>
    </r>
    <r>
      <rPr>
        <b/>
        <vertAlign val="superscript"/>
        <sz val="8"/>
        <color rgb="FFFF0000"/>
        <rFont val="Arial"/>
        <family val="2"/>
        <charset val="238"/>
      </rPr>
      <t>4</t>
    </r>
  </si>
  <si>
    <r>
      <t xml:space="preserve">PBZ E-START fond </t>
    </r>
    <r>
      <rPr>
        <sz val="8"/>
        <color rgb="FFFF0000"/>
        <rFont val="Arial"/>
        <family val="2"/>
        <charset val="238"/>
      </rPr>
      <t xml:space="preserve">(PBZ Euro novčani) </t>
    </r>
  </si>
  <si>
    <r>
      <t xml:space="preserve"> </t>
    </r>
    <r>
      <rPr>
        <b/>
        <vertAlign val="superscript"/>
        <sz val="8"/>
        <color rgb="FFFF0000"/>
        <rFont val="Arial"/>
        <family val="2"/>
        <charset val="238"/>
      </rPr>
      <t>5</t>
    </r>
    <r>
      <rPr>
        <sz val="8"/>
        <rFont val="Arial"/>
        <family val="2"/>
      </rPr>
      <t xml:space="preserve">  Fond Raiffeisen Kuna kratkoročni obveznički pripojen fondu Raiffeisen Flexi Kuna kratkoročni obveznički (15.3.2019.) / </t>
    </r>
    <r>
      <rPr>
        <i/>
        <sz val="8"/>
        <color theme="0" tint="-0.499984740745262"/>
        <rFont val="Arial"/>
        <family val="2"/>
        <charset val="238"/>
      </rPr>
      <t>The Raiffeisen Kuna kratkoročni obveznički merged to the Raiffeisen Flexi Kuna kratkoročni obveznički (15 March 2019).</t>
    </r>
  </si>
  <si>
    <r>
      <t>Od toga /</t>
    </r>
    <r>
      <rPr>
        <i/>
        <sz val="9"/>
        <color theme="0" tint="-0.499984740745262"/>
        <rFont val="Arial"/>
        <family val="2"/>
        <charset val="238"/>
      </rPr>
      <t xml:space="preserve"> Thereof</t>
    </r>
    <r>
      <rPr>
        <sz val="9"/>
        <rFont val="Arial"/>
        <family val="2"/>
        <charset val="238"/>
      </rPr>
      <t>:</t>
    </r>
  </si>
  <si>
    <r>
      <t xml:space="preserve">Umirovljenje / </t>
    </r>
    <r>
      <rPr>
        <i/>
        <sz val="9"/>
        <color theme="0" tint="-0.499984740745262"/>
        <rFont val="Arial"/>
        <family val="2"/>
        <charset val="238"/>
      </rPr>
      <t>Retirement</t>
    </r>
  </si>
  <si>
    <r>
      <t xml:space="preserve">Smrt / </t>
    </r>
    <r>
      <rPr>
        <i/>
        <sz val="9"/>
        <color theme="0" tint="-0.499984740745262"/>
        <rFont val="Arial"/>
        <family val="2"/>
        <charset val="238"/>
      </rPr>
      <t>Death</t>
    </r>
  </si>
  <si>
    <r>
      <t xml:space="preserve">Ostali razlozi / </t>
    </r>
    <r>
      <rPr>
        <i/>
        <sz val="9"/>
        <color theme="0" tint="-0.499984740745262"/>
        <rFont val="Arial"/>
        <family val="2"/>
        <charset val="238"/>
      </rPr>
      <t>Other reasons</t>
    </r>
  </si>
  <si>
    <r>
      <t xml:space="preserve">Broj / </t>
    </r>
    <r>
      <rPr>
        <i/>
        <sz val="10"/>
        <color theme="1" tint="0.34998626667073579"/>
        <rFont val="Arial"/>
        <family val="2"/>
        <charset val="238"/>
      </rPr>
      <t>Number</t>
    </r>
    <r>
      <rPr>
        <sz val="10"/>
        <color theme="1"/>
        <rFont val="Arial"/>
        <family val="2"/>
      </rPr>
      <t xml:space="preserve"> 4</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XVII   Zagreb, 19.4.2019.</t>
    </r>
  </si>
  <si>
    <t>Platinum Corporate Bond</t>
  </si>
  <si>
    <t>42181086241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</si>
</sst>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mm/yyyy/"/>
    <numFmt numFmtId="177" formatCode="#,##0.000"/>
    <numFmt numFmtId="178" formatCode="0.000%"/>
    <numFmt numFmtId="179" formatCode="0.0000%"/>
    <numFmt numFmtId="180" formatCode="_-* #,##0.0000\ _k_n_-;\-* #,##0.0000\ _k_n_-;_-* &quot;-&quot;????\ _k_n_-;_-@_-"/>
    <numFmt numFmtId="181" formatCode="mmmm\ yyyy/"/>
    <numFmt numFmtId="182" formatCode="dd/mm/yy/;@"/>
    <numFmt numFmtId="183" formatCode="[$-41A]mmm\-yy;@"/>
  </numFmts>
  <fonts count="220">
    <font>
      <sz val="11"/>
      <color theme="1"/>
      <name val="Calibri"/>
      <family val="2"/>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vertAlign val="superscript"/>
      <sz val="8"/>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vertAlign val="superscript"/>
      <sz val="8"/>
      <color rgb="FFFF0000"/>
      <name val="Arial"/>
      <family val="2"/>
    </font>
    <font>
      <b/>
      <i/>
      <sz val="9"/>
      <color rgb="FF0000FF"/>
      <name val="Arial"/>
      <family val="2"/>
    </font>
    <font>
      <sz val="11"/>
      <color theme="1"/>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b/>
      <sz val="9"/>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i/>
      <sz val="7"/>
      <color theme="1"/>
      <name val="Arial"/>
      <family val="2"/>
    </font>
    <font>
      <b/>
      <i/>
      <sz val="10"/>
      <color theme="1"/>
      <name val="Arial"/>
      <family val="2"/>
      <charset val="238"/>
    </font>
    <font>
      <b/>
      <vertAlign val="superscript"/>
      <sz val="10"/>
      <color theme="1"/>
      <name val="Arial"/>
      <family val="2"/>
    </font>
    <font>
      <i/>
      <sz val="7"/>
      <color theme="1"/>
      <name val="Arial"/>
      <family val="2"/>
      <charset val="238"/>
    </font>
    <font>
      <b/>
      <vertAlign val="superscript"/>
      <sz val="9"/>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sz val="8"/>
      <color rgb="FFFF0000"/>
      <name val="Arial"/>
      <family val="2"/>
      <charset val="238"/>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sz val="9"/>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u/>
      <sz val="10"/>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sz val="9"/>
      <color theme="0" tint="-0.34998626667073579"/>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b/>
      <sz val="9"/>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u/>
      <sz val="10"/>
      <color theme="0" tint="-0.499984740745262"/>
      <name val="Arial"/>
      <family val="2"/>
      <charset val="238"/>
    </font>
    <font>
      <u/>
      <sz val="10"/>
      <color rgb="FF008000"/>
      <name val="Arial"/>
      <family val="2"/>
      <charset val="238"/>
    </font>
    <font>
      <u/>
      <sz val="10"/>
      <color rgb="FF7030A0"/>
      <name val="Arial"/>
      <family val="2"/>
      <charset val="238"/>
    </font>
    <font>
      <u/>
      <sz val="10"/>
      <color theme="9" tint="-0.24994659260841701"/>
      <name val="Arial"/>
      <family val="2"/>
      <charset val="238"/>
    </font>
    <font>
      <u/>
      <sz val="10"/>
      <color rgb="FF00CCFF"/>
      <name val="Arial"/>
      <family val="2"/>
      <charset val="238"/>
    </font>
    <font>
      <u/>
      <sz val="10"/>
      <color rgb="FFFFC000"/>
      <name val="Arial"/>
      <family val="2"/>
      <charset val="238"/>
    </font>
    <font>
      <u/>
      <sz val="10"/>
      <color theme="5" tint="-0.24994659260841701"/>
      <name val="Arial"/>
      <family val="2"/>
      <charset val="238"/>
    </font>
    <font>
      <u/>
      <sz val="10"/>
      <color theme="1" tint="0.24994659260841701"/>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i/>
      <sz val="9"/>
      <color theme="0" tint="-0.499984740745262"/>
      <name val="Arial"/>
      <family val="2"/>
      <charset val="238"/>
    </font>
  </fonts>
  <fills count="40">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s>
  <borders count="1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2">
    <xf numFmtId="0" fontId="0" fillId="0" borderId="0"/>
    <xf numFmtId="165" fontId="4" fillId="0" borderId="0" applyFont="0" applyFill="0" applyBorder="0" applyAlignment="0" applyProtection="0"/>
    <xf numFmtId="0" fontId="16" fillId="0" borderId="0" applyNumberFormat="0" applyFill="0" applyBorder="0" applyAlignment="0" applyProtection="0">
      <alignment vertical="top"/>
      <protection locked="0"/>
    </xf>
    <xf numFmtId="0" fontId="20" fillId="0" borderId="0">
      <alignment vertical="top"/>
    </xf>
    <xf numFmtId="9" fontId="4"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5" fontId="59" fillId="0" borderId="0" applyFont="0" applyFill="0" applyBorder="0" applyAlignment="0" applyProtection="0"/>
    <xf numFmtId="0" fontId="59" fillId="0" borderId="0"/>
    <xf numFmtId="165" fontId="10" fillId="0" borderId="0" applyFont="0" applyFill="0" applyBorder="0" applyAlignment="0" applyProtection="0"/>
    <xf numFmtId="0" fontId="10" fillId="0" borderId="0"/>
    <xf numFmtId="165" fontId="11" fillId="0" borderId="0" applyFont="0" applyFill="0" applyBorder="0" applyAlignment="0" applyProtection="0"/>
    <xf numFmtId="165" fontId="10" fillId="0" borderId="0" applyFont="0" applyFill="0" applyBorder="0" applyAlignment="0" applyProtection="0"/>
    <xf numFmtId="0" fontId="11" fillId="0" borderId="0"/>
    <xf numFmtId="0" fontId="59" fillId="0" borderId="0"/>
    <xf numFmtId="0" fontId="11" fillId="0" borderId="0"/>
    <xf numFmtId="0" fontId="10" fillId="0" borderId="0"/>
    <xf numFmtId="0" fontId="59" fillId="0" borderId="0"/>
    <xf numFmtId="0" fontId="59" fillId="0" borderId="0"/>
    <xf numFmtId="0" fontId="3" fillId="0" borderId="0"/>
    <xf numFmtId="0" fontId="101" fillId="0" borderId="0"/>
    <xf numFmtId="0" fontId="4" fillId="0" borderId="0"/>
    <xf numFmtId="0" fontId="10" fillId="0" borderId="0"/>
    <xf numFmtId="0" fontId="20" fillId="0" borderId="0">
      <alignment vertical="top"/>
    </xf>
    <xf numFmtId="0" fontId="11" fillId="0" borderId="0"/>
    <xf numFmtId="9" fontId="4" fillId="0" borderId="0" applyFont="0" applyFill="0" applyBorder="0" applyAlignment="0" applyProtection="0"/>
    <xf numFmtId="165" fontId="10" fillId="0" borderId="0" applyFont="0" applyFill="0" applyBorder="0" applyAlignment="0" applyProtection="0"/>
  </cellStyleXfs>
  <cellXfs count="1115">
    <xf numFmtId="0" fontId="0" fillId="0" borderId="0" xfId="0"/>
    <xf numFmtId="0" fontId="14" fillId="0" borderId="0" xfId="0" applyFont="1" applyFill="1" applyBorder="1" applyAlignment="1">
      <alignment horizontal="center" vertical="center"/>
    </xf>
    <xf numFmtId="0" fontId="28" fillId="0" borderId="0" xfId="0" applyFont="1" applyFill="1" applyAlignment="1">
      <alignment horizontal="left"/>
    </xf>
    <xf numFmtId="0" fontId="26" fillId="0" borderId="0" xfId="0" applyFont="1" applyFill="1" applyAlignment="1">
      <alignment horizontal="center"/>
    </xf>
    <xf numFmtId="0" fontId="27" fillId="0" borderId="0" xfId="0" applyFont="1" applyFill="1" applyAlignment="1">
      <alignment horizontal="center"/>
    </xf>
    <xf numFmtId="0" fontId="23" fillId="0" borderId="0" xfId="0" applyFont="1" applyAlignment="1">
      <alignment horizontal="center"/>
    </xf>
    <xf numFmtId="0" fontId="14" fillId="0" borderId="0" xfId="0" applyFont="1" applyAlignment="1">
      <alignment horizontal="right"/>
    </xf>
    <xf numFmtId="0" fontId="14" fillId="0" borderId="0" xfId="0" applyFont="1" applyAlignment="1">
      <alignment horizontal="left"/>
    </xf>
    <xf numFmtId="0" fontId="14" fillId="0" borderId="0" xfId="0" applyFont="1" applyAlignment="1">
      <alignment horizontal="right" vertical="center"/>
    </xf>
    <xf numFmtId="0" fontId="30" fillId="0" borderId="0" xfId="0" applyFont="1" applyAlignment="1">
      <alignment horizontal="center"/>
    </xf>
    <xf numFmtId="0" fontId="29" fillId="0" borderId="0" xfId="0" applyFont="1" applyAlignment="1">
      <alignment horizontal="right"/>
    </xf>
    <xf numFmtId="0" fontId="29" fillId="0" borderId="0" xfId="0" applyFont="1" applyAlignment="1">
      <alignment horizontal="left"/>
    </xf>
    <xf numFmtId="0" fontId="29" fillId="0" borderId="0" xfId="0" applyFont="1" applyAlignment="1">
      <alignment horizontal="right" vertical="center"/>
    </xf>
    <xf numFmtId="0" fontId="35" fillId="0" borderId="0" xfId="0" applyFont="1" applyAlignment="1">
      <alignment horizontal="left" vertical="center"/>
    </xf>
    <xf numFmtId="0" fontId="32" fillId="0" borderId="0" xfId="0" applyFont="1" applyAlignment="1">
      <alignment horizontal="right" vertical="center"/>
    </xf>
    <xf numFmtId="0" fontId="42" fillId="0" borderId="0" xfId="0" applyFont="1"/>
    <xf numFmtId="0" fontId="32" fillId="0" borderId="0" xfId="0" applyFont="1" applyAlignment="1">
      <alignment horizontal="right"/>
    </xf>
    <xf numFmtId="0" fontId="42" fillId="0" borderId="0" xfId="0" applyFont="1" applyFill="1" applyBorder="1" applyAlignment="1">
      <alignment horizontal="left" vertical="center"/>
    </xf>
    <xf numFmtId="0" fontId="42" fillId="0" borderId="0" xfId="0" applyFont="1" applyFill="1" applyBorder="1" applyAlignment="1">
      <alignment vertical="center"/>
    </xf>
    <xf numFmtId="0" fontId="32" fillId="0" borderId="0" xfId="0" applyFont="1"/>
    <xf numFmtId="0" fontId="42" fillId="0" borderId="0" xfId="0" applyFont="1" applyFill="1" applyBorder="1"/>
    <xf numFmtId="0" fontId="47" fillId="0" borderId="0" xfId="0" applyFont="1"/>
    <xf numFmtId="0" fontId="42" fillId="0" borderId="0" xfId="0" applyFont="1" applyAlignment="1">
      <alignment horizontal="left" vertical="center"/>
    </xf>
    <xf numFmtId="0" fontId="49" fillId="0" borderId="0" xfId="0" applyFont="1" applyBorder="1" applyAlignment="1">
      <alignment horizontal="left" vertical="center"/>
    </xf>
    <xf numFmtId="0" fontId="14" fillId="0" borderId="0" xfId="3" applyFont="1" applyAlignment="1">
      <alignment horizontal="left" vertical="center"/>
    </xf>
    <xf numFmtId="0" fontId="50" fillId="0" borderId="0" xfId="0" applyFont="1" applyAlignment="1">
      <alignment horizontal="right" vertical="center"/>
    </xf>
    <xf numFmtId="0" fontId="10" fillId="0" borderId="0" xfId="0" applyFont="1" applyFill="1" applyBorder="1" applyAlignment="1">
      <alignment horizontal="center" vertical="center"/>
    </xf>
    <xf numFmtId="0" fontId="10" fillId="0" borderId="0" xfId="0" applyFont="1" applyFill="1" applyBorder="1" applyAlignment="1">
      <alignment horizontal="left" vertical="center"/>
    </xf>
    <xf numFmtId="0" fontId="32" fillId="0" borderId="0" xfId="0" applyFont="1" applyFill="1" applyAlignment="1">
      <alignment horizontal="right" vertical="center"/>
    </xf>
    <xf numFmtId="0" fontId="32" fillId="0" borderId="0" xfId="0" applyFont="1" applyFill="1" applyAlignment="1">
      <alignment horizontal="right"/>
    </xf>
    <xf numFmtId="0" fontId="33" fillId="0" borderId="0" xfId="0" applyFont="1" applyAlignment="1">
      <alignment horizontal="left" vertical="center"/>
    </xf>
    <xf numFmtId="49" fontId="33" fillId="0" borderId="0" xfId="0" applyNumberFormat="1" applyFont="1" applyFill="1" applyAlignment="1">
      <alignment horizontal="left" vertical="top" wrapText="1"/>
    </xf>
    <xf numFmtId="0" fontId="33" fillId="0" borderId="0" xfId="0" applyFont="1"/>
    <xf numFmtId="0" fontId="33" fillId="0" borderId="0" xfId="0" applyFont="1" applyFill="1" applyAlignment="1">
      <alignment horizontal="justify" vertical="top" wrapText="1"/>
    </xf>
    <xf numFmtId="0" fontId="32" fillId="0" borderId="0" xfId="0" applyFont="1" applyAlignment="1">
      <alignment horizontal="left" vertical="center"/>
    </xf>
    <xf numFmtId="0" fontId="50" fillId="0" borderId="0" xfId="0" applyFont="1" applyAlignment="1">
      <alignment horizontal="left" vertical="center"/>
    </xf>
    <xf numFmtId="0" fontId="32" fillId="0" borderId="0" xfId="3" applyFont="1" applyAlignment="1">
      <alignment horizontal="right" vertical="center"/>
    </xf>
    <xf numFmtId="0" fontId="44" fillId="0" borderId="0" xfId="3" applyFont="1" applyFill="1">
      <alignment vertical="top"/>
    </xf>
    <xf numFmtId="0" fontId="33" fillId="0" borderId="0" xfId="3" applyFont="1">
      <alignment vertical="top"/>
    </xf>
    <xf numFmtId="0" fontId="32" fillId="0" borderId="0" xfId="3" applyFont="1" applyFill="1" applyAlignment="1">
      <alignment horizontal="left" vertical="center"/>
    </xf>
    <xf numFmtId="0" fontId="32" fillId="0" borderId="0" xfId="3" applyFont="1" applyAlignment="1">
      <alignment vertical="center"/>
    </xf>
    <xf numFmtId="0" fontId="50" fillId="0" borderId="0" xfId="0" applyFont="1" applyFill="1" applyBorder="1" applyAlignment="1">
      <alignment horizontal="left" vertical="center"/>
    </xf>
    <xf numFmtId="0" fontId="49" fillId="0" borderId="0" xfId="0" applyFont="1"/>
    <xf numFmtId="0" fontId="32" fillId="0" borderId="0" xfId="22" applyFont="1" applyFill="1" applyBorder="1" applyAlignment="1">
      <alignment horizontal="left" vertical="center"/>
    </xf>
    <xf numFmtId="0" fontId="25" fillId="0" borderId="0" xfId="3" applyFont="1" applyFill="1" applyBorder="1" applyAlignment="1">
      <alignment horizontal="left" vertical="center"/>
    </xf>
    <xf numFmtId="0" fontId="86" fillId="0" borderId="0" xfId="0" applyFont="1"/>
    <xf numFmtId="166" fontId="0" fillId="0" borderId="0" xfId="0" applyNumberFormat="1"/>
    <xf numFmtId="0" fontId="90" fillId="0" borderId="0" xfId="0" applyFont="1" applyFill="1" applyBorder="1" applyAlignment="1">
      <alignment horizontal="left" vertical="center"/>
    </xf>
    <xf numFmtId="0" fontId="56" fillId="0" borderId="0" xfId="3" applyFont="1" applyAlignment="1">
      <alignment horizontal="left" vertical="center"/>
    </xf>
    <xf numFmtId="0" fontId="89" fillId="0" borderId="0" xfId="0" applyFont="1"/>
    <xf numFmtId="0" fontId="89" fillId="0" borderId="0" xfId="0" applyFont="1" applyAlignment="1">
      <alignment vertical="top" wrapText="1"/>
    </xf>
    <xf numFmtId="0" fontId="53" fillId="0" borderId="0" xfId="0" applyFont="1" applyAlignment="1">
      <alignment vertical="top" wrapText="1"/>
    </xf>
    <xf numFmtId="0" fontId="53" fillId="0" borderId="0" xfId="0" applyFont="1"/>
    <xf numFmtId="0" fontId="35" fillId="0" borderId="0" xfId="0" applyFont="1" applyFill="1" applyBorder="1" applyAlignment="1">
      <alignment wrapText="1"/>
    </xf>
    <xf numFmtId="0" fontId="86" fillId="0" borderId="0" xfId="0" applyFont="1" applyAlignment="1">
      <alignment vertical="center"/>
    </xf>
    <xf numFmtId="0" fontId="53" fillId="0" borderId="0" xfId="0" applyFont="1" applyAlignment="1">
      <alignment vertical="center"/>
    </xf>
    <xf numFmtId="0" fontId="57" fillId="0" borderId="0" xfId="0" applyFont="1" applyAlignment="1">
      <alignment horizontal="right" vertical="center"/>
    </xf>
    <xf numFmtId="0" fontId="88" fillId="0" borderId="0" xfId="0" applyFont="1" applyAlignment="1">
      <alignment vertical="center"/>
    </xf>
    <xf numFmtId="0" fontId="89" fillId="0" borderId="0" xfId="0" applyFont="1" applyAlignment="1">
      <alignment vertical="center"/>
    </xf>
    <xf numFmtId="0" fontId="88" fillId="0" borderId="0" xfId="24" applyFont="1" applyAlignment="1">
      <alignment vertical="center"/>
    </xf>
    <xf numFmtId="0" fontId="70" fillId="0" borderId="0" xfId="24" applyFont="1" applyAlignment="1">
      <alignment vertical="center"/>
    </xf>
    <xf numFmtId="0" fontId="14" fillId="0" borderId="0" xfId="24" applyFont="1" applyFill="1" applyBorder="1" applyAlignment="1">
      <alignment horizontal="right" vertical="center"/>
    </xf>
    <xf numFmtId="0" fontId="24" fillId="0" borderId="0" xfId="24" applyFont="1" applyFill="1" applyBorder="1" applyAlignment="1">
      <alignment horizontal="right" vertical="center"/>
    </xf>
    <xf numFmtId="0" fontId="50" fillId="0" borderId="0" xfId="24" applyFont="1" applyAlignment="1">
      <alignment horizontal="right" vertical="center"/>
    </xf>
    <xf numFmtId="0" fontId="85" fillId="0" borderId="0" xfId="2" applyFont="1" applyFill="1" applyBorder="1" applyAlignment="1" applyProtection="1">
      <alignment horizontal="left" vertical="center"/>
    </xf>
    <xf numFmtId="0" fontId="0" fillId="0" borderId="0" xfId="0" applyAlignment="1">
      <alignment vertical="center"/>
    </xf>
    <xf numFmtId="0" fontId="32" fillId="0" borderId="0" xfId="0" applyFont="1" applyBorder="1" applyAlignment="1">
      <alignment horizontal="right" vertical="center"/>
    </xf>
    <xf numFmtId="0" fontId="24" fillId="0" borderId="0" xfId="0" applyFont="1" applyAlignment="1">
      <alignment horizontal="right" vertical="center"/>
    </xf>
    <xf numFmtId="0" fontId="24" fillId="0" borderId="0" xfId="0" applyFont="1" applyFill="1" applyAlignment="1">
      <alignment horizontal="left" vertical="center"/>
    </xf>
    <xf numFmtId="0" fontId="50" fillId="0" borderId="0" xfId="0" applyFont="1" applyAlignment="1">
      <alignment horizontal="center" vertical="center"/>
    </xf>
    <xf numFmtId="0" fontId="24" fillId="0" borderId="0" xfId="3" applyFont="1" applyAlignment="1">
      <alignment horizontal="left" vertical="center"/>
    </xf>
    <xf numFmtId="0" fontId="0" fillId="0" borderId="0" xfId="0" applyAlignment="1"/>
    <xf numFmtId="0" fontId="50" fillId="0" borderId="0" xfId="0" applyFont="1" applyAlignment="1">
      <alignment vertical="center" wrapText="1" readingOrder="1"/>
    </xf>
    <xf numFmtId="0" fontId="50" fillId="0" borderId="0" xfId="0" applyFont="1" applyFill="1" applyBorder="1" applyAlignment="1">
      <alignment vertical="top" wrapText="1"/>
    </xf>
    <xf numFmtId="0" fontId="32" fillId="0" borderId="0" xfId="0" applyFont="1" applyAlignment="1">
      <alignment vertical="center"/>
    </xf>
    <xf numFmtId="0" fontId="32" fillId="0" borderId="0" xfId="0" applyFont="1" applyBorder="1" applyAlignment="1">
      <alignment vertical="center"/>
    </xf>
    <xf numFmtId="0" fontId="95" fillId="0" borderId="0" xfId="24" applyFont="1" applyAlignment="1">
      <alignment vertical="center" wrapText="1"/>
    </xf>
    <xf numFmtId="0" fontId="57" fillId="0" borderId="0" xfId="24" applyFont="1" applyAlignment="1">
      <alignment horizontal="right" vertical="center"/>
    </xf>
    <xf numFmtId="10" fontId="0" fillId="0" borderId="0" xfId="0" applyNumberFormat="1"/>
    <xf numFmtId="0" fontId="40" fillId="3" borderId="0" xfId="0" applyFont="1" applyFill="1" applyBorder="1" applyAlignment="1">
      <alignment horizontal="center" vertical="center"/>
    </xf>
    <xf numFmtId="0" fontId="32" fillId="3" borderId="0" xfId="0" applyFont="1" applyFill="1" applyBorder="1" applyAlignment="1">
      <alignment horizontal="left" vertical="center" wrapText="1"/>
    </xf>
    <xf numFmtId="0" fontId="50" fillId="3" borderId="0" xfId="0" applyFont="1" applyFill="1" applyBorder="1" applyAlignment="1">
      <alignment vertical="center" wrapText="1"/>
    </xf>
    <xf numFmtId="0" fontId="88" fillId="3" borderId="0" xfId="24" applyFont="1" applyFill="1" applyAlignment="1">
      <alignment horizontal="center" vertical="center"/>
    </xf>
    <xf numFmtId="3" fontId="88" fillId="3" borderId="0" xfId="24" applyNumberFormat="1" applyFont="1" applyFill="1" applyAlignment="1">
      <alignment vertical="center"/>
    </xf>
    <xf numFmtId="176" fontId="88" fillId="3" borderId="0" xfId="24" applyNumberFormat="1" applyFont="1" applyFill="1" applyAlignment="1">
      <alignment horizontal="right" vertical="center"/>
    </xf>
    <xf numFmtId="0" fontId="41" fillId="3" borderId="0" xfId="3" applyFont="1" applyFill="1" applyBorder="1" applyAlignment="1">
      <alignment horizontal="left" vertical="center" wrapText="1"/>
    </xf>
    <xf numFmtId="166" fontId="41" fillId="3" borderId="0" xfId="3" applyNumberFormat="1" applyFont="1" applyFill="1" applyBorder="1" applyAlignment="1">
      <alignment horizontal="right" vertical="center" wrapText="1"/>
    </xf>
    <xf numFmtId="2" fontId="40" fillId="3" borderId="0" xfId="16" applyNumberFormat="1" applyFont="1" applyFill="1" applyBorder="1" applyAlignment="1">
      <alignment horizontal="center" vertical="center" wrapText="1"/>
    </xf>
    <xf numFmtId="10" fontId="40" fillId="3" borderId="0" xfId="16" applyNumberFormat="1" applyFont="1" applyFill="1" applyBorder="1" applyAlignment="1">
      <alignment horizontal="center" vertical="center" wrapText="1"/>
    </xf>
    <xf numFmtId="10" fontId="40" fillId="3" borderId="0" xfId="4" applyNumberFormat="1" applyFont="1" applyFill="1" applyAlignment="1">
      <alignment horizontal="center" vertical="center" wrapText="1"/>
    </xf>
    <xf numFmtId="4" fontId="40" fillId="3" borderId="0" xfId="3" applyNumberFormat="1" applyFont="1" applyFill="1" applyBorder="1" applyAlignment="1">
      <alignment horizontal="center" vertical="center" wrapText="1"/>
    </xf>
    <xf numFmtId="10" fontId="40" fillId="3" borderId="0" xfId="3" applyNumberFormat="1" applyFont="1" applyFill="1" applyBorder="1" applyAlignment="1">
      <alignment horizontal="center" vertical="center" wrapText="1"/>
    </xf>
    <xf numFmtId="173" fontId="48" fillId="3" borderId="0" xfId="3" applyNumberFormat="1" applyFont="1" applyFill="1" applyAlignment="1">
      <alignment horizontal="center" vertical="center"/>
    </xf>
    <xf numFmtId="0" fontId="48" fillId="5" borderId="0" xfId="3" applyFont="1" applyFill="1" applyBorder="1" applyAlignment="1">
      <alignment horizontal="left" vertical="center" wrapText="1"/>
    </xf>
    <xf numFmtId="166" fontId="48" fillId="5" borderId="0" xfId="16" applyNumberFormat="1" applyFont="1" applyFill="1" applyBorder="1" applyAlignment="1">
      <alignment horizontal="center" vertical="center"/>
    </xf>
    <xf numFmtId="0" fontId="11" fillId="3" borderId="0" xfId="3" applyFont="1" applyFill="1" applyAlignment="1">
      <alignment horizontal="left" vertical="center"/>
    </xf>
    <xf numFmtId="10" fontId="10" fillId="4" borderId="0" xfId="4" applyNumberFormat="1" applyFont="1" applyFill="1" applyBorder="1" applyAlignment="1">
      <alignment horizontal="right" vertical="center"/>
    </xf>
    <xf numFmtId="0" fontId="10" fillId="3" borderId="0" xfId="3" applyFont="1" applyFill="1" applyAlignment="1">
      <alignment horizontal="left" vertical="center"/>
    </xf>
    <xf numFmtId="0" fontId="41" fillId="3" borderId="0" xfId="3" applyFont="1" applyFill="1" applyAlignment="1">
      <alignment horizontal="left" vertical="center"/>
    </xf>
    <xf numFmtId="166" fontId="40" fillId="3" borderId="0" xfId="17" applyNumberFormat="1" applyFont="1" applyFill="1" applyAlignment="1">
      <alignment horizontal="center" vertical="center"/>
    </xf>
    <xf numFmtId="10" fontId="41" fillId="3" borderId="0" xfId="3" applyNumberFormat="1" applyFont="1" applyFill="1" applyAlignment="1">
      <alignment horizontal="right" vertical="center" indent="2"/>
    </xf>
    <xf numFmtId="165" fontId="40" fillId="3" borderId="0" xfId="17" applyFont="1" applyFill="1" applyAlignment="1">
      <alignment horizontal="center" vertical="center"/>
    </xf>
    <xf numFmtId="10" fontId="41" fillId="3" borderId="0" xfId="3" applyNumberFormat="1" applyFont="1" applyFill="1" applyAlignment="1">
      <alignment horizontal="center" vertical="center"/>
    </xf>
    <xf numFmtId="0" fontId="70" fillId="3" borderId="0" xfId="3" applyFont="1" applyFill="1" applyAlignment="1">
      <alignment horizontal="left" vertical="center"/>
    </xf>
    <xf numFmtId="0" fontId="40" fillId="4" borderId="0" xfId="3" applyFont="1" applyFill="1" applyBorder="1" applyAlignment="1"/>
    <xf numFmtId="10" fontId="51" fillId="4" borderId="0" xfId="3" applyNumberFormat="1" applyFont="1" applyFill="1" applyBorder="1" applyAlignment="1">
      <alignment horizontal="right" vertical="center" indent="2"/>
    </xf>
    <xf numFmtId="165" fontId="52" fillId="4" borderId="0" xfId="1" applyNumberFormat="1" applyFont="1" applyFill="1" applyBorder="1" applyAlignment="1">
      <alignment horizontal="center" vertical="center"/>
    </xf>
    <xf numFmtId="0" fontId="65" fillId="3" borderId="0" xfId="3" applyFont="1" applyFill="1" applyAlignment="1">
      <alignment horizontal="left" vertical="center"/>
    </xf>
    <xf numFmtId="0" fontId="72" fillId="4" borderId="0" xfId="3" applyFont="1" applyFill="1" applyBorder="1" applyAlignment="1">
      <alignment horizontal="left" vertical="center"/>
    </xf>
    <xf numFmtId="0" fontId="80" fillId="3" borderId="0" xfId="3" applyFont="1" applyFill="1" applyAlignment="1">
      <alignment horizontal="left" vertical="center" wrapText="1"/>
    </xf>
    <xf numFmtId="0" fontId="60" fillId="3" borderId="0" xfId="3" applyFont="1" applyFill="1" applyAlignment="1">
      <alignment horizontal="left" vertical="center"/>
    </xf>
    <xf numFmtId="2" fontId="20" fillId="3" borderId="0" xfId="3" applyNumberFormat="1" applyFill="1" applyAlignment="1">
      <alignment horizontal="center" vertical="center"/>
    </xf>
    <xf numFmtId="3" fontId="20" fillId="3" borderId="0" xfId="3" applyNumberFormat="1" applyFill="1" applyAlignment="1">
      <alignment horizontal="right" vertical="center"/>
    </xf>
    <xf numFmtId="2" fontId="74" fillId="3" borderId="0" xfId="3" applyNumberFormat="1" applyFont="1" applyFill="1" applyAlignment="1">
      <alignment horizontal="center" vertical="center"/>
    </xf>
    <xf numFmtId="3" fontId="74" fillId="3" borderId="0" xfId="3" applyNumberFormat="1" applyFont="1" applyFill="1" applyAlignment="1">
      <alignment horizontal="right" vertical="center"/>
    </xf>
    <xf numFmtId="0" fontId="32" fillId="4" borderId="0" xfId="0" applyFont="1" applyFill="1" applyBorder="1" applyAlignment="1">
      <alignment horizontal="left" vertical="center"/>
    </xf>
    <xf numFmtId="0" fontId="32" fillId="4" borderId="0" xfId="0" applyFont="1" applyFill="1" applyBorder="1" applyAlignment="1">
      <alignment horizontal="center" vertical="center"/>
    </xf>
    <xf numFmtId="3" fontId="32" fillId="4" borderId="0" xfId="0" applyNumberFormat="1" applyFont="1" applyFill="1" applyBorder="1" applyAlignment="1" applyProtection="1">
      <alignment horizontal="right" vertical="center"/>
    </xf>
    <xf numFmtId="170" fontId="32" fillId="4" borderId="0" xfId="0" applyNumberFormat="1" applyFont="1" applyFill="1" applyBorder="1" applyAlignment="1" applyProtection="1">
      <alignment horizontal="right" vertical="center"/>
    </xf>
    <xf numFmtId="3" fontId="93" fillId="4" borderId="0" xfId="0" applyNumberFormat="1" applyFont="1" applyFill="1" applyBorder="1" applyAlignment="1" applyProtection="1">
      <alignment horizontal="right" vertical="center"/>
    </xf>
    <xf numFmtId="3" fontId="91" fillId="4" borderId="0" xfId="0" applyNumberFormat="1" applyFont="1" applyFill="1" applyBorder="1" applyAlignment="1" applyProtection="1">
      <alignment horizontal="right" vertical="center"/>
    </xf>
    <xf numFmtId="170" fontId="91" fillId="4" borderId="0" xfId="0" applyNumberFormat="1" applyFont="1" applyFill="1" applyBorder="1" applyAlignment="1" applyProtection="1">
      <alignment horizontal="right" vertical="center"/>
    </xf>
    <xf numFmtId="170" fontId="93" fillId="4" borderId="0" xfId="0" applyNumberFormat="1" applyFont="1" applyFill="1" applyBorder="1" applyAlignment="1" applyProtection="1">
      <alignment horizontal="right" vertical="center"/>
    </xf>
    <xf numFmtId="0" fontId="32" fillId="3" borderId="0" xfId="20" applyFont="1" applyFill="1" applyBorder="1" applyAlignment="1">
      <alignment horizontal="left" vertical="center" wrapText="1"/>
    </xf>
    <xf numFmtId="174" fontId="32" fillId="3" borderId="0" xfId="21" applyNumberFormat="1" applyFont="1" applyFill="1" applyAlignment="1">
      <alignment horizontal="right" vertical="center"/>
    </xf>
    <xf numFmtId="0" fontId="48" fillId="3" borderId="0" xfId="3" applyFont="1" applyFill="1" applyBorder="1" applyAlignment="1">
      <alignment horizontal="left" vertical="center" wrapText="1"/>
    </xf>
    <xf numFmtId="3" fontId="32" fillId="3" borderId="0" xfId="3" applyNumberFormat="1" applyFont="1" applyFill="1" applyBorder="1" applyAlignment="1">
      <alignment horizontal="right" vertical="center"/>
    </xf>
    <xf numFmtId="0" fontId="50" fillId="3" borderId="0" xfId="20" applyFont="1" applyFill="1" applyBorder="1" applyAlignment="1">
      <alignment horizontal="left" vertical="center" wrapText="1"/>
    </xf>
    <xf numFmtId="174" fontId="50" fillId="3" borderId="0" xfId="21" applyNumberFormat="1" applyFont="1" applyFill="1" applyAlignment="1">
      <alignment horizontal="right" vertical="center"/>
    </xf>
    <xf numFmtId="175" fontId="50" fillId="3" borderId="0" xfId="0" applyNumberFormat="1" applyFont="1" applyFill="1" applyBorder="1" applyAlignment="1">
      <alignment horizontal="right" vertical="center"/>
    </xf>
    <xf numFmtId="0" fontId="50" fillId="3" borderId="0" xfId="18" applyFont="1" applyFill="1" applyBorder="1" applyAlignment="1">
      <alignment horizontal="left" vertical="center" wrapText="1"/>
    </xf>
    <xf numFmtId="174" fontId="50" fillId="3" borderId="0" xfId="21" applyNumberFormat="1" applyFont="1" applyFill="1" applyAlignment="1">
      <alignment vertical="center"/>
    </xf>
    <xf numFmtId="175" fontId="50" fillId="3" borderId="0" xfId="0" applyNumberFormat="1" applyFont="1" applyFill="1" applyBorder="1" applyAlignment="1">
      <alignment vertical="center"/>
    </xf>
    <xf numFmtId="3" fontId="40" fillId="4" borderId="0" xfId="23" quotePrefix="1" applyNumberFormat="1" applyFont="1" applyFill="1" applyBorder="1" applyAlignment="1" applyProtection="1">
      <alignment vertical="center"/>
      <protection hidden="1"/>
    </xf>
    <xf numFmtId="10" fontId="40" fillId="4" borderId="0" xfId="23" quotePrefix="1" applyNumberFormat="1" applyFont="1" applyFill="1" applyBorder="1" applyAlignment="1" applyProtection="1">
      <alignment vertical="center"/>
      <protection hidden="1"/>
    </xf>
    <xf numFmtId="0" fontId="75" fillId="3" borderId="0" xfId="0" applyFont="1" applyFill="1" applyBorder="1" applyAlignment="1">
      <alignment vertical="center" wrapText="1"/>
    </xf>
    <xf numFmtId="3" fontId="39" fillId="4" borderId="0" xfId="23" quotePrefix="1" applyNumberFormat="1" applyFont="1" applyFill="1" applyBorder="1" applyAlignment="1" applyProtection="1">
      <alignment vertical="center"/>
      <protection hidden="1"/>
    </xf>
    <xf numFmtId="10" fontId="73" fillId="4" borderId="0" xfId="23" quotePrefix="1" applyNumberFormat="1" applyFont="1" applyFill="1" applyBorder="1" applyAlignment="1" applyProtection="1">
      <alignment vertical="center"/>
      <protection hidden="1"/>
    </xf>
    <xf numFmtId="3" fontId="73" fillId="4" borderId="0" xfId="23" quotePrefix="1" applyNumberFormat="1" applyFont="1" applyFill="1" applyBorder="1" applyAlignment="1" applyProtection="1">
      <alignment vertical="center"/>
      <protection hidden="1"/>
    </xf>
    <xf numFmtId="3" fontId="0" fillId="0" borderId="0" xfId="0" applyNumberFormat="1"/>
    <xf numFmtId="0" fontId="93" fillId="4" borderId="0" xfId="0" applyFont="1" applyFill="1" applyBorder="1" applyAlignment="1">
      <alignment horizontal="left" vertical="center"/>
    </xf>
    <xf numFmtId="165" fontId="52" fillId="4" borderId="0" xfId="1" applyFont="1" applyFill="1" applyBorder="1" applyAlignment="1">
      <alignment horizontal="center" vertical="center"/>
    </xf>
    <xf numFmtId="165" fontId="51" fillId="4" borderId="0" xfId="1" applyFont="1" applyFill="1" applyBorder="1" applyAlignment="1">
      <alignment horizontal="center" vertical="center"/>
    </xf>
    <xf numFmtId="0" fontId="118" fillId="0" borderId="0" xfId="0" applyFont="1" applyAlignment="1">
      <alignment horizontal="left" vertical="center"/>
    </xf>
    <xf numFmtId="0" fontId="118" fillId="0" borderId="0" xfId="0" applyFont="1" applyAlignment="1">
      <alignment horizontal="right" vertical="center"/>
    </xf>
    <xf numFmtId="0" fontId="88" fillId="7" borderId="0" xfId="24" applyFont="1" applyFill="1" applyAlignment="1">
      <alignment horizontal="center" vertical="center" wrapText="1"/>
    </xf>
    <xf numFmtId="0" fontId="118" fillId="0" borderId="0" xfId="3" applyFont="1" applyAlignment="1">
      <alignment horizontal="left" vertical="center"/>
    </xf>
    <xf numFmtId="0" fontId="120" fillId="0" borderId="0" xfId="3" applyFont="1" applyAlignment="1">
      <alignment horizontal="left" vertical="center"/>
    </xf>
    <xf numFmtId="0" fontId="70" fillId="0" borderId="0" xfId="0" applyFont="1" applyFill="1" applyAlignment="1">
      <alignment horizontal="left" vertical="center"/>
    </xf>
    <xf numFmtId="0" fontId="121" fillId="0" borderId="0" xfId="3" applyFont="1" applyFill="1" applyAlignment="1">
      <alignment horizontal="left" vertical="center"/>
    </xf>
    <xf numFmtId="14" fontId="118" fillId="0" borderId="0" xfId="0" applyNumberFormat="1" applyFont="1" applyAlignment="1">
      <alignment horizontal="right" vertical="center"/>
    </xf>
    <xf numFmtId="0" fontId="118" fillId="0" borderId="0" xfId="3" applyFont="1" applyFill="1" applyAlignment="1">
      <alignment horizontal="left" vertical="center"/>
    </xf>
    <xf numFmtId="0" fontId="70" fillId="0" borderId="0" xfId="3" applyFont="1" applyFill="1" applyAlignment="1">
      <alignment horizontal="left" vertical="center"/>
    </xf>
    <xf numFmtId="0" fontId="122" fillId="0" borderId="0" xfId="0" applyFont="1" applyAlignment="1">
      <alignment horizontal="right" vertical="center"/>
    </xf>
    <xf numFmtId="0" fontId="70" fillId="0" borderId="0" xfId="3" applyFont="1" applyFill="1" applyBorder="1" applyAlignment="1">
      <alignment horizontal="left" vertical="center"/>
    </xf>
    <xf numFmtId="0" fontId="118" fillId="0" borderId="0" xfId="3" applyFont="1" applyFill="1" applyBorder="1" applyAlignment="1">
      <alignment horizontal="left" vertical="center"/>
    </xf>
    <xf numFmtId="0" fontId="118" fillId="0" borderId="0" xfId="0" applyFont="1" applyFill="1" applyBorder="1" applyAlignment="1">
      <alignment horizontal="left" vertical="center"/>
    </xf>
    <xf numFmtId="0" fontId="118" fillId="0" borderId="0" xfId="0" applyFont="1" applyFill="1" applyAlignment="1">
      <alignment horizontal="left" vertical="center"/>
    </xf>
    <xf numFmtId="0" fontId="70" fillId="0" borderId="0" xfId="0" applyFont="1" applyAlignment="1">
      <alignment horizontal="left" vertical="center"/>
    </xf>
    <xf numFmtId="0" fontId="121" fillId="0" borderId="0" xfId="0" applyFont="1" applyFill="1" applyAlignment="1">
      <alignment horizontal="left" vertical="center"/>
    </xf>
    <xf numFmtId="0" fontId="14" fillId="0" borderId="0" xfId="0" applyFont="1" applyAlignment="1">
      <alignment horizontal="left" vertical="center"/>
    </xf>
    <xf numFmtId="0" fontId="32" fillId="0" borderId="0" xfId="20" applyFont="1" applyFill="1" applyBorder="1" applyAlignment="1">
      <alignment horizontal="left" vertical="center"/>
    </xf>
    <xf numFmtId="0" fontId="50" fillId="0" borderId="0" xfId="0" applyFont="1" applyFill="1" applyBorder="1" applyAlignment="1">
      <alignment vertical="center" wrapText="1" readingOrder="1"/>
    </xf>
    <xf numFmtId="0" fontId="105" fillId="0" borderId="0" xfId="3" applyFont="1" applyAlignment="1">
      <alignment horizontal="left" vertical="center"/>
    </xf>
    <xf numFmtId="0" fontId="50" fillId="0" borderId="0" xfId="0" applyFont="1" applyAlignment="1">
      <alignment horizontal="right"/>
    </xf>
    <xf numFmtId="14" fontId="70" fillId="0" borderId="0" xfId="0" applyNumberFormat="1" applyFont="1" applyAlignment="1">
      <alignment horizontal="right" vertical="center"/>
    </xf>
    <xf numFmtId="0" fontId="95" fillId="0" borderId="0" xfId="0" applyFont="1" applyAlignment="1">
      <alignment horizontal="left" indent="6"/>
    </xf>
    <xf numFmtId="0" fontId="78" fillId="0" borderId="0" xfId="0" applyFont="1" applyAlignment="1">
      <alignment horizontal="left" vertical="center"/>
    </xf>
    <xf numFmtId="0" fontId="79" fillId="0" borderId="0" xfId="0" applyFont="1" applyAlignment="1">
      <alignment horizontal="left" vertical="center"/>
    </xf>
    <xf numFmtId="0" fontId="0" fillId="0" borderId="0" xfId="0" applyAlignment="1">
      <alignment horizontal="left" vertical="center"/>
    </xf>
    <xf numFmtId="0" fontId="24" fillId="0" borderId="0" xfId="3" applyFont="1" applyFill="1" applyAlignment="1">
      <alignment horizontal="left" vertical="center"/>
    </xf>
    <xf numFmtId="0" fontId="96" fillId="0" borderId="0" xfId="0" applyFont="1"/>
    <xf numFmtId="10" fontId="86" fillId="0" borderId="0" xfId="0" applyNumberFormat="1" applyFont="1"/>
    <xf numFmtId="170" fontId="32" fillId="3" borderId="0" xfId="0" applyNumberFormat="1" applyFont="1" applyFill="1" applyBorder="1" applyAlignment="1">
      <alignment horizontal="right" vertical="center"/>
    </xf>
    <xf numFmtId="0" fontId="33" fillId="0" borderId="0" xfId="0" applyFont="1" applyAlignment="1">
      <alignment vertical="center"/>
    </xf>
    <xf numFmtId="0" fontId="102" fillId="0" borderId="0" xfId="0" applyFont="1" applyFill="1" applyAlignment="1">
      <alignment vertical="center"/>
    </xf>
    <xf numFmtId="0" fontId="102" fillId="0" borderId="0" xfId="0" applyFont="1" applyAlignment="1">
      <alignment horizontal="left" vertical="center" wrapText="1"/>
    </xf>
    <xf numFmtId="0" fontId="33" fillId="0" borderId="0" xfId="0" applyNumberFormat="1" applyFont="1" applyAlignment="1">
      <alignment vertical="top"/>
    </xf>
    <xf numFmtId="0" fontId="0" fillId="0" borderId="0" xfId="0" applyNumberFormat="1" applyAlignment="1">
      <alignment vertical="top"/>
    </xf>
    <xf numFmtId="0" fontId="33" fillId="0" borderId="0" xfId="0" applyNumberFormat="1" applyFont="1" applyAlignment="1">
      <alignment vertical="center"/>
    </xf>
    <xf numFmtId="3" fontId="114" fillId="9" borderId="0" xfId="0" applyNumberFormat="1" applyFont="1" applyFill="1" applyBorder="1" applyAlignment="1">
      <alignment vertical="center"/>
    </xf>
    <xf numFmtId="3" fontId="52" fillId="6" borderId="0" xfId="1" applyNumberFormat="1" applyFont="1" applyFill="1" applyBorder="1" applyAlignment="1">
      <alignment horizontal="right" vertical="center"/>
    </xf>
    <xf numFmtId="0" fontId="103" fillId="0" borderId="0" xfId="0" applyFont="1" applyAlignment="1"/>
    <xf numFmtId="0" fontId="106" fillId="0" borderId="0" xfId="0" applyFont="1" applyAlignment="1">
      <alignment vertical="center"/>
    </xf>
    <xf numFmtId="0" fontId="40" fillId="9" borderId="0" xfId="0" applyFont="1" applyFill="1" applyBorder="1" applyAlignment="1">
      <alignment horizontal="center" vertical="center"/>
    </xf>
    <xf numFmtId="0" fontId="0" fillId="0" borderId="0" xfId="0" applyAlignment="1"/>
    <xf numFmtId="0" fontId="78" fillId="0" borderId="0" xfId="0" applyFont="1" applyFill="1" applyBorder="1" applyAlignment="1">
      <alignment vertical="center"/>
    </xf>
    <xf numFmtId="0" fontId="105" fillId="0" borderId="0" xfId="0" applyFont="1" applyFill="1" applyBorder="1" applyAlignment="1">
      <alignment vertical="top"/>
    </xf>
    <xf numFmtId="3" fontId="88" fillId="3" borderId="0" xfId="24" applyNumberFormat="1" applyFont="1" applyFill="1" applyAlignment="1">
      <alignment horizontal="right" vertical="center"/>
    </xf>
    <xf numFmtId="0" fontId="0" fillId="0" borderId="0" xfId="0" applyBorder="1" applyAlignment="1">
      <alignment vertical="center"/>
    </xf>
    <xf numFmtId="0" fontId="50" fillId="0" borderId="0" xfId="0" applyFont="1" applyAlignment="1">
      <alignment horizontal="right"/>
    </xf>
    <xf numFmtId="0" fontId="53" fillId="0" borderId="0" xfId="0" applyFont="1" applyAlignment="1">
      <alignment horizontal="left" vertical="center" wrapText="1"/>
    </xf>
    <xf numFmtId="0" fontId="78" fillId="0" borderId="0" xfId="0" applyFont="1" applyAlignment="1">
      <alignment vertical="center"/>
    </xf>
    <xf numFmtId="3" fontId="89" fillId="9" borderId="0" xfId="0" applyNumberFormat="1" applyFont="1" applyFill="1" applyBorder="1" applyAlignment="1">
      <alignment horizontal="right" vertical="center" indent="1"/>
    </xf>
    <xf numFmtId="10" fontId="89" fillId="9" borderId="0" xfId="0"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2"/>
    </xf>
    <xf numFmtId="0" fontId="138" fillId="0" borderId="0" xfId="0" applyFont="1"/>
    <xf numFmtId="0" fontId="114" fillId="3" borderId="0" xfId="3" applyFont="1" applyFill="1" applyAlignment="1">
      <alignment horizontal="left" vertical="center"/>
    </xf>
    <xf numFmtId="0" fontId="89" fillId="0" borderId="0" xfId="0" applyFont="1" applyFill="1" applyAlignment="1">
      <alignment vertical="center" wrapText="1"/>
    </xf>
    <xf numFmtId="49" fontId="32" fillId="4" borderId="0" xfId="0" applyNumberFormat="1" applyFont="1" applyFill="1" applyBorder="1" applyAlignment="1">
      <alignment horizontal="right" vertical="center"/>
    </xf>
    <xf numFmtId="0" fontId="105" fillId="0" borderId="0" xfId="3" applyFont="1" applyAlignment="1">
      <alignment vertical="center"/>
    </xf>
    <xf numFmtId="3" fontId="20" fillId="3" borderId="0" xfId="3" applyNumberFormat="1" applyFont="1" applyFill="1" applyAlignment="1">
      <alignment vertical="center"/>
    </xf>
    <xf numFmtId="3" fontId="20" fillId="3" borderId="0" xfId="3" applyNumberFormat="1" applyFont="1" applyFill="1" applyAlignment="1">
      <alignment horizontal="right" vertical="center"/>
    </xf>
    <xf numFmtId="0" fontId="20" fillId="3" borderId="0" xfId="3" applyFont="1" applyFill="1" applyAlignment="1">
      <alignment horizontal="left" vertical="center"/>
    </xf>
    <xf numFmtId="0" fontId="50" fillId="0" borderId="0" xfId="0" applyFont="1" applyAlignment="1">
      <alignment horizontal="right"/>
    </xf>
    <xf numFmtId="170" fontId="0" fillId="0" borderId="0" xfId="0" applyNumberFormat="1"/>
    <xf numFmtId="0" fontId="14" fillId="0" borderId="0" xfId="3" applyFont="1" applyFill="1" applyAlignment="1">
      <alignment horizontal="center"/>
    </xf>
    <xf numFmtId="0" fontId="15" fillId="0" borderId="0" xfId="3" applyFont="1" applyFill="1" applyAlignment="1">
      <alignment horizontal="center"/>
    </xf>
    <xf numFmtId="3" fontId="63" fillId="0" borderId="0" xfId="3" applyNumberFormat="1" applyFont="1" applyFill="1" applyAlignment="1">
      <alignment horizontal="right" vertical="center"/>
    </xf>
    <xf numFmtId="0" fontId="0" fillId="0" borderId="0" xfId="0" applyFill="1"/>
    <xf numFmtId="2" fontId="20" fillId="0" borderId="0" xfId="3" applyNumberFormat="1" applyFill="1" applyAlignment="1">
      <alignment horizontal="center" vertical="center"/>
    </xf>
    <xf numFmtId="2" fontId="63" fillId="0" borderId="0" xfId="3" applyNumberFormat="1" applyFont="1" applyFill="1" applyAlignment="1">
      <alignment horizontal="left" vertical="center"/>
    </xf>
    <xf numFmtId="0" fontId="31" fillId="0" borderId="0" xfId="3" applyFont="1" applyFill="1" applyAlignment="1">
      <alignment horizontal="center" vertical="center" wrapText="1"/>
    </xf>
    <xf numFmtId="10" fontId="51" fillId="0" borderId="0" xfId="3" applyNumberFormat="1" applyFont="1" applyFill="1" applyBorder="1" applyAlignment="1">
      <alignment horizontal="right" vertical="center" indent="2"/>
    </xf>
    <xf numFmtId="165" fontId="52" fillId="0" borderId="0" xfId="1" applyFont="1" applyFill="1" applyBorder="1" applyAlignment="1">
      <alignment horizontal="center" vertical="center"/>
    </xf>
    <xf numFmtId="165" fontId="51" fillId="0" borderId="0" xfId="1" applyFont="1" applyFill="1" applyBorder="1" applyAlignment="1">
      <alignment horizontal="center" vertical="center"/>
    </xf>
    <xf numFmtId="165" fontId="52" fillId="0" borderId="0" xfId="1" applyNumberFormat="1" applyFont="1" applyFill="1" applyBorder="1" applyAlignment="1">
      <alignment horizontal="center" vertical="center"/>
    </xf>
    <xf numFmtId="10" fontId="71" fillId="0" borderId="0" xfId="3" applyNumberFormat="1" applyFont="1" applyFill="1" applyBorder="1" applyAlignment="1">
      <alignment horizontal="center"/>
    </xf>
    <xf numFmtId="0" fontId="71" fillId="0" borderId="0" xfId="3" applyFont="1" applyFill="1" applyBorder="1" applyAlignment="1">
      <alignment horizontal="center"/>
    </xf>
    <xf numFmtId="0" fontId="40" fillId="0" borderId="0" xfId="3" applyFont="1" applyFill="1" applyBorder="1" applyAlignment="1"/>
    <xf numFmtId="166" fontId="40" fillId="0" borderId="0" xfId="17" applyNumberFormat="1" applyFont="1" applyFill="1" applyAlignment="1">
      <alignment horizontal="center" vertical="center"/>
    </xf>
    <xf numFmtId="0" fontId="80" fillId="0" borderId="0" xfId="3" applyFont="1" applyFill="1" applyAlignment="1">
      <alignment horizontal="left" vertical="center" wrapText="1"/>
    </xf>
    <xf numFmtId="0" fontId="32" fillId="0" borderId="0" xfId="3" applyFont="1" applyFill="1" applyAlignment="1">
      <alignment vertical="center"/>
    </xf>
    <xf numFmtId="0" fontId="14" fillId="0" borderId="0" xfId="3" applyFont="1" applyFill="1" applyAlignment="1">
      <alignment horizontal="center" vertical="center" wrapText="1"/>
    </xf>
    <xf numFmtId="0" fontId="120" fillId="0" borderId="0" xfId="3" applyFont="1" applyFill="1" applyAlignment="1">
      <alignment horizontal="left" vertical="center"/>
    </xf>
    <xf numFmtId="0" fontId="15" fillId="0" borderId="0" xfId="3" applyFont="1" applyFill="1" applyAlignment="1">
      <alignment horizontal="left" vertical="center"/>
    </xf>
    <xf numFmtId="0" fontId="20" fillId="0" borderId="0" xfId="3" applyFill="1">
      <alignment vertical="top"/>
    </xf>
    <xf numFmtId="0" fontId="89" fillId="0" borderId="0" xfId="0" applyFont="1" applyAlignment="1">
      <alignment vertical="top"/>
    </xf>
    <xf numFmtId="0" fontId="108" fillId="0" borderId="0" xfId="0" applyFont="1" applyAlignment="1">
      <alignment vertical="top"/>
    </xf>
    <xf numFmtId="3" fontId="40" fillId="3" borderId="0" xfId="1" applyNumberFormat="1" applyFont="1" applyFill="1" applyBorder="1" applyAlignment="1">
      <alignment horizontal="right" vertical="center" wrapText="1"/>
    </xf>
    <xf numFmtId="3" fontId="40" fillId="3" borderId="0" xfId="1" applyNumberFormat="1" applyFont="1" applyFill="1" applyAlignment="1">
      <alignment horizontal="right" vertical="center"/>
    </xf>
    <xf numFmtId="0" fontId="53" fillId="0" borderId="0" xfId="0" applyFont="1" applyAlignment="1">
      <alignment horizontal="left" vertical="center" wrapText="1"/>
    </xf>
    <xf numFmtId="0" fontId="42" fillId="0" borderId="0" xfId="0" applyFont="1" applyAlignment="1">
      <alignment horizontal="right" vertical="center"/>
    </xf>
    <xf numFmtId="0" fontId="142" fillId="0" borderId="0" xfId="0" applyFont="1"/>
    <xf numFmtId="0" fontId="93" fillId="0" borderId="0" xfId="0" applyFont="1" applyAlignment="1">
      <alignment horizontal="left" vertical="center" indent="1"/>
    </xf>
    <xf numFmtId="0" fontId="118" fillId="0" borderId="0" xfId="28" applyFont="1" applyFill="1" applyBorder="1" applyAlignment="1">
      <alignment horizontal="left" vertical="center"/>
    </xf>
    <xf numFmtId="0" fontId="70" fillId="0" borderId="0" xfId="28" applyFont="1" applyFill="1" applyBorder="1" applyAlignment="1">
      <alignment horizontal="left" vertical="center"/>
    </xf>
    <xf numFmtId="0" fontId="40" fillId="0" borderId="0" xfId="3" applyFont="1" applyFill="1" applyBorder="1" applyAlignment="1">
      <alignment horizontal="center" vertical="center" wrapText="1"/>
    </xf>
    <xf numFmtId="14" fontId="31" fillId="0" borderId="0" xfId="3" applyNumberFormat="1" applyFont="1" applyFill="1" applyBorder="1" applyAlignment="1" applyProtection="1">
      <alignment horizontal="center" vertical="center" wrapText="1"/>
      <protection hidden="1"/>
    </xf>
    <xf numFmtId="3" fontId="89" fillId="0" borderId="0" xfId="0" applyNumberFormat="1" applyFont="1" applyFill="1" applyAlignment="1">
      <alignment vertical="center"/>
    </xf>
    <xf numFmtId="10" fontId="50" fillId="0" borderId="0" xfId="23" quotePrefix="1" applyNumberFormat="1" applyFont="1" applyFill="1" applyBorder="1" applyAlignment="1" applyProtection="1">
      <alignment vertical="center"/>
      <protection hidden="1"/>
    </xf>
    <xf numFmtId="3" fontId="50" fillId="0" borderId="0" xfId="23" quotePrefix="1" applyNumberFormat="1" applyFont="1" applyFill="1" applyBorder="1" applyAlignment="1" applyProtection="1">
      <alignment vertical="center"/>
      <protection hidden="1"/>
    </xf>
    <xf numFmtId="3" fontId="97" fillId="0" borderId="0" xfId="0" applyNumberFormat="1" applyFont="1" applyFill="1" applyAlignment="1">
      <alignment vertical="center"/>
    </xf>
    <xf numFmtId="10" fontId="75" fillId="0" borderId="0" xfId="23" quotePrefix="1" applyNumberFormat="1" applyFont="1" applyFill="1" applyBorder="1" applyAlignment="1" applyProtection="1">
      <alignment vertical="center"/>
      <protection hidden="1"/>
    </xf>
    <xf numFmtId="3" fontId="75" fillId="0" borderId="0" xfId="23" quotePrefix="1" applyNumberFormat="1" applyFont="1" applyFill="1" applyBorder="1" applyAlignment="1" applyProtection="1">
      <alignment vertical="center"/>
      <protection hidden="1"/>
    </xf>
    <xf numFmtId="0" fontId="62" fillId="0" borderId="0" xfId="29" applyFont="1" applyFill="1" applyBorder="1" applyAlignment="1">
      <alignment horizontal="left" vertical="center"/>
    </xf>
    <xf numFmtId="0" fontId="62" fillId="0" borderId="0" xfId="29" applyFont="1" applyFill="1" applyBorder="1" applyAlignment="1">
      <alignment horizontal="right" vertical="center"/>
    </xf>
    <xf numFmtId="1" fontId="89" fillId="0" borderId="0" xfId="0" applyNumberFormat="1" applyFont="1" applyFill="1" applyAlignment="1">
      <alignment horizontal="center" vertical="center" wrapText="1"/>
    </xf>
    <xf numFmtId="0" fontId="37" fillId="0" borderId="0" xfId="29" applyFont="1" applyFill="1" applyBorder="1" applyAlignment="1">
      <alignment horizontal="right" vertical="center"/>
    </xf>
    <xf numFmtId="0" fontId="17" fillId="0" borderId="0" xfId="2" applyFont="1" applyFill="1" applyBorder="1" applyAlignment="1" applyProtection="1">
      <alignment horizontal="left" vertical="center"/>
    </xf>
    <xf numFmtId="3" fontId="144" fillId="0" borderId="0" xfId="0" applyNumberFormat="1" applyFont="1"/>
    <xf numFmtId="170" fontId="86" fillId="0" borderId="0" xfId="0" applyNumberFormat="1" applyFont="1"/>
    <xf numFmtId="3" fontId="145" fillId="0" borderId="0" xfId="0" applyNumberFormat="1" applyFont="1"/>
    <xf numFmtId="0" fontId="112" fillId="0" borderId="0" xfId="3" applyFont="1" applyFill="1" applyAlignment="1">
      <alignment horizontal="left" vertical="center"/>
    </xf>
    <xf numFmtId="0" fontId="20" fillId="0" borderId="0" xfId="3" applyFont="1" applyFill="1">
      <alignment vertical="top"/>
    </xf>
    <xf numFmtId="3" fontId="20" fillId="0" borderId="0" xfId="3" applyNumberFormat="1" applyFont="1" applyFill="1" applyAlignment="1">
      <alignment vertical="center"/>
    </xf>
    <xf numFmtId="10" fontId="10" fillId="0" borderId="0" xfId="4" applyNumberFormat="1" applyFont="1" applyFill="1" applyBorder="1" applyAlignment="1">
      <alignment horizontal="right" vertical="center"/>
    </xf>
    <xf numFmtId="0" fontId="34" fillId="3" borderId="0" xfId="3" applyFont="1" applyFill="1" applyAlignment="1">
      <alignment vertical="center" wrapText="1"/>
    </xf>
    <xf numFmtId="0" fontId="34" fillId="3" borderId="0" xfId="3" applyFont="1" applyFill="1" applyAlignment="1">
      <alignment horizontal="left" vertical="center" wrapText="1"/>
    </xf>
    <xf numFmtId="0" fontId="10" fillId="3" borderId="0" xfId="3" applyFont="1" applyFill="1" applyAlignment="1">
      <alignment vertical="center"/>
    </xf>
    <xf numFmtId="3" fontId="139" fillId="3" borderId="0" xfId="3" applyNumberFormat="1" applyFont="1" applyFill="1" applyAlignment="1">
      <alignment horizontal="right" vertical="center"/>
    </xf>
    <xf numFmtId="3" fontId="139" fillId="3" borderId="0" xfId="3" applyNumberFormat="1" applyFont="1" applyFill="1" applyAlignment="1">
      <alignment vertical="center"/>
    </xf>
    <xf numFmtId="2" fontId="41" fillId="3" borderId="0" xfId="3" applyNumberFormat="1" applyFont="1" applyFill="1" applyAlignment="1">
      <alignment horizontal="right" vertical="center" indent="3"/>
    </xf>
    <xf numFmtId="2" fontId="40"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2"/>
    </xf>
    <xf numFmtId="3" fontId="139" fillId="3" borderId="6" xfId="3" applyNumberFormat="1" applyFont="1" applyFill="1" applyBorder="1" applyAlignment="1">
      <alignment horizontal="right" vertical="center"/>
    </xf>
    <xf numFmtId="3" fontId="20" fillId="3" borderId="6" xfId="3" applyNumberFormat="1" applyFont="1" applyFill="1" applyBorder="1" applyAlignment="1">
      <alignment horizontal="right" vertical="center"/>
    </xf>
    <xf numFmtId="177" fontId="20" fillId="3" borderId="6" xfId="3" applyNumberFormat="1" applyFont="1" applyFill="1" applyBorder="1" applyAlignment="1">
      <alignment horizontal="right" vertical="top"/>
    </xf>
    <xf numFmtId="10" fontId="139" fillId="3" borderId="7" xfId="3" applyNumberFormat="1" applyFont="1" applyFill="1" applyBorder="1" applyAlignment="1">
      <alignment vertical="center"/>
    </xf>
    <xf numFmtId="10" fontId="10" fillId="4" borderId="7" xfId="4" applyNumberFormat="1" applyFont="1" applyFill="1" applyBorder="1" applyAlignment="1">
      <alignment horizontal="right" vertical="center"/>
    </xf>
    <xf numFmtId="10" fontId="20" fillId="3" borderId="7" xfId="3" applyNumberFormat="1" applyFont="1" applyFill="1" applyBorder="1" applyAlignment="1">
      <alignment horizontal="right" vertical="center"/>
    </xf>
    <xf numFmtId="10" fontId="139" fillId="3" borderId="7" xfId="3" applyNumberFormat="1" applyFont="1" applyFill="1" applyBorder="1" applyAlignment="1">
      <alignment horizontal="right" vertical="center"/>
    </xf>
    <xf numFmtId="0" fontId="112" fillId="0" borderId="0" xfId="3" applyFont="1" applyFill="1" applyBorder="1" applyAlignment="1">
      <alignment horizontal="left" vertical="center"/>
    </xf>
    <xf numFmtId="0" fontId="20" fillId="0" borderId="0" xfId="3" applyFont="1" applyFill="1" applyBorder="1">
      <alignment vertical="top"/>
    </xf>
    <xf numFmtId="0" fontId="32" fillId="3" borderId="0" xfId="3" applyFont="1" applyFill="1" applyBorder="1" applyAlignment="1">
      <alignment horizontal="left" vertical="center"/>
    </xf>
    <xf numFmtId="3" fontId="20" fillId="3" borderId="0" xfId="3" applyNumberFormat="1" applyFont="1" applyFill="1" applyBorder="1" applyAlignment="1">
      <alignment horizontal="right" vertical="center"/>
    </xf>
    <xf numFmtId="0" fontId="32" fillId="0" borderId="0" xfId="3" applyFont="1" applyFill="1" applyBorder="1" applyAlignment="1">
      <alignment horizontal="right" vertical="center" indent="1"/>
    </xf>
    <xf numFmtId="0" fontId="0" fillId="0" borderId="0" xfId="0"/>
    <xf numFmtId="0" fontId="102" fillId="0" borderId="0" xfId="0" applyFont="1" applyFill="1" applyBorder="1" applyAlignment="1">
      <alignment vertical="top"/>
    </xf>
    <xf numFmtId="0" fontId="128" fillId="0" borderId="0" xfId="0" applyFont="1" applyFill="1" applyBorder="1" applyAlignment="1">
      <alignment vertical="top"/>
    </xf>
    <xf numFmtId="0" fontId="128" fillId="0" borderId="0" xfId="0" applyFont="1" applyFill="1" applyBorder="1" applyAlignment="1">
      <alignment vertical="center"/>
    </xf>
    <xf numFmtId="166" fontId="40" fillId="3" borderId="0" xfId="17" applyNumberFormat="1" applyFont="1" applyFill="1" applyAlignment="1">
      <alignment horizontal="right" vertical="center" indent="3"/>
    </xf>
    <xf numFmtId="166" fontId="52" fillId="3" borderId="0" xfId="17" applyNumberFormat="1" applyFont="1" applyFill="1" applyAlignment="1">
      <alignment horizontal="right" vertical="center" indent="3"/>
    </xf>
    <xf numFmtId="180" fontId="0" fillId="0" borderId="0" xfId="0" applyNumberFormat="1"/>
    <xf numFmtId="49" fontId="32" fillId="0" borderId="0" xfId="0" applyNumberFormat="1" applyFont="1" applyFill="1" applyBorder="1" applyAlignment="1">
      <alignment horizontal="right" vertical="center"/>
    </xf>
    <xf numFmtId="0" fontId="32" fillId="0" borderId="0" xfId="0" applyFont="1" applyFill="1" applyBorder="1" applyAlignment="1">
      <alignment horizontal="left" vertical="center"/>
    </xf>
    <xf numFmtId="0" fontId="32" fillId="0" borderId="0" xfId="3" applyFont="1" applyFill="1" applyBorder="1" applyAlignment="1">
      <alignment horizontal="left" vertical="center"/>
    </xf>
    <xf numFmtId="3" fontId="32" fillId="0" borderId="0" xfId="3" applyNumberFormat="1" applyFont="1" applyFill="1" applyBorder="1" applyAlignment="1">
      <alignment horizontal="right" vertical="center"/>
    </xf>
    <xf numFmtId="0" fontId="93" fillId="0" borderId="0" xfId="3" applyFont="1" applyAlignment="1">
      <alignment horizontal="left" vertical="center"/>
    </xf>
    <xf numFmtId="0" fontId="122" fillId="0" borderId="0" xfId="0" applyFont="1" applyAlignment="1">
      <alignment horizontal="right" vertical="center" indent="1"/>
    </xf>
    <xf numFmtId="0" fontId="151" fillId="0" borderId="0" xfId="0" applyFont="1"/>
    <xf numFmtId="0" fontId="93" fillId="0" borderId="0" xfId="0" applyFont="1" applyFill="1" applyBorder="1" applyAlignment="1">
      <alignment horizontal="left" vertical="center"/>
    </xf>
    <xf numFmtId="0" fontId="32" fillId="0" borderId="0" xfId="3" applyFont="1" applyAlignment="1">
      <alignment horizontal="right" vertical="center" indent="1"/>
    </xf>
    <xf numFmtId="0" fontId="32" fillId="3" borderId="0" xfId="18" applyFont="1" applyFill="1" applyBorder="1" applyAlignment="1">
      <alignment horizontal="left" vertical="center" wrapText="1"/>
    </xf>
    <xf numFmtId="0" fontId="93" fillId="0" borderId="0" xfId="0" applyFont="1" applyAlignment="1">
      <alignment vertical="center"/>
    </xf>
    <xf numFmtId="0" fontId="32" fillId="4" borderId="0" xfId="0" applyFont="1" applyFill="1" applyBorder="1" applyAlignment="1">
      <alignment horizontal="right" vertical="center" indent="1"/>
    </xf>
    <xf numFmtId="0" fontId="32" fillId="4" borderId="0" xfId="0" applyFont="1" applyFill="1" applyBorder="1" applyAlignment="1">
      <alignment horizontal="right" vertical="center" wrapText="1" indent="1"/>
    </xf>
    <xf numFmtId="0" fontId="50" fillId="3" borderId="0" xfId="20" applyFont="1" applyFill="1" applyBorder="1" applyAlignment="1">
      <alignment horizontal="right" vertical="center" wrapText="1" indent="1"/>
    </xf>
    <xf numFmtId="0" fontId="93" fillId="3" borderId="0" xfId="20" applyFont="1" applyFill="1" applyBorder="1" applyAlignment="1">
      <alignment horizontal="left" vertical="center" wrapText="1"/>
    </xf>
    <xf numFmtId="0" fontId="2" fillId="0" borderId="0" xfId="0" applyFont="1" applyAlignment="1"/>
    <xf numFmtId="0" fontId="15" fillId="0" borderId="0" xfId="0" applyFont="1" applyAlignment="1">
      <alignment horizontal="right" vertical="center"/>
    </xf>
    <xf numFmtId="174" fontId="0" fillId="0" borderId="0" xfId="0" applyNumberFormat="1"/>
    <xf numFmtId="175" fontId="151" fillId="0" borderId="0" xfId="0" applyNumberFormat="1" applyFont="1"/>
    <xf numFmtId="174" fontId="145" fillId="0" borderId="0" xfId="0" applyNumberFormat="1" applyFont="1"/>
    <xf numFmtId="175" fontId="145" fillId="0" borderId="0" xfId="0" applyNumberFormat="1" applyFont="1"/>
    <xf numFmtId="0" fontId="145" fillId="0" borderId="0" xfId="0" applyFont="1"/>
    <xf numFmtId="174" fontId="114" fillId="0" borderId="0" xfId="0" applyNumberFormat="1" applyFont="1"/>
    <xf numFmtId="175" fontId="114" fillId="0" borderId="0" xfId="0" applyNumberFormat="1" applyFont="1"/>
    <xf numFmtId="3" fontId="151" fillId="0" borderId="0" xfId="0" applyNumberFormat="1" applyFont="1"/>
    <xf numFmtId="174" fontId="96" fillId="0" borderId="0" xfId="0" applyNumberFormat="1" applyFont="1"/>
    <xf numFmtId="175" fontId="89" fillId="0" borderId="0" xfId="0" applyNumberFormat="1" applyFont="1"/>
    <xf numFmtId="0" fontId="48" fillId="0" borderId="0" xfId="3" applyFont="1">
      <alignment vertical="top"/>
    </xf>
    <xf numFmtId="49" fontId="48" fillId="0" borderId="0" xfId="3" quotePrefix="1" applyNumberFormat="1" applyFont="1" applyAlignment="1">
      <alignment vertical="top"/>
    </xf>
    <xf numFmtId="0" fontId="50" fillId="0" borderId="0" xfId="3" applyFont="1" applyFill="1" applyAlignment="1">
      <alignment horizontal="left" vertical="center"/>
    </xf>
    <xf numFmtId="10" fontId="0" fillId="0" borderId="0" xfId="0" applyNumberFormat="1" applyFont="1" applyAlignment="1">
      <alignment vertical="center"/>
    </xf>
    <xf numFmtId="0" fontId="103" fillId="0" borderId="0" xfId="0" applyFont="1" applyAlignment="1">
      <alignment vertical="center"/>
    </xf>
    <xf numFmtId="0" fontId="33" fillId="0" borderId="0" xfId="0" applyFont="1" applyFill="1" applyBorder="1" applyAlignment="1">
      <alignment horizontal="center" vertical="center" wrapText="1"/>
    </xf>
    <xf numFmtId="166" fontId="32" fillId="0" borderId="0" xfId="5" applyNumberFormat="1" applyFont="1" applyFill="1" applyBorder="1" applyAlignment="1" applyProtection="1">
      <alignment horizontal="right" vertical="center" wrapText="1"/>
    </xf>
    <xf numFmtId="166" fontId="32" fillId="0" borderId="0" xfId="5" applyNumberFormat="1" applyFont="1" applyFill="1" applyBorder="1" applyAlignment="1" applyProtection="1">
      <alignment horizontal="left" vertical="center" wrapText="1"/>
    </xf>
    <xf numFmtId="10" fontId="32" fillId="0" borderId="0" xfId="4" applyNumberFormat="1" applyFont="1" applyFill="1" applyBorder="1" applyAlignment="1" applyProtection="1">
      <alignment horizontal="right" vertical="center" wrapText="1"/>
    </xf>
    <xf numFmtId="3" fontId="32" fillId="0" borderId="0" xfId="6" applyNumberFormat="1" applyFont="1" applyFill="1" applyBorder="1" applyAlignment="1" applyProtection="1">
      <alignment vertical="center"/>
    </xf>
    <xf numFmtId="3" fontId="31" fillId="0" borderId="0" xfId="6" applyNumberFormat="1" applyFont="1" applyFill="1" applyAlignment="1" applyProtection="1">
      <alignment horizontal="right" vertical="center"/>
    </xf>
    <xf numFmtId="0" fontId="31" fillId="0" borderId="0" xfId="0" applyFont="1" applyFill="1" applyBorder="1" applyAlignment="1">
      <alignment vertical="center" wrapText="1"/>
    </xf>
    <xf numFmtId="0" fontId="33" fillId="0" borderId="0" xfId="0" applyFont="1" applyFill="1" applyBorder="1" applyAlignment="1">
      <alignment vertical="center" wrapText="1"/>
    </xf>
    <xf numFmtId="0" fontId="32"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2" fillId="0" borderId="0" xfId="0" applyFont="1" applyFill="1" applyBorder="1" applyAlignment="1">
      <alignment horizontal="center" vertical="center" wrapText="1"/>
    </xf>
    <xf numFmtId="0" fontId="32" fillId="0" borderId="0" xfId="0" applyFont="1" applyFill="1" applyBorder="1"/>
    <xf numFmtId="0" fontId="107" fillId="0" borderId="0" xfId="0" applyFont="1" applyFill="1" applyBorder="1" applyAlignment="1">
      <alignment horizontal="center" vertical="center" wrapText="1"/>
    </xf>
    <xf numFmtId="3" fontId="40" fillId="0" borderId="0" xfId="7" applyNumberFormat="1" applyFont="1" applyFill="1" applyBorder="1" applyAlignment="1" applyProtection="1">
      <alignment horizontal="right" vertical="center"/>
    </xf>
    <xf numFmtId="3" fontId="39" fillId="0" borderId="0" xfId="7" applyNumberFormat="1" applyFont="1" applyFill="1" applyBorder="1" applyAlignment="1" applyProtection="1">
      <alignment horizontal="right" vertical="center"/>
    </xf>
    <xf numFmtId="0" fontId="39" fillId="0" borderId="0" xfId="27" applyFont="1" applyFill="1" applyAlignment="1" applyProtection="1">
      <alignment horizontal="left"/>
      <protection locked="0"/>
    </xf>
    <xf numFmtId="0" fontId="32" fillId="0" borderId="0" xfId="0" applyFont="1" applyAlignment="1"/>
    <xf numFmtId="0" fontId="38" fillId="0" borderId="0" xfId="0" applyFont="1" applyFill="1" applyAlignment="1">
      <alignment horizontal="center" vertical="center" wrapText="1"/>
    </xf>
    <xf numFmtId="0" fontId="31" fillId="0" borderId="0" xfId="0" applyFont="1" applyFill="1" applyBorder="1" applyAlignment="1">
      <alignment horizontal="center" vertical="center" wrapTex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3" fontId="39" fillId="0" borderId="0" xfId="0" applyNumberFormat="1" applyFont="1" applyFill="1" applyBorder="1" applyAlignment="1">
      <alignment horizontal="right" vertical="center" indent="2"/>
    </xf>
    <xf numFmtId="10" fontId="39" fillId="0" borderId="0" xfId="0" applyNumberFormat="1" applyFont="1" applyFill="1" applyBorder="1" applyAlignment="1">
      <alignment horizontal="right" vertical="center" indent="1"/>
    </xf>
    <xf numFmtId="0" fontId="2" fillId="0" borderId="0" xfId="0" applyFont="1" applyAlignment="1">
      <alignment vertical="center"/>
    </xf>
    <xf numFmtId="0" fontId="32" fillId="0" borderId="0" xfId="0" applyFont="1" applyBorder="1" applyAlignment="1">
      <alignment horizontal="center" vertical="center"/>
    </xf>
    <xf numFmtId="14" fontId="40" fillId="0" borderId="0" xfId="3" applyNumberFormat="1" applyFont="1" applyFill="1" applyBorder="1" applyAlignment="1">
      <alignment horizontal="center" vertical="center"/>
    </xf>
    <xf numFmtId="0" fontId="48" fillId="0" borderId="0" xfId="0" applyFont="1" applyFill="1" applyBorder="1" applyAlignment="1">
      <alignment horizontal="right" vertical="center"/>
    </xf>
    <xf numFmtId="0" fontId="40" fillId="0" borderId="0" xfId="0" applyFont="1" applyFill="1" applyAlignment="1">
      <alignment wrapText="1"/>
    </xf>
    <xf numFmtId="0" fontId="0" fillId="0" borderId="0" xfId="0" applyFill="1" applyAlignment="1">
      <alignment wrapText="1"/>
    </xf>
    <xf numFmtId="14" fontId="39" fillId="0" borderId="0" xfId="3" applyNumberFormat="1" applyFont="1" applyFill="1" applyBorder="1" applyAlignment="1">
      <alignment horizontal="center" vertical="center" wrapText="1"/>
    </xf>
    <xf numFmtId="0" fontId="39" fillId="0" borderId="0" xfId="3" applyFont="1" applyFill="1" applyBorder="1" applyAlignment="1">
      <alignment horizontal="center" vertical="center" wrapText="1"/>
    </xf>
    <xf numFmtId="3" fontId="40" fillId="0" borderId="0" xfId="22" applyNumberFormat="1" applyFont="1" applyFill="1" applyBorder="1" applyAlignment="1">
      <alignment horizontal="right" vertical="center" indent="1"/>
    </xf>
    <xf numFmtId="10" fontId="40" fillId="0" borderId="0" xfId="22" applyNumberFormat="1" applyFont="1" applyFill="1" applyBorder="1" applyAlignment="1">
      <alignment horizontal="right" vertical="center" indent="2"/>
    </xf>
    <xf numFmtId="10" fontId="40" fillId="0" borderId="0" xfId="0" applyNumberFormat="1" applyFont="1" applyFill="1" applyBorder="1" applyAlignment="1">
      <alignment horizontal="right" indent="1"/>
    </xf>
    <xf numFmtId="0" fontId="88" fillId="0" borderId="0" xfId="0" applyFont="1" applyFill="1" applyAlignment="1">
      <alignment vertical="center"/>
    </xf>
    <xf numFmtId="0" fontId="32" fillId="0" borderId="0" xfId="22" applyFont="1" applyFill="1" applyBorder="1" applyAlignment="1">
      <alignment horizontal="left" vertical="center" wrapText="1"/>
    </xf>
    <xf numFmtId="0" fontId="48" fillId="0" borderId="0" xfId="0" applyFont="1" applyFill="1" applyBorder="1" applyAlignment="1">
      <alignment horizontal="right" vertical="center" indent="1"/>
    </xf>
    <xf numFmtId="14" fontId="32" fillId="0" borderId="0" xfId="0" applyNumberFormat="1" applyFont="1" applyFill="1" applyBorder="1" applyAlignment="1">
      <alignment horizontal="center" vertical="center" wrapText="1"/>
    </xf>
    <xf numFmtId="0" fontId="106" fillId="0" borderId="0" xfId="0" applyFont="1" applyFill="1" applyBorder="1" applyAlignment="1">
      <alignment horizontal="center" vertical="center" wrapText="1"/>
    </xf>
    <xf numFmtId="14" fontId="106" fillId="0" borderId="0" xfId="0" applyNumberFormat="1" applyFont="1" applyFill="1" applyBorder="1" applyAlignment="1">
      <alignment horizontal="center" vertical="center" wrapText="1"/>
    </xf>
    <xf numFmtId="0" fontId="32" fillId="0" borderId="0" xfId="0" applyFont="1" applyFill="1" applyAlignment="1">
      <alignment vertical="center" wrapText="1"/>
    </xf>
    <xf numFmtId="3" fontId="114" fillId="0" borderId="0" xfId="0" applyNumberFormat="1" applyFont="1" applyFill="1" applyAlignment="1">
      <alignment horizontal="center" vertical="center"/>
    </xf>
    <xf numFmtId="10" fontId="114" fillId="0" borderId="0" xfId="0" applyNumberFormat="1" applyFont="1" applyFill="1" applyAlignment="1">
      <alignment horizontal="center" vertical="center"/>
    </xf>
    <xf numFmtId="0" fontId="0" fillId="0" borderId="0" xfId="0" applyFont="1"/>
    <xf numFmtId="3" fontId="114" fillId="3" borderId="0" xfId="0" applyNumberFormat="1" applyFont="1" applyFill="1" applyBorder="1" applyAlignment="1">
      <alignment vertical="center"/>
    </xf>
    <xf numFmtId="0" fontId="2" fillId="3" borderId="0" xfId="0" applyFont="1" applyFill="1" applyBorder="1" applyAlignment="1">
      <alignment vertical="center"/>
    </xf>
    <xf numFmtId="3" fontId="2" fillId="3" borderId="0" xfId="0" applyNumberFormat="1" applyFont="1" applyFill="1" applyBorder="1" applyAlignment="1">
      <alignment horizontal="right" vertical="center" indent="1"/>
    </xf>
    <xf numFmtId="168" fontId="118" fillId="3" borderId="0" xfId="31" applyNumberFormat="1" applyFont="1" applyFill="1" applyAlignment="1" applyProtection="1">
      <alignment horizontal="right" vertical="center"/>
    </xf>
    <xf numFmtId="0" fontId="10" fillId="3" borderId="0" xfId="0" applyFont="1" applyFill="1" applyAlignment="1" applyProtection="1">
      <alignment vertical="center" wrapText="1"/>
      <protection locked="0"/>
    </xf>
    <xf numFmtId="0" fontId="10" fillId="3" borderId="0" xfId="0" applyFont="1" applyFill="1" applyAlignment="1" applyProtection="1">
      <alignment horizontal="left" vertical="center" wrapText="1" indent="1"/>
      <protection locked="0"/>
    </xf>
    <xf numFmtId="0" fontId="118" fillId="0" borderId="0" xfId="0" applyFont="1" applyFill="1" applyAlignment="1">
      <alignment vertical="center"/>
    </xf>
    <xf numFmtId="0" fontId="23" fillId="0" borderId="0" xfId="0" applyFont="1" applyFill="1" applyAlignment="1">
      <alignment horizontal="center"/>
    </xf>
    <xf numFmtId="0" fontId="30" fillId="0" borderId="0" xfId="0" applyFont="1" applyFill="1" applyAlignment="1">
      <alignment horizontal="center"/>
    </xf>
    <xf numFmtId="0" fontId="40" fillId="3" borderId="0" xfId="27" applyFont="1" applyFill="1" applyBorder="1" applyAlignment="1" applyProtection="1">
      <alignment horizontal="left" vertical="center" wrapText="1"/>
      <protection locked="0"/>
    </xf>
    <xf numFmtId="3" fontId="40" fillId="3" borderId="0" xfId="27" applyNumberFormat="1" applyFont="1" applyFill="1" applyBorder="1" applyAlignment="1" applyProtection="1">
      <alignment vertical="center"/>
    </xf>
    <xf numFmtId="0" fontId="40" fillId="3" borderId="0" xfId="27" applyFont="1" applyFill="1" applyBorder="1" applyAlignment="1" applyProtection="1">
      <alignment horizontal="left" vertical="center" wrapText="1"/>
    </xf>
    <xf numFmtId="0" fontId="73" fillId="3" borderId="0" xfId="27" applyFont="1" applyFill="1" applyBorder="1" applyAlignment="1" applyProtection="1">
      <alignment horizontal="left" vertical="center" wrapText="1"/>
    </xf>
    <xf numFmtId="3" fontId="73" fillId="3" borderId="0" xfId="27" applyNumberFormat="1" applyFont="1" applyFill="1" applyBorder="1" applyAlignment="1" applyProtection="1">
      <alignment vertical="center"/>
    </xf>
    <xf numFmtId="3" fontId="40" fillId="3" borderId="0" xfId="27" applyNumberFormat="1" applyFont="1" applyFill="1" applyBorder="1" applyAlignment="1" applyProtection="1">
      <alignment horizontal="right" vertical="center"/>
    </xf>
    <xf numFmtId="177" fontId="40" fillId="3" borderId="0" xfId="27" applyNumberFormat="1" applyFont="1" applyFill="1" applyBorder="1" applyAlignment="1" applyProtection="1">
      <alignment horizontal="right" vertical="center"/>
    </xf>
    <xf numFmtId="177" fontId="40" fillId="3" borderId="0" xfId="27" applyNumberFormat="1" applyFont="1" applyFill="1" applyBorder="1" applyAlignment="1" applyProtection="1">
      <alignment vertical="center"/>
    </xf>
    <xf numFmtId="3" fontId="73" fillId="3" borderId="0" xfId="27" applyNumberFormat="1" applyFont="1" applyFill="1" applyBorder="1" applyAlignment="1" applyProtection="1">
      <alignment horizontal="right" vertical="center"/>
    </xf>
    <xf numFmtId="177" fontId="73" fillId="3" borderId="0" xfId="27" applyNumberFormat="1" applyFont="1" applyFill="1" applyBorder="1" applyAlignment="1" applyProtection="1">
      <alignment horizontal="right" vertical="center"/>
    </xf>
    <xf numFmtId="177" fontId="73" fillId="3" borderId="0" xfId="27" applyNumberFormat="1" applyFont="1" applyFill="1" applyBorder="1" applyAlignment="1" applyProtection="1">
      <alignment vertical="center"/>
    </xf>
    <xf numFmtId="0" fontId="40" fillId="3" borderId="0" xfId="0" applyFont="1" applyFill="1" applyBorder="1" applyAlignment="1">
      <alignment vertical="center" wrapText="1"/>
    </xf>
    <xf numFmtId="3" fontId="40" fillId="3" borderId="0" xfId="8" applyNumberFormat="1" applyFont="1" applyFill="1" applyBorder="1" applyAlignment="1" applyProtection="1">
      <alignment horizontal="right" vertical="center"/>
    </xf>
    <xf numFmtId="10" fontId="40" fillId="3" borderId="0" xfId="4" applyNumberFormat="1" applyFont="1" applyFill="1" applyBorder="1" applyAlignment="1" applyProtection="1">
      <alignment horizontal="right" vertical="center" wrapText="1"/>
    </xf>
    <xf numFmtId="0" fontId="39" fillId="3" borderId="0" xfId="0" applyFont="1" applyFill="1" applyBorder="1" applyAlignment="1">
      <alignment horizontal="left" vertical="center" wrapText="1"/>
    </xf>
    <xf numFmtId="3" fontId="73" fillId="3" borderId="0" xfId="8" applyNumberFormat="1" applyFont="1" applyFill="1" applyBorder="1" applyAlignment="1" applyProtection="1">
      <alignment horizontal="right" vertical="center"/>
    </xf>
    <xf numFmtId="10" fontId="73" fillId="3" borderId="0" xfId="4" applyNumberFormat="1" applyFont="1" applyFill="1" applyBorder="1" applyAlignment="1" applyProtection="1">
      <alignment horizontal="right" vertical="center" wrapText="1"/>
    </xf>
    <xf numFmtId="0" fontId="135" fillId="3" borderId="0" xfId="0" applyFont="1" applyFill="1" applyBorder="1" applyAlignment="1">
      <alignment vertical="center"/>
    </xf>
    <xf numFmtId="167" fontId="40" fillId="3" borderId="0" xfId="1" applyNumberFormat="1" applyFont="1" applyFill="1" applyBorder="1" applyAlignment="1">
      <alignment horizontal="center" vertical="center"/>
    </xf>
    <xf numFmtId="167" fontId="40" fillId="3" borderId="0" xfId="1" applyNumberFormat="1" applyFont="1" applyFill="1" applyBorder="1" applyAlignment="1">
      <alignment horizontal="left" vertical="center" indent="1"/>
    </xf>
    <xf numFmtId="0" fontId="55" fillId="3" borderId="0" xfId="0" applyFont="1" applyFill="1" applyBorder="1" applyAlignment="1">
      <alignment vertical="center" wrapText="1"/>
    </xf>
    <xf numFmtId="3" fontId="54" fillId="3" borderId="0" xfId="9" applyNumberFormat="1" applyFont="1" applyFill="1" applyBorder="1" applyAlignment="1" applyProtection="1">
      <alignment vertical="center"/>
    </xf>
    <xf numFmtId="10" fontId="54" fillId="3" borderId="0" xfId="9" applyNumberFormat="1" applyFont="1" applyFill="1" applyBorder="1" applyAlignment="1" applyProtection="1">
      <alignment vertical="center"/>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0" fontId="56" fillId="3" borderId="0" xfId="0" applyFont="1" applyFill="1" applyBorder="1" applyAlignment="1">
      <alignment vertical="center" wrapText="1"/>
    </xf>
    <xf numFmtId="0" fontId="130" fillId="3" borderId="0" xfId="26" applyFont="1" applyFill="1" applyBorder="1" applyAlignment="1">
      <alignment vertical="center" wrapText="1"/>
    </xf>
    <xf numFmtId="0" fontId="33" fillId="3" borderId="0" xfId="0" applyFont="1" applyFill="1" applyBorder="1" applyAlignment="1">
      <alignment vertical="center" wrapText="1"/>
    </xf>
    <xf numFmtId="10" fontId="40" fillId="3" borderId="0" xfId="1" applyNumberFormat="1" applyFont="1" applyFill="1" applyAlignment="1">
      <alignment horizontal="right" vertical="center" wrapText="1"/>
    </xf>
    <xf numFmtId="3" fontId="40" fillId="3" borderId="0" xfId="0" applyNumberFormat="1" applyFont="1" applyFill="1" applyBorder="1" applyAlignment="1">
      <alignment horizontal="right" vertical="center" indent="2"/>
    </xf>
    <xf numFmtId="10" fontId="40" fillId="3" borderId="0" xfId="0" applyNumberFormat="1" applyFont="1" applyFill="1" applyBorder="1" applyAlignment="1">
      <alignment horizontal="right" vertical="center" indent="1"/>
    </xf>
    <xf numFmtId="0" fontId="40" fillId="3" borderId="0" xfId="0" applyFont="1" applyFill="1" applyAlignment="1">
      <alignment horizontal="left" vertical="center" wrapText="1"/>
    </xf>
    <xf numFmtId="166" fontId="40" fillId="3" borderId="0" xfId="1" applyNumberFormat="1" applyFont="1" applyFill="1" applyBorder="1" applyAlignment="1">
      <alignment horizontal="center" vertical="center"/>
    </xf>
    <xf numFmtId="10" fontId="40" fillId="3" borderId="0" xfId="4" applyNumberFormat="1" applyFont="1" applyFill="1" applyBorder="1" applyAlignment="1">
      <alignment horizontal="center" vertical="center"/>
    </xf>
    <xf numFmtId="3" fontId="135" fillId="3" borderId="0" xfId="0" applyNumberFormat="1" applyFont="1" applyFill="1" applyAlignment="1">
      <alignment vertical="center"/>
    </xf>
    <xf numFmtId="171" fontId="40" fillId="3" borderId="0" xfId="0" applyNumberFormat="1" applyFont="1" applyFill="1" applyAlignment="1">
      <alignment horizontal="left" vertical="center" wrapText="1"/>
    </xf>
    <xf numFmtId="0" fontId="40" fillId="3" borderId="0" xfId="0" applyFont="1" applyFill="1" applyBorder="1" applyAlignment="1">
      <alignment vertical="center"/>
    </xf>
    <xf numFmtId="164" fontId="40" fillId="3" borderId="0" xfId="10" applyNumberFormat="1" applyFont="1" applyFill="1" applyAlignment="1">
      <alignment horizontal="right" vertical="center" indent="1"/>
    </xf>
    <xf numFmtId="10" fontId="40" fillId="3" borderId="0" xfId="4" applyNumberFormat="1" applyFont="1" applyFill="1" applyAlignment="1">
      <alignment horizontal="right" vertical="center" indent="1"/>
    </xf>
    <xf numFmtId="10" fontId="40" fillId="3" borderId="0" xfId="4"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1"/>
    </xf>
    <xf numFmtId="164" fontId="40" fillId="3" borderId="0" xfId="10" applyNumberFormat="1" applyFont="1" applyFill="1" applyBorder="1" applyAlignment="1">
      <alignment horizontal="right" vertical="center"/>
    </xf>
    <xf numFmtId="164" fontId="40" fillId="3" borderId="0" xfId="10" applyNumberFormat="1" applyFont="1" applyFill="1" applyBorder="1" applyAlignment="1">
      <alignment horizontal="right" vertical="center" indent="1"/>
    </xf>
    <xf numFmtId="10" fontId="40" fillId="3" borderId="0" xfId="4" quotePrefix="1" applyNumberFormat="1" applyFont="1" applyFill="1" applyBorder="1" applyAlignment="1">
      <alignment horizontal="center" vertical="center"/>
    </xf>
    <xf numFmtId="3" fontId="31" fillId="3" borderId="0" xfId="9" applyNumberFormat="1" applyFont="1" applyFill="1" applyBorder="1" applyAlignment="1" applyProtection="1">
      <alignment vertical="center"/>
    </xf>
    <xf numFmtId="10" fontId="31" fillId="3" borderId="0" xfId="9" applyNumberFormat="1" applyFont="1" applyFill="1" applyBorder="1" applyAlignment="1" applyProtection="1">
      <alignment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167" fontId="32" fillId="3" borderId="0" xfId="14" applyNumberFormat="1" applyFont="1" applyFill="1" applyBorder="1" applyAlignment="1" applyProtection="1">
      <alignment horizontal="center" vertical="center"/>
    </xf>
    <xf numFmtId="10" fontId="32" fillId="3" borderId="0" xfId="4" applyNumberFormat="1" applyFont="1" applyFill="1" applyBorder="1" applyAlignment="1" applyProtection="1">
      <alignment horizontal="center" vertical="center"/>
    </xf>
    <xf numFmtId="14" fontId="32" fillId="3" borderId="0" xfId="4" applyNumberFormat="1" applyFont="1" applyFill="1" applyBorder="1" applyAlignment="1" applyProtection="1">
      <alignment horizontal="right" vertical="center"/>
      <protection locked="0"/>
    </xf>
    <xf numFmtId="0" fontId="50" fillId="3" borderId="0" xfId="0" applyFont="1" applyFill="1" applyAlignment="1">
      <alignment vertical="center" wrapText="1"/>
    </xf>
    <xf numFmtId="0" fontId="39" fillId="12" borderId="0" xfId="3" applyFont="1" applyFill="1" applyBorder="1" applyAlignment="1">
      <alignment horizontal="center" vertical="center"/>
    </xf>
    <xf numFmtId="0" fontId="39" fillId="12" borderId="0" xfId="3" applyFont="1" applyFill="1" applyBorder="1" applyAlignment="1">
      <alignment horizontal="center" vertical="center" wrapText="1"/>
    </xf>
    <xf numFmtId="0" fontId="64" fillId="13" borderId="0" xfId="3" applyFont="1" applyFill="1" applyBorder="1" applyAlignment="1">
      <alignment horizontal="left" vertical="center" indent="1"/>
    </xf>
    <xf numFmtId="166" fontId="39" fillId="14" borderId="0" xfId="16" applyNumberFormat="1" applyFont="1" applyFill="1" applyBorder="1" applyAlignment="1">
      <alignment horizontal="right" vertical="center" wrapText="1"/>
    </xf>
    <xf numFmtId="2" fontId="39" fillId="14" borderId="0" xfId="16" applyNumberFormat="1" applyFont="1" applyFill="1" applyBorder="1" applyAlignment="1">
      <alignment horizontal="center" vertical="center" wrapText="1"/>
    </xf>
    <xf numFmtId="10" fontId="39" fillId="14" borderId="0" xfId="16" applyNumberFormat="1" applyFont="1" applyFill="1" applyBorder="1" applyAlignment="1">
      <alignment horizontal="center" vertical="center" wrapText="1"/>
    </xf>
    <xf numFmtId="10" fontId="39" fillId="14" borderId="0" xfId="4" applyNumberFormat="1" applyFont="1" applyFill="1" applyAlignment="1">
      <alignment horizontal="center" vertical="center" wrapText="1"/>
    </xf>
    <xf numFmtId="166" fontId="39" fillId="14" borderId="0" xfId="4" applyNumberFormat="1" applyFont="1" applyFill="1" applyBorder="1" applyAlignment="1">
      <alignment horizontal="right" vertical="center" wrapText="1"/>
    </xf>
    <xf numFmtId="3" fontId="39" fillId="14" borderId="0" xfId="4" applyNumberFormat="1" applyFont="1" applyFill="1" applyBorder="1" applyAlignment="1">
      <alignment horizontal="right" vertical="center" wrapText="1"/>
    </xf>
    <xf numFmtId="3" fontId="39" fillId="14" borderId="0" xfId="16" applyNumberFormat="1" applyFont="1" applyFill="1" applyBorder="1" applyAlignment="1">
      <alignment horizontal="right" vertical="center" wrapText="1"/>
    </xf>
    <xf numFmtId="4" fontId="39" fillId="14" borderId="0" xfId="3" applyNumberFormat="1" applyFont="1" applyFill="1" applyBorder="1" applyAlignment="1">
      <alignment horizontal="center" vertical="center" wrapText="1"/>
    </xf>
    <xf numFmtId="10" fontId="39" fillId="14" borderId="0" xfId="3" applyNumberFormat="1" applyFont="1" applyFill="1" applyBorder="1" applyAlignment="1">
      <alignment horizontal="center" vertical="center" wrapText="1"/>
    </xf>
    <xf numFmtId="172" fontId="31" fillId="15" borderId="0" xfId="3" applyNumberFormat="1" applyFont="1" applyFill="1" applyBorder="1" applyAlignment="1">
      <alignment horizontal="center" vertical="center" wrapText="1"/>
    </xf>
    <xf numFmtId="173" fontId="48" fillId="14" borderId="0" xfId="3" applyNumberFormat="1" applyFont="1" applyFill="1" applyAlignment="1">
      <alignment horizontal="center" vertical="center"/>
    </xf>
    <xf numFmtId="0" fontId="31" fillId="14" borderId="0" xfId="3" applyFont="1" applyFill="1" applyBorder="1" applyAlignment="1">
      <alignment vertical="center"/>
    </xf>
    <xf numFmtId="166" fontId="67" fillId="13" borderId="0" xfId="16" applyNumberFormat="1" applyFont="1" applyFill="1" applyBorder="1" applyAlignment="1">
      <alignment horizontal="center" vertical="center"/>
    </xf>
    <xf numFmtId="173" fontId="48" fillId="12" borderId="0" xfId="3" applyNumberFormat="1" applyFont="1" applyFill="1" applyAlignment="1">
      <alignment horizontal="center" vertical="center"/>
    </xf>
    <xf numFmtId="0" fontId="48" fillId="12" borderId="0" xfId="3" applyFont="1" applyFill="1" applyBorder="1" applyAlignment="1">
      <alignment horizontal="left" vertical="center" wrapText="1"/>
    </xf>
    <xf numFmtId="166" fontId="66" fillId="15" borderId="0" xfId="16" applyNumberFormat="1" applyFont="1" applyFill="1" applyBorder="1" applyAlignment="1">
      <alignment horizontal="center" vertical="center"/>
    </xf>
    <xf numFmtId="0" fontId="14" fillId="17" borderId="0" xfId="3" applyFont="1" applyFill="1" applyAlignment="1">
      <alignment vertical="center"/>
    </xf>
    <xf numFmtId="3" fontId="139" fillId="17" borderId="6" xfId="3" applyNumberFormat="1" applyFont="1" applyFill="1" applyBorder="1" applyAlignment="1">
      <alignment horizontal="right" vertical="center"/>
    </xf>
    <xf numFmtId="3" fontId="139" fillId="17" borderId="0" xfId="3" applyNumberFormat="1" applyFont="1" applyFill="1" applyBorder="1" applyAlignment="1">
      <alignment vertical="center"/>
    </xf>
    <xf numFmtId="10" fontId="14" fillId="18" borderId="7" xfId="4" applyNumberFormat="1" applyFont="1" applyFill="1" applyBorder="1" applyAlignment="1">
      <alignment horizontal="right" vertical="center"/>
    </xf>
    <xf numFmtId="0" fontId="121" fillId="16" borderId="6" xfId="3" applyFont="1" applyFill="1" applyBorder="1" applyAlignment="1">
      <alignment horizontal="center" vertical="center"/>
    </xf>
    <xf numFmtId="0" fontId="118" fillId="16" borderId="0" xfId="3" applyFont="1" applyFill="1" applyAlignment="1">
      <alignment horizontal="center" vertical="center" wrapText="1"/>
    </xf>
    <xf numFmtId="0" fontId="121" fillId="16" borderId="0" xfId="3" applyFont="1" applyFill="1" applyBorder="1" applyAlignment="1">
      <alignment horizontal="center" vertical="center" wrapText="1"/>
    </xf>
    <xf numFmtId="0" fontId="121" fillId="16" borderId="0" xfId="3" applyFont="1" applyFill="1" applyAlignment="1">
      <alignment horizontal="center" vertical="center" wrapText="1"/>
    </xf>
    <xf numFmtId="0" fontId="126" fillId="16" borderId="0" xfId="3" applyFont="1" applyFill="1" applyAlignment="1">
      <alignment horizontal="center" vertical="center" wrapText="1"/>
    </xf>
    <xf numFmtId="0" fontId="156" fillId="16" borderId="6" xfId="3" applyFont="1" applyFill="1" applyBorder="1" applyAlignment="1">
      <alignment horizontal="center" vertical="center"/>
    </xf>
    <xf numFmtId="0" fontId="156" fillId="16" borderId="0" xfId="3" applyFont="1" applyFill="1" applyBorder="1" applyAlignment="1">
      <alignment horizontal="center" vertical="center" wrapText="1"/>
    </xf>
    <xf numFmtId="0" fontId="156" fillId="16" borderId="0" xfId="3" applyFont="1" applyFill="1" applyAlignment="1">
      <alignment horizontal="center" vertical="center" wrapText="1"/>
    </xf>
    <xf numFmtId="3" fontId="139" fillId="17" borderId="0" xfId="3" applyNumberFormat="1" applyFont="1" applyFill="1" applyAlignment="1">
      <alignment horizontal="right" vertical="center"/>
    </xf>
    <xf numFmtId="0" fontId="118" fillId="16" borderId="0" xfId="3" applyFont="1" applyFill="1" applyAlignment="1">
      <alignment horizontal="center" vertical="center"/>
    </xf>
    <xf numFmtId="0" fontId="118" fillId="16" borderId="6" xfId="3" applyFont="1" applyFill="1" applyBorder="1" applyAlignment="1">
      <alignment horizontal="right" vertical="center"/>
    </xf>
    <xf numFmtId="0" fontId="121" fillId="16" borderId="0" xfId="28" applyFont="1" applyFill="1" applyBorder="1" applyAlignment="1">
      <alignment horizontal="center" vertical="center" wrapText="1"/>
    </xf>
    <xf numFmtId="0" fontId="126" fillId="16" borderId="0" xfId="3" applyFont="1" applyFill="1" applyAlignment="1">
      <alignment horizontal="center" vertical="center"/>
    </xf>
    <xf numFmtId="0" fontId="156" fillId="16" borderId="0" xfId="28" applyFont="1" applyFill="1" applyBorder="1" applyAlignment="1">
      <alignment horizontal="center" vertical="center" wrapText="1"/>
    </xf>
    <xf numFmtId="0" fontId="118" fillId="16" borderId="0" xfId="3" applyFont="1" applyFill="1" applyAlignment="1">
      <alignment horizontal="right" vertical="center"/>
    </xf>
    <xf numFmtId="0" fontId="32" fillId="16" borderId="0" xfId="3" applyFont="1" applyFill="1" applyAlignment="1">
      <alignment horizontal="left" vertical="center" wrapText="1"/>
    </xf>
    <xf numFmtId="0" fontId="121" fillId="16" borderId="4" xfId="3" applyFont="1" applyFill="1" applyBorder="1" applyAlignment="1">
      <alignment horizontal="center" vertical="center"/>
    </xf>
    <xf numFmtId="0" fontId="121" fillId="16" borderId="5" xfId="3" applyFont="1" applyFill="1" applyBorder="1" applyAlignment="1">
      <alignment horizontal="center" vertical="center" wrapText="1"/>
    </xf>
    <xf numFmtId="0" fontId="14" fillId="3" borderId="0" xfId="3" applyFont="1" applyFill="1" applyAlignment="1">
      <alignment vertical="center"/>
    </xf>
    <xf numFmtId="3" fontId="139" fillId="3" borderId="0" xfId="3" applyNumberFormat="1" applyFont="1" applyFill="1" applyBorder="1" applyAlignment="1">
      <alignment horizontal="right" vertical="center"/>
    </xf>
    <xf numFmtId="10" fontId="14" fillId="4" borderId="7" xfId="4" applyNumberFormat="1" applyFont="1" applyFill="1" applyBorder="1" applyAlignment="1">
      <alignment horizontal="right" vertical="center"/>
    </xf>
    <xf numFmtId="0" fontId="31" fillId="16" borderId="0" xfId="3" applyFont="1" applyFill="1" applyAlignment="1">
      <alignment horizontal="center" vertical="center" wrapText="1"/>
    </xf>
    <xf numFmtId="0" fontId="20" fillId="16" borderId="0" xfId="3" applyFill="1">
      <alignment vertical="top"/>
    </xf>
    <xf numFmtId="0" fontId="14" fillId="16" borderId="0" xfId="3" applyFont="1" applyFill="1" applyAlignment="1">
      <alignment horizontal="center"/>
    </xf>
    <xf numFmtId="2" fontId="63" fillId="17" borderId="0" xfId="3" applyNumberFormat="1" applyFont="1" applyFill="1" applyAlignment="1">
      <alignment horizontal="left" vertical="center"/>
    </xf>
    <xf numFmtId="166" fontId="39" fillId="17" borderId="0" xfId="1" applyNumberFormat="1" applyFont="1" applyFill="1" applyAlignment="1">
      <alignment horizontal="center" vertical="center"/>
    </xf>
    <xf numFmtId="10" fontId="69" fillId="17" borderId="0" xfId="3" applyNumberFormat="1" applyFont="1" applyFill="1" applyBorder="1" applyAlignment="1">
      <alignment horizontal="center" vertical="center"/>
    </xf>
    <xf numFmtId="0" fontId="48" fillId="17" borderId="0" xfId="3" applyFont="1" applyFill="1" applyBorder="1" applyAlignment="1">
      <alignment horizontal="center"/>
    </xf>
    <xf numFmtId="2" fontId="63" fillId="17" borderId="0" xfId="3" applyNumberFormat="1" applyFont="1" applyFill="1" applyAlignment="1">
      <alignment horizontal="left" vertical="center" wrapText="1"/>
    </xf>
    <xf numFmtId="166" fontId="39" fillId="18" borderId="0" xfId="1" applyNumberFormat="1" applyFont="1" applyFill="1" applyBorder="1" applyAlignment="1">
      <alignment horizontal="center" vertical="center"/>
    </xf>
    <xf numFmtId="10" fontId="71" fillId="18" borderId="0" xfId="3" applyNumberFormat="1" applyFont="1" applyFill="1" applyBorder="1" applyAlignment="1">
      <alignment horizontal="center"/>
    </xf>
    <xf numFmtId="0" fontId="71" fillId="18" borderId="0" xfId="3" applyFont="1" applyFill="1" applyBorder="1" applyAlignment="1">
      <alignment horizontal="center"/>
    </xf>
    <xf numFmtId="0" fontId="65" fillId="17" borderId="0" xfId="3" applyFont="1" applyFill="1" applyAlignment="1">
      <alignment horizontal="left" vertical="center"/>
    </xf>
    <xf numFmtId="166" fontId="73" fillId="17" borderId="0" xfId="17" applyNumberFormat="1" applyFont="1" applyFill="1" applyAlignment="1">
      <alignment horizontal="center" vertical="center"/>
    </xf>
    <xf numFmtId="10" fontId="51" fillId="18" borderId="0" xfId="3" applyNumberFormat="1" applyFont="1" applyFill="1" applyBorder="1" applyAlignment="1">
      <alignment horizontal="right" vertical="center" indent="2"/>
    </xf>
    <xf numFmtId="165" fontId="52" fillId="18" borderId="0" xfId="1" applyNumberFormat="1" applyFont="1" applyFill="1" applyBorder="1" applyAlignment="1">
      <alignment horizontal="center" vertical="center"/>
    </xf>
    <xf numFmtId="2" fontId="20" fillId="17" borderId="0" xfId="3" applyNumberFormat="1" applyFill="1" applyAlignment="1">
      <alignment horizontal="center" vertical="center"/>
    </xf>
    <xf numFmtId="3" fontId="63" fillId="17" borderId="0" xfId="3" applyNumberFormat="1" applyFont="1" applyFill="1" applyAlignment="1">
      <alignment horizontal="right" vertical="center"/>
    </xf>
    <xf numFmtId="2" fontId="74" fillId="17" borderId="0" xfId="3" applyNumberFormat="1" applyFont="1" applyFill="1" applyAlignment="1">
      <alignment horizontal="center" vertical="center"/>
    </xf>
    <xf numFmtId="0" fontId="32" fillId="4" borderId="0" xfId="0" applyFont="1" applyFill="1" applyBorder="1" applyAlignment="1">
      <alignment horizontal="left" vertical="center" indent="1"/>
    </xf>
    <xf numFmtId="0" fontId="91" fillId="4" borderId="0" xfId="0" applyFont="1" applyFill="1" applyBorder="1" applyAlignment="1">
      <alignment horizontal="center" vertical="center"/>
    </xf>
    <xf numFmtId="174" fontId="32" fillId="4" borderId="0" xfId="0" applyNumberFormat="1" applyFont="1" applyFill="1" applyBorder="1" applyAlignment="1" applyProtection="1">
      <alignment horizontal="right" vertical="center"/>
    </xf>
    <xf numFmtId="175" fontId="32" fillId="4" borderId="0" xfId="0" applyNumberFormat="1" applyFont="1" applyFill="1" applyBorder="1" applyAlignment="1" applyProtection="1">
      <alignment horizontal="right" vertical="center"/>
    </xf>
    <xf numFmtId="10" fontId="32" fillId="4" borderId="0" xfId="0" applyNumberFormat="1" applyFont="1" applyFill="1" applyBorder="1" applyAlignment="1">
      <alignment horizontal="right" vertical="center"/>
    </xf>
    <xf numFmtId="0" fontId="152" fillId="4" borderId="0" xfId="0" applyFont="1" applyFill="1" applyBorder="1" applyAlignment="1">
      <alignment horizontal="left" vertical="center"/>
    </xf>
    <xf numFmtId="49" fontId="93" fillId="4" borderId="0" xfId="0" applyNumberFormat="1" applyFont="1" applyFill="1" applyBorder="1" applyAlignment="1">
      <alignment horizontal="right" vertical="center"/>
    </xf>
    <xf numFmtId="0" fontId="93" fillId="4" borderId="0" xfId="0" applyFont="1" applyFill="1" applyBorder="1" applyAlignment="1">
      <alignment horizontal="right" vertical="center" indent="1"/>
    </xf>
    <xf numFmtId="0" fontId="93" fillId="4" borderId="0" xfId="0" applyFont="1" applyFill="1" applyBorder="1" applyAlignment="1">
      <alignment horizontal="left" vertical="center" indent="1"/>
    </xf>
    <xf numFmtId="0" fontId="152" fillId="4" borderId="0" xfId="0" applyFont="1" applyFill="1" applyBorder="1" applyAlignment="1">
      <alignment horizontal="left" vertical="center" wrapText="1"/>
    </xf>
    <xf numFmtId="174" fontId="91" fillId="4" borderId="0" xfId="0" applyNumberFormat="1" applyFont="1" applyFill="1" applyBorder="1" applyAlignment="1" applyProtection="1">
      <alignment horizontal="right" vertical="center"/>
    </xf>
    <xf numFmtId="175" fontId="91" fillId="4" borderId="0" xfId="0" applyNumberFormat="1" applyFont="1" applyFill="1" applyBorder="1" applyAlignment="1" applyProtection="1">
      <alignment horizontal="right" vertical="center"/>
    </xf>
    <xf numFmtId="0" fontId="91" fillId="4" borderId="0" xfId="0" applyFont="1" applyFill="1" applyBorder="1" applyAlignment="1">
      <alignment horizontal="left" vertical="center"/>
    </xf>
    <xf numFmtId="49" fontId="91" fillId="4" borderId="0" xfId="0" applyNumberFormat="1" applyFont="1" applyFill="1" applyBorder="1" applyAlignment="1">
      <alignment horizontal="right" vertical="center"/>
    </xf>
    <xf numFmtId="0" fontId="91" fillId="4" borderId="0" xfId="0" applyFont="1" applyFill="1" applyBorder="1" applyAlignment="1">
      <alignment horizontal="right" vertical="center" indent="1"/>
    </xf>
    <xf numFmtId="0" fontId="91" fillId="4" borderId="0" xfId="0" applyFont="1" applyFill="1" applyBorder="1" applyAlignment="1">
      <alignment horizontal="left" vertical="center" indent="1"/>
    </xf>
    <xf numFmtId="0" fontId="32" fillId="4" borderId="0" xfId="3" applyFont="1" applyFill="1" applyBorder="1" applyAlignment="1">
      <alignment horizontal="center" vertical="center"/>
    </xf>
    <xf numFmtId="0" fontId="93" fillId="4" borderId="0" xfId="0" applyFont="1" applyFill="1" applyBorder="1" applyAlignment="1">
      <alignment horizontal="center" vertical="center"/>
    </xf>
    <xf numFmtId="175" fontId="93" fillId="4" borderId="0" xfId="0" applyNumberFormat="1" applyFont="1" applyFill="1" applyBorder="1" applyAlignment="1" applyProtection="1">
      <alignment horizontal="right" vertical="center"/>
    </xf>
    <xf numFmtId="0" fontId="93" fillId="4" borderId="0" xfId="0" applyFont="1" applyFill="1" applyBorder="1" applyAlignment="1">
      <alignment horizontal="left" vertical="center" wrapText="1"/>
    </xf>
    <xf numFmtId="3" fontId="54" fillId="3" borderId="0" xfId="19" applyNumberFormat="1" applyFont="1" applyFill="1" applyAlignment="1">
      <alignment vertical="center"/>
    </xf>
    <xf numFmtId="10" fontId="54" fillId="3" borderId="0" xfId="19" applyNumberFormat="1" applyFont="1" applyFill="1" applyAlignment="1">
      <alignment vertical="center"/>
    </xf>
    <xf numFmtId="3" fontId="33" fillId="3" borderId="0" xfId="19" applyNumberFormat="1" applyFont="1" applyFill="1" applyAlignment="1">
      <alignment vertical="center"/>
    </xf>
    <xf numFmtId="10" fontId="33" fillId="3" borderId="0" xfId="19" applyNumberFormat="1" applyFont="1" applyFill="1" applyAlignment="1">
      <alignment vertical="center"/>
    </xf>
    <xf numFmtId="3" fontId="56" fillId="3" borderId="0" xfId="19" applyNumberFormat="1" applyFont="1" applyFill="1" applyAlignment="1">
      <alignment vertical="center"/>
    </xf>
    <xf numFmtId="10" fontId="56" fillId="3" borderId="0" xfId="19" applyNumberFormat="1" applyFont="1" applyFill="1" applyAlignment="1">
      <alignment vertical="center"/>
    </xf>
    <xf numFmtId="3" fontId="50" fillId="4" borderId="0" xfId="19" applyNumberFormat="1" applyFont="1" applyFill="1" applyBorder="1" applyAlignment="1">
      <alignment horizontal="right" vertical="center" indent="1"/>
    </xf>
    <xf numFmtId="0" fontId="132" fillId="3" borderId="0" xfId="0" applyFont="1" applyFill="1" applyBorder="1" applyAlignment="1">
      <alignment vertical="center" wrapText="1"/>
    </xf>
    <xf numFmtId="14" fontId="39" fillId="19" borderId="0" xfId="3" applyNumberFormat="1" applyFont="1" applyFill="1" applyBorder="1" applyAlignment="1">
      <alignment horizontal="center" vertical="center"/>
    </xf>
    <xf numFmtId="0" fontId="48" fillId="3" borderId="0" xfId="0" applyFont="1" applyFill="1" applyBorder="1" applyAlignment="1">
      <alignment horizontal="right" vertical="center" indent="1"/>
    </xf>
    <xf numFmtId="0" fontId="0" fillId="19" borderId="0" xfId="0" applyFill="1"/>
    <xf numFmtId="0" fontId="40" fillId="19" borderId="4" xfId="3" applyFont="1" applyFill="1" applyBorder="1" applyAlignment="1">
      <alignment horizontal="center" vertical="center" wrapText="1"/>
    </xf>
    <xf numFmtId="0" fontId="40" fillId="19" borderId="5" xfId="3" applyFont="1" applyFill="1" applyBorder="1" applyAlignment="1">
      <alignment horizontal="center" vertical="center" wrapText="1"/>
    </xf>
    <xf numFmtId="14" fontId="39" fillId="19" borderId="9" xfId="3" applyNumberFormat="1" applyFont="1" applyFill="1" applyBorder="1" applyAlignment="1">
      <alignment horizontal="center" vertical="center" wrapText="1"/>
    </xf>
    <xf numFmtId="0" fontId="32" fillId="3" borderId="0" xfId="22" applyFont="1" applyFill="1" applyBorder="1" applyAlignment="1">
      <alignment horizontal="left" vertical="center"/>
    </xf>
    <xf numFmtId="3" fontId="40" fillId="3" borderId="0" xfId="22" applyNumberFormat="1" applyFont="1" applyFill="1" applyBorder="1" applyAlignment="1">
      <alignment horizontal="right" vertical="center" indent="1"/>
    </xf>
    <xf numFmtId="10" fontId="40" fillId="3" borderId="0" xfId="22" applyNumberFormat="1" applyFont="1" applyFill="1" applyBorder="1" applyAlignment="1">
      <alignment horizontal="right" vertical="center" indent="2"/>
    </xf>
    <xf numFmtId="10" fontId="40" fillId="3" borderId="0" xfId="0" applyNumberFormat="1" applyFont="1" applyFill="1" applyBorder="1" applyAlignment="1">
      <alignment horizontal="right" indent="1"/>
    </xf>
    <xf numFmtId="10" fontId="40" fillId="3" borderId="0" xfId="22" applyNumberFormat="1" applyFont="1" applyFill="1" applyBorder="1" applyAlignment="1">
      <alignment horizontal="right" vertical="center" indent="1"/>
    </xf>
    <xf numFmtId="0" fontId="31" fillId="20" borderId="0" xfId="22" applyFont="1" applyFill="1" applyBorder="1" applyAlignment="1">
      <alignment horizontal="left" vertical="center"/>
    </xf>
    <xf numFmtId="3" fontId="39" fillId="20" borderId="0" xfId="22" applyNumberFormat="1" applyFont="1" applyFill="1" applyBorder="1" applyAlignment="1">
      <alignment horizontal="right" vertical="center" indent="1"/>
    </xf>
    <xf numFmtId="10" fontId="39" fillId="20" borderId="0" xfId="22" applyNumberFormat="1" applyFont="1" applyFill="1" applyBorder="1" applyAlignment="1">
      <alignment horizontal="right" vertical="center" indent="2"/>
    </xf>
    <xf numFmtId="10" fontId="39" fillId="20" borderId="0" xfId="22" applyNumberFormat="1" applyFont="1" applyFill="1" applyBorder="1" applyAlignment="1">
      <alignment horizontal="right" vertical="center" indent="1"/>
    </xf>
    <xf numFmtId="0" fontId="32" fillId="19" borderId="0" xfId="3" applyFont="1" applyFill="1" applyBorder="1" applyAlignment="1">
      <alignment horizontal="center" vertical="center" wrapText="1"/>
    </xf>
    <xf numFmtId="14" fontId="31" fillId="19" borderId="0" xfId="3" applyNumberFormat="1" applyFont="1" applyFill="1" applyBorder="1" applyAlignment="1" applyProtection="1">
      <alignment horizontal="center" vertical="center" wrapText="1"/>
      <protection hidden="1"/>
    </xf>
    <xf numFmtId="0" fontId="89" fillId="3" borderId="0" xfId="0" applyFont="1" applyFill="1" applyAlignment="1">
      <alignment vertical="center"/>
    </xf>
    <xf numFmtId="3" fontId="50" fillId="3"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vertical="center"/>
      <protection hidden="1"/>
    </xf>
    <xf numFmtId="0" fontId="89" fillId="3" borderId="0" xfId="0" applyFont="1" applyFill="1" applyAlignment="1">
      <alignment vertical="center" wrapText="1"/>
    </xf>
    <xf numFmtId="0" fontId="93" fillId="3" borderId="0" xfId="0" applyFont="1" applyFill="1" applyAlignment="1">
      <alignment vertical="center"/>
    </xf>
    <xf numFmtId="3" fontId="32" fillId="3" borderId="0" xfId="23" quotePrefix="1" applyNumberFormat="1" applyFont="1" applyFill="1" applyBorder="1" applyAlignment="1" applyProtection="1">
      <alignment vertical="center"/>
      <protection hidden="1"/>
    </xf>
    <xf numFmtId="10" fontId="32" fillId="3" borderId="0" xfId="23" quotePrefix="1" applyNumberFormat="1" applyFont="1" applyFill="1" applyBorder="1" applyAlignment="1" applyProtection="1">
      <alignment vertical="center"/>
      <protection hidden="1"/>
    </xf>
    <xf numFmtId="0" fontId="93" fillId="3" borderId="0" xfId="0" applyFont="1" applyFill="1" applyAlignment="1">
      <alignment vertical="center" wrapText="1"/>
    </xf>
    <xf numFmtId="0" fontId="97" fillId="19" borderId="0" xfId="0" applyFont="1" applyFill="1" applyAlignment="1">
      <alignment vertical="center"/>
    </xf>
    <xf numFmtId="3" fontId="75" fillId="19" borderId="0" xfId="23" quotePrefix="1" applyNumberFormat="1" applyFont="1" applyFill="1" applyBorder="1" applyAlignment="1" applyProtection="1">
      <alignment vertical="center"/>
      <protection hidden="1"/>
    </xf>
    <xf numFmtId="10" fontId="75" fillId="19" borderId="0" xfId="23" quotePrefix="1" applyNumberFormat="1" applyFont="1" applyFill="1" applyBorder="1" applyAlignment="1" applyProtection="1">
      <alignment vertical="center"/>
      <protection hidden="1"/>
    </xf>
    <xf numFmtId="0" fontId="97" fillId="20" borderId="0" xfId="0" applyFont="1" applyFill="1" applyAlignment="1">
      <alignment vertical="center"/>
    </xf>
    <xf numFmtId="3" fontId="75" fillId="20" borderId="0" xfId="23" quotePrefix="1" applyNumberFormat="1" applyFont="1" applyFill="1" applyBorder="1" applyAlignment="1" applyProtection="1">
      <alignment vertical="center"/>
      <protection hidden="1"/>
    </xf>
    <xf numFmtId="10" fontId="75" fillId="20" borderId="0" xfId="23" quotePrefix="1" applyNumberFormat="1" applyFont="1" applyFill="1" applyBorder="1" applyAlignment="1" applyProtection="1">
      <alignment vertical="center"/>
      <protection hidden="1"/>
    </xf>
    <xf numFmtId="0" fontId="40" fillId="19" borderId="0" xfId="3" applyFont="1" applyFill="1" applyBorder="1" applyAlignment="1">
      <alignment horizontal="center" vertical="center" wrapText="1"/>
    </xf>
    <xf numFmtId="14" fontId="39" fillId="19" borderId="0" xfId="3" applyNumberFormat="1" applyFont="1" applyFill="1" applyBorder="1" applyAlignment="1" applyProtection="1">
      <alignment horizontal="center" vertical="center" wrapText="1"/>
      <protection hidden="1"/>
    </xf>
    <xf numFmtId="0" fontId="75" fillId="20" borderId="0" xfId="0" applyFont="1" applyFill="1" applyBorder="1" applyAlignment="1">
      <alignment vertical="center" wrapText="1"/>
    </xf>
    <xf numFmtId="3" fontId="39" fillId="21" borderId="0" xfId="23" quotePrefix="1" applyNumberFormat="1" applyFont="1" applyFill="1" applyBorder="1" applyAlignment="1" applyProtection="1">
      <alignment vertical="center"/>
      <protection hidden="1"/>
    </xf>
    <xf numFmtId="10" fontId="73" fillId="21" borderId="0" xfId="23" quotePrefix="1" applyNumberFormat="1" applyFont="1" applyFill="1" applyBorder="1" applyAlignment="1" applyProtection="1">
      <alignment vertical="center"/>
      <protection hidden="1"/>
    </xf>
    <xf numFmtId="3" fontId="73" fillId="21" borderId="0" xfId="23" quotePrefix="1" applyNumberFormat="1" applyFont="1" applyFill="1" applyBorder="1" applyAlignment="1" applyProtection="1">
      <alignment vertical="center"/>
      <protection hidden="1"/>
    </xf>
    <xf numFmtId="0" fontId="32" fillId="19" borderId="4" xfId="3" applyFont="1" applyFill="1" applyBorder="1" applyAlignment="1">
      <alignment horizontal="center" vertical="center" wrapText="1"/>
    </xf>
    <xf numFmtId="0" fontId="32" fillId="19" borderId="5" xfId="3" applyFont="1" applyFill="1" applyBorder="1" applyAlignment="1">
      <alignment horizontal="center" vertical="center" wrapText="1"/>
    </xf>
    <xf numFmtId="0" fontId="0" fillId="19" borderId="0" xfId="0" applyFill="1" applyBorder="1"/>
    <xf numFmtId="0" fontId="33" fillId="3" borderId="0" xfId="23" quotePrefix="1" applyNumberFormat="1" applyFont="1" applyFill="1" applyBorder="1" applyAlignment="1">
      <alignment vertical="center" wrapText="1"/>
    </xf>
    <xf numFmtId="3" fontId="48" fillId="22" borderId="0" xfId="0" applyNumberFormat="1" applyFont="1" applyFill="1" applyBorder="1" applyAlignment="1">
      <alignment horizontal="right" vertical="center" wrapText="1" indent="1"/>
    </xf>
    <xf numFmtId="10" fontId="48" fillId="3" borderId="0" xfId="0" applyNumberFormat="1" applyFont="1" applyFill="1" applyBorder="1" applyAlignment="1">
      <alignment horizontal="center" vertical="center"/>
    </xf>
    <xf numFmtId="3" fontId="48" fillId="3" borderId="0" xfId="0" applyNumberFormat="1" applyFont="1" applyFill="1" applyBorder="1" applyAlignment="1">
      <alignment horizontal="right" vertical="center" indent="1"/>
    </xf>
    <xf numFmtId="0" fontId="33" fillId="3" borderId="0" xfId="23" quotePrefix="1" applyNumberFormat="1" applyFont="1" applyFill="1" applyBorder="1" applyAlignment="1">
      <alignment vertical="center"/>
    </xf>
    <xf numFmtId="0" fontId="33" fillId="3" borderId="0" xfId="23" applyNumberFormat="1" applyFont="1" applyFill="1" applyBorder="1" applyAlignment="1">
      <alignment vertical="center"/>
    </xf>
    <xf numFmtId="0" fontId="69" fillId="23" borderId="0" xfId="0" applyFont="1" applyFill="1" applyBorder="1" applyAlignment="1">
      <alignment vertical="center" wrapText="1"/>
    </xf>
    <xf numFmtId="3" fontId="67" fillId="23" borderId="0" xfId="0" applyNumberFormat="1" applyFont="1" applyFill="1" applyBorder="1" applyAlignment="1">
      <alignment horizontal="right" vertical="center" wrapText="1" indent="1"/>
    </xf>
    <xf numFmtId="10" fontId="67" fillId="20" borderId="0" xfId="0" applyNumberFormat="1" applyFont="1" applyFill="1" applyBorder="1" applyAlignment="1">
      <alignment horizontal="center" vertical="center"/>
    </xf>
    <xf numFmtId="3" fontId="69" fillId="23" borderId="0" xfId="0" applyNumberFormat="1" applyFont="1" applyFill="1" applyBorder="1" applyAlignment="1">
      <alignment horizontal="right" vertical="center" wrapText="1" indent="1"/>
    </xf>
    <xf numFmtId="10" fontId="69" fillId="20" borderId="0" xfId="0" applyNumberFormat="1" applyFont="1" applyFill="1" applyBorder="1" applyAlignment="1">
      <alignment horizontal="center" vertical="center"/>
    </xf>
    <xf numFmtId="10" fontId="69" fillId="19" borderId="0" xfId="0" applyNumberFormat="1" applyFont="1" applyFill="1" applyBorder="1" applyAlignment="1">
      <alignment horizontal="center" vertical="center"/>
    </xf>
    <xf numFmtId="0" fontId="31" fillId="19" borderId="0" xfId="3" applyFont="1" applyFill="1" applyBorder="1" applyAlignment="1">
      <alignment horizontal="left" vertical="center" wrapText="1"/>
    </xf>
    <xf numFmtId="14" fontId="32" fillId="19" borderId="0" xfId="3" applyNumberFormat="1" applyFont="1" applyFill="1" applyBorder="1" applyAlignment="1">
      <alignment horizontal="right" vertical="center" wrapText="1"/>
    </xf>
    <xf numFmtId="0" fontId="32" fillId="19" borderId="0" xfId="3" applyFont="1" applyFill="1" applyBorder="1" applyAlignment="1">
      <alignment horizontal="left" vertical="center" wrapText="1"/>
    </xf>
    <xf numFmtId="0" fontId="31" fillId="19" borderId="0" xfId="3" applyFont="1" applyFill="1" applyBorder="1" applyAlignment="1">
      <alignment horizontal="right" vertical="center" wrapText="1" indent="1"/>
    </xf>
    <xf numFmtId="10" fontId="84" fillId="19" borderId="0" xfId="0" applyNumberFormat="1" applyFont="1" applyFill="1" applyBorder="1" applyAlignment="1">
      <alignment horizontal="center" vertical="center"/>
    </xf>
    <xf numFmtId="10" fontId="48" fillId="19" borderId="0" xfId="0" applyNumberFormat="1" applyFont="1" applyFill="1" applyBorder="1" applyAlignment="1">
      <alignment horizontal="center" vertical="center"/>
    </xf>
    <xf numFmtId="0" fontId="32" fillId="19" borderId="0" xfId="0" applyFont="1" applyFill="1" applyBorder="1" applyAlignment="1">
      <alignment horizontal="center" vertical="center" wrapText="1"/>
    </xf>
    <xf numFmtId="14" fontId="39" fillId="19" borderId="0" xfId="3" applyNumberFormat="1" applyFont="1" applyFill="1" applyBorder="1" applyAlignment="1">
      <alignment horizontal="center" vertical="center" wrapText="1"/>
    </xf>
    <xf numFmtId="0" fontId="32" fillId="19" borderId="0" xfId="0" applyFont="1" applyFill="1" applyBorder="1" applyAlignment="1">
      <alignment vertical="center" wrapText="1"/>
    </xf>
    <xf numFmtId="0" fontId="52" fillId="3" borderId="0" xfId="22" applyFont="1" applyFill="1" applyBorder="1" applyAlignment="1">
      <alignment horizontal="left" vertical="center" wrapText="1"/>
    </xf>
    <xf numFmtId="3" fontId="52" fillId="3" borderId="0" xfId="22" applyNumberFormat="1" applyFont="1" applyFill="1" applyBorder="1" applyAlignment="1">
      <alignment horizontal="right" vertical="center" indent="1"/>
    </xf>
    <xf numFmtId="10" fontId="52" fillId="3" borderId="0" xfId="22" applyNumberFormat="1" applyFont="1" applyFill="1" applyBorder="1" applyAlignment="1">
      <alignment horizontal="right" vertical="center" indent="1"/>
    </xf>
    <xf numFmtId="0" fontId="73" fillId="21" borderId="0" xfId="22" applyFont="1" applyFill="1" applyBorder="1" applyAlignment="1">
      <alignment horizontal="left" vertical="center"/>
    </xf>
    <xf numFmtId="3" fontId="73" fillId="21" borderId="0" xfId="22" applyNumberFormat="1" applyFont="1" applyFill="1" applyBorder="1" applyAlignment="1">
      <alignment horizontal="right" vertical="center" indent="1"/>
    </xf>
    <xf numFmtId="10" fontId="73" fillId="21" borderId="0" xfId="22" applyNumberFormat="1" applyFont="1" applyFill="1" applyBorder="1" applyAlignment="1">
      <alignment horizontal="right" vertical="center" indent="1"/>
    </xf>
    <xf numFmtId="0" fontId="147" fillId="19" borderId="0" xfId="0" applyFont="1" applyFill="1" applyBorder="1" applyAlignment="1" applyProtection="1">
      <alignment horizontal="center" vertical="center" wrapText="1" readingOrder="1"/>
      <protection locked="0"/>
    </xf>
    <xf numFmtId="0" fontId="41" fillId="19" borderId="0" xfId="0" applyFont="1" applyFill="1" applyBorder="1" applyAlignment="1" applyProtection="1">
      <alignment horizontal="center" vertical="center" wrapText="1" readingOrder="1"/>
      <protection locked="0"/>
    </xf>
    <xf numFmtId="0" fontId="32" fillId="19" borderId="0" xfId="0" applyFont="1" applyFill="1" applyBorder="1" applyAlignment="1" applyProtection="1">
      <alignment horizontal="center" vertical="center" wrapText="1" readingOrder="1"/>
      <protection locked="0"/>
    </xf>
    <xf numFmtId="0" fontId="31" fillId="24" borderId="0" xfId="0" applyFont="1" applyFill="1" applyBorder="1" applyAlignment="1" applyProtection="1">
      <alignment vertical="center" wrapText="1" readingOrder="1"/>
      <protection locked="0"/>
    </xf>
    <xf numFmtId="3" fontId="31" fillId="19" borderId="0" xfId="0" applyNumberFormat="1" applyFont="1" applyFill="1" applyBorder="1" applyAlignment="1" applyProtection="1">
      <alignment vertical="center" wrapText="1" readingOrder="1"/>
      <protection locked="0"/>
    </xf>
    <xf numFmtId="0" fontId="31" fillId="25" borderId="0" xfId="0" applyFont="1" applyFill="1" applyBorder="1" applyAlignment="1" applyProtection="1">
      <alignment vertical="center" wrapText="1" readingOrder="1"/>
      <protection locked="0"/>
    </xf>
    <xf numFmtId="3" fontId="31" fillId="20" borderId="0" xfId="0" applyNumberFormat="1" applyFont="1" applyFill="1" applyBorder="1" applyAlignment="1" applyProtection="1">
      <alignment vertical="center" wrapText="1" readingOrder="1"/>
      <protection locked="0"/>
    </xf>
    <xf numFmtId="0" fontId="32" fillId="26" borderId="0" xfId="0" applyFont="1" applyFill="1" applyBorder="1" applyAlignment="1" applyProtection="1">
      <alignment vertical="center" wrapText="1" readingOrder="1"/>
      <protection locked="0"/>
    </xf>
    <xf numFmtId="3" fontId="32" fillId="3" borderId="0" xfId="0" applyNumberFormat="1" applyFont="1" applyFill="1" applyBorder="1" applyAlignment="1" applyProtection="1">
      <alignment vertical="center" wrapText="1" readingOrder="1"/>
      <protection locked="0"/>
    </xf>
    <xf numFmtId="0" fontId="32" fillId="10" borderId="0" xfId="28" applyFont="1" applyFill="1" applyBorder="1" applyAlignment="1">
      <alignment horizontal="center" vertical="center" wrapText="1"/>
    </xf>
    <xf numFmtId="14" fontId="31" fillId="10" borderId="0" xfId="28" applyNumberFormat="1" applyFont="1" applyFill="1" applyBorder="1" applyAlignment="1" applyProtection="1">
      <alignment horizontal="center" vertical="center" wrapText="1"/>
      <protection hidden="1"/>
    </xf>
    <xf numFmtId="10" fontId="50" fillId="3" borderId="0" xfId="23" quotePrefix="1" applyNumberFormat="1" applyFont="1" applyFill="1" applyBorder="1" applyAlignment="1" applyProtection="1">
      <alignment horizontal="right" vertical="center" indent="1"/>
      <protection hidden="1"/>
    </xf>
    <xf numFmtId="3" fontId="50" fillId="3" borderId="0" xfId="23" quotePrefix="1" applyNumberFormat="1" applyFont="1" applyFill="1" applyBorder="1" applyAlignment="1" applyProtection="1">
      <alignment horizontal="right" vertical="center"/>
      <protection hidden="1"/>
    </xf>
    <xf numFmtId="0" fontId="69" fillId="3" borderId="0" xfId="0" applyFont="1" applyFill="1" applyBorder="1" applyAlignment="1">
      <alignment horizontal="right" vertical="center" indent="1"/>
    </xf>
    <xf numFmtId="0" fontId="26" fillId="0" borderId="0" xfId="3" applyFont="1" applyFill="1" applyBorder="1" applyAlignment="1"/>
    <xf numFmtId="49" fontId="123" fillId="0" borderId="0" xfId="3" applyNumberFormat="1" applyFont="1" applyFill="1" applyBorder="1" applyAlignment="1">
      <alignment horizontal="right" vertical="center"/>
    </xf>
    <xf numFmtId="3" fontId="50" fillId="4"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horizontal="right" vertical="center"/>
      <protection hidden="1"/>
    </xf>
    <xf numFmtId="0" fontId="50" fillId="3" borderId="0" xfId="0" applyFont="1" applyFill="1" applyAlignment="1">
      <alignment horizontal="left" vertical="center"/>
    </xf>
    <xf numFmtId="3" fontId="89" fillId="3" borderId="0" xfId="0" applyNumberFormat="1" applyFont="1" applyFill="1" applyAlignment="1">
      <alignment vertical="center"/>
    </xf>
    <xf numFmtId="0" fontId="157" fillId="0" borderId="0" xfId="0" applyFont="1"/>
    <xf numFmtId="0" fontId="158" fillId="0" borderId="0" xfId="3" applyFont="1" applyFill="1" applyBorder="1" applyAlignment="1"/>
    <xf numFmtId="0" fontId="159" fillId="0" borderId="0" xfId="3" applyFont="1" applyFill="1" applyBorder="1" applyAlignment="1">
      <alignment horizontal="right" vertical="center"/>
    </xf>
    <xf numFmtId="0" fontId="159" fillId="0" borderId="0" xfId="3" applyFont="1" applyFill="1" applyBorder="1" applyAlignment="1">
      <alignment horizontal="left" vertical="center"/>
    </xf>
    <xf numFmtId="0" fontId="159" fillId="0" borderId="0" xfId="28" applyFont="1" applyFill="1" applyBorder="1" applyAlignment="1">
      <alignment horizontal="left" vertical="center"/>
    </xf>
    <xf numFmtId="0" fontId="163" fillId="0" borderId="0" xfId="28" applyFont="1" applyFill="1" applyBorder="1" applyAlignment="1">
      <alignment horizontal="left" vertical="center"/>
    </xf>
    <xf numFmtId="0" fontId="161" fillId="0" borderId="0" xfId="3" applyFont="1" applyFill="1" applyBorder="1" applyAlignment="1">
      <alignment horizontal="left" vertical="center"/>
    </xf>
    <xf numFmtId="0" fontId="161" fillId="0" borderId="0" xfId="3" applyFont="1" applyFill="1" applyAlignment="1">
      <alignment horizontal="left" vertical="center"/>
    </xf>
    <xf numFmtId="0" fontId="159" fillId="8" borderId="0" xfId="3" applyFont="1" applyFill="1" applyBorder="1" applyAlignment="1">
      <alignment horizontal="left" vertical="center"/>
    </xf>
    <xf numFmtId="0" fontId="161" fillId="0" borderId="0" xfId="0" applyFont="1" applyAlignment="1">
      <alignment horizontal="left" vertical="center"/>
    </xf>
    <xf numFmtId="14" fontId="161" fillId="0" borderId="0" xfId="0" applyNumberFormat="1" applyFont="1" applyAlignment="1">
      <alignment horizontal="right" vertical="center"/>
    </xf>
    <xf numFmtId="0" fontId="161" fillId="0" borderId="0" xfId="0" applyFont="1" applyAlignment="1">
      <alignment horizontal="right" vertical="center"/>
    </xf>
    <xf numFmtId="0" fontId="173" fillId="0" borderId="0" xfId="3" applyFont="1" applyAlignment="1">
      <alignment horizontal="left" vertical="center"/>
    </xf>
    <xf numFmtId="0" fontId="161" fillId="0" borderId="0" xfId="3" applyFont="1" applyAlignment="1">
      <alignment horizontal="left" vertical="center"/>
    </xf>
    <xf numFmtId="0" fontId="159" fillId="0" borderId="0" xfId="0" applyFont="1" applyAlignment="1">
      <alignment horizontal="right" vertical="center" indent="1"/>
    </xf>
    <xf numFmtId="14" fontId="174" fillId="0" borderId="0" xfId="0" applyNumberFormat="1" applyFont="1" applyAlignment="1">
      <alignment horizontal="right" vertical="center"/>
    </xf>
    <xf numFmtId="0" fontId="174" fillId="0" borderId="0" xfId="3" applyFont="1" applyFill="1">
      <alignment vertical="top"/>
    </xf>
    <xf numFmtId="0" fontId="161" fillId="0" borderId="0" xfId="0" applyFont="1" applyAlignment="1">
      <alignment horizontal="left"/>
    </xf>
    <xf numFmtId="0" fontId="160" fillId="0" borderId="0" xfId="0" applyFont="1" applyAlignment="1">
      <alignment horizontal="left" vertical="center"/>
    </xf>
    <xf numFmtId="0" fontId="18" fillId="0" borderId="0" xfId="3" applyFont="1" applyFill="1" applyAlignment="1"/>
    <xf numFmtId="0" fontId="18" fillId="0" borderId="0" xfId="3" applyFont="1" applyFill="1" applyAlignment="1">
      <alignment horizontal="center"/>
    </xf>
    <xf numFmtId="0" fontId="163" fillId="0" borderId="0" xfId="3" applyFont="1" applyFill="1" applyAlignment="1">
      <alignment horizontal="left" vertical="center"/>
    </xf>
    <xf numFmtId="0" fontId="25" fillId="0" borderId="0" xfId="3" applyFont="1" applyFill="1" applyAlignment="1">
      <alignment horizontal="center"/>
    </xf>
    <xf numFmtId="0" fontId="161" fillId="0" borderId="0" xfId="0" applyFont="1" applyFill="1" applyAlignment="1">
      <alignment horizontal="right" vertical="center"/>
    </xf>
    <xf numFmtId="0" fontId="159" fillId="0" borderId="0" xfId="3" applyFont="1" applyAlignment="1">
      <alignment horizontal="left" vertical="center"/>
    </xf>
    <xf numFmtId="0" fontId="159" fillId="16" borderId="0" xfId="3" applyFont="1" applyFill="1" applyAlignment="1">
      <alignment horizontal="center"/>
    </xf>
    <xf numFmtId="0" fontId="159" fillId="0" borderId="0" xfId="3" applyFont="1" applyFill="1" applyAlignment="1">
      <alignment horizontal="left" vertical="center"/>
    </xf>
    <xf numFmtId="0" fontId="174" fillId="0" borderId="0" xfId="3" applyFont="1" applyFill="1" applyBorder="1" applyAlignment="1">
      <alignment horizontal="left" vertical="center"/>
    </xf>
    <xf numFmtId="0" fontId="22" fillId="0" borderId="0" xfId="15" applyFont="1" applyFill="1" applyAlignment="1"/>
    <xf numFmtId="0" fontId="163" fillId="0" borderId="0" xfId="15" applyFont="1" applyFill="1" applyAlignment="1">
      <alignment horizontal="left" vertical="center"/>
    </xf>
    <xf numFmtId="0" fontId="160" fillId="0" borderId="0" xfId="24" applyFont="1"/>
    <xf numFmtId="0" fontId="160" fillId="0" borderId="0" xfId="24" quotePrefix="1" applyFont="1"/>
    <xf numFmtId="0" fontId="174" fillId="0" borderId="0" xfId="24" applyFont="1" applyAlignment="1">
      <alignment vertical="center"/>
    </xf>
    <xf numFmtId="0" fontId="88" fillId="0" borderId="0" xfId="24" applyFont="1" applyFill="1" applyAlignment="1">
      <alignment vertical="center"/>
    </xf>
    <xf numFmtId="0" fontId="180" fillId="0" borderId="0" xfId="24" applyFont="1" applyAlignment="1">
      <alignment vertical="center"/>
    </xf>
    <xf numFmtId="0" fontId="161" fillId="0" borderId="0" xfId="0" applyFont="1" applyFill="1" applyAlignment="1">
      <alignment horizontal="left" vertical="center"/>
    </xf>
    <xf numFmtId="0" fontId="174" fillId="0" borderId="0" xfId="0" applyFont="1" applyFill="1" applyAlignment="1">
      <alignment horizontal="left" vertical="center"/>
    </xf>
    <xf numFmtId="0" fontId="168" fillId="0" borderId="0" xfId="0" applyFont="1" applyFill="1" applyBorder="1" applyAlignment="1">
      <alignment vertical="center"/>
    </xf>
    <xf numFmtId="0" fontId="161" fillId="0" borderId="0" xfId="0" applyFont="1" applyFill="1" applyAlignment="1">
      <alignment horizontal="left"/>
    </xf>
    <xf numFmtId="0" fontId="174" fillId="0" borderId="0" xfId="0" applyFont="1" applyAlignment="1">
      <alignment horizontal="left" vertical="center"/>
    </xf>
    <xf numFmtId="0" fontId="173" fillId="0" borderId="0" xfId="0" applyFont="1" applyFill="1" applyBorder="1" applyAlignment="1">
      <alignment vertical="center"/>
    </xf>
    <xf numFmtId="0" fontId="160" fillId="0" borderId="0" xfId="0" applyFont="1" applyAlignment="1">
      <alignment vertical="center"/>
    </xf>
    <xf numFmtId="0" fontId="161" fillId="0" borderId="0" xfId="27" applyFont="1" applyFill="1" applyAlignment="1" applyProtection="1">
      <alignment horizontal="left"/>
      <protection locked="0"/>
    </xf>
    <xf numFmtId="0" fontId="161" fillId="0" borderId="0" xfId="0" applyFont="1" applyFill="1" applyBorder="1" applyAlignment="1">
      <alignment horizontal="left" vertical="center"/>
    </xf>
    <xf numFmtId="0" fontId="22" fillId="0" borderId="0" xfId="0" applyFont="1" applyFill="1" applyAlignment="1">
      <alignment horizontal="center"/>
    </xf>
    <xf numFmtId="0" fontId="188" fillId="27" borderId="0" xfId="3" applyFont="1" applyFill="1">
      <alignment vertical="top"/>
    </xf>
    <xf numFmtId="0" fontId="32" fillId="27" borderId="0" xfId="3" applyFont="1" applyFill="1">
      <alignment vertical="top"/>
    </xf>
    <xf numFmtId="0" fontId="31" fillId="11" borderId="0" xfId="0" applyFont="1" applyFill="1" applyBorder="1" applyAlignment="1"/>
    <xf numFmtId="0" fontId="31" fillId="11" borderId="0" xfId="3" applyFont="1" applyFill="1" applyAlignment="1">
      <alignment horizontal="left" vertical="center" wrapText="1"/>
    </xf>
    <xf numFmtId="0" fontId="31" fillId="11" borderId="0" xfId="3" applyFont="1" applyFill="1" applyAlignment="1">
      <alignment horizontal="center" vertical="center" wrapText="1"/>
    </xf>
    <xf numFmtId="0" fontId="31" fillId="11" borderId="0" xfId="3" applyFont="1" applyFill="1" applyAlignment="1">
      <alignment horizontal="left" vertical="center" wrapText="1" indent="1"/>
    </xf>
    <xf numFmtId="0" fontId="162" fillId="11" borderId="0" xfId="3" applyFont="1" applyFill="1" applyBorder="1" applyAlignment="1">
      <alignment horizontal="left" vertical="center"/>
    </xf>
    <xf numFmtId="0" fontId="162" fillId="11" borderId="0" xfId="3" applyFont="1" applyFill="1" applyBorder="1" applyAlignment="1">
      <alignment horizontal="center" vertical="center"/>
    </xf>
    <xf numFmtId="0" fontId="162" fillId="11" borderId="0" xfId="3" applyFont="1" applyFill="1" applyBorder="1" applyAlignment="1">
      <alignment horizontal="left" vertical="center" indent="1"/>
    </xf>
    <xf numFmtId="0" fontId="162" fillId="11" borderId="0" xfId="3" applyFont="1" applyFill="1" applyBorder="1" applyAlignment="1">
      <alignment horizontal="center" vertical="center" wrapText="1"/>
    </xf>
    <xf numFmtId="0" fontId="39" fillId="28" borderId="0" xfId="3" applyFont="1" applyFill="1" applyAlignment="1">
      <alignment horizontal="left" vertical="center"/>
    </xf>
    <xf numFmtId="0" fontId="32" fillId="28" borderId="0" xfId="3" applyFont="1" applyFill="1" applyAlignment="1">
      <alignment horizontal="left" vertical="center"/>
    </xf>
    <xf numFmtId="0" fontId="32" fillId="28" borderId="0" xfId="3" applyFont="1" applyFill="1" applyAlignment="1">
      <alignment vertical="center"/>
    </xf>
    <xf numFmtId="3" fontId="31" fillId="28" borderId="0" xfId="3" applyNumberFormat="1" applyFont="1" applyFill="1" applyAlignment="1">
      <alignment horizontal="right" vertical="center"/>
    </xf>
    <xf numFmtId="10" fontId="31" fillId="28" borderId="0" xfId="0" applyNumberFormat="1" applyFont="1" applyFill="1" applyAlignment="1">
      <alignment horizontal="right" vertical="center"/>
    </xf>
    <xf numFmtId="0" fontId="32" fillId="11" borderId="0" xfId="0" applyFont="1" applyFill="1" applyBorder="1" applyAlignment="1">
      <alignment horizontal="center" wrapText="1"/>
    </xf>
    <xf numFmtId="0" fontId="160" fillId="11" borderId="0" xfId="0" applyFont="1" applyFill="1" applyBorder="1" applyAlignment="1">
      <alignment horizontal="center" vertical="top" wrapText="1"/>
    </xf>
    <xf numFmtId="0" fontId="75" fillId="28" borderId="0" xfId="0" applyFont="1" applyFill="1" applyBorder="1" applyAlignment="1">
      <alignment vertical="center" wrapText="1"/>
    </xf>
    <xf numFmtId="3" fontId="31" fillId="28" borderId="0" xfId="19" applyNumberFormat="1" applyFont="1" applyFill="1" applyBorder="1" applyAlignment="1">
      <alignment horizontal="right" vertical="center"/>
    </xf>
    <xf numFmtId="10" fontId="31" fillId="28" borderId="0" xfId="19" applyNumberFormat="1" applyFont="1" applyFill="1" applyAlignment="1">
      <alignment vertical="center"/>
    </xf>
    <xf numFmtId="0" fontId="31" fillId="11" borderId="0" xfId="0" applyFont="1" applyFill="1" applyBorder="1" applyAlignment="1" applyProtection="1">
      <alignment horizontal="center" vertical="center" wrapText="1"/>
      <protection locked="0"/>
    </xf>
    <xf numFmtId="0" fontId="50" fillId="11" borderId="0" xfId="0" applyFont="1" applyFill="1" applyBorder="1" applyAlignment="1" applyProtection="1">
      <alignment horizontal="center" vertical="center" wrapText="1"/>
      <protection locked="0"/>
    </xf>
    <xf numFmtId="3" fontId="31" fillId="29" borderId="0" xfId="19" applyNumberFormat="1" applyFont="1" applyFill="1" applyBorder="1" applyAlignment="1">
      <alignment horizontal="right" vertical="center" indent="1"/>
    </xf>
    <xf numFmtId="0" fontId="31" fillId="28" borderId="0" xfId="3" applyFont="1" applyFill="1" applyAlignment="1">
      <alignment horizontal="center" vertical="center" wrapText="1"/>
    </xf>
    <xf numFmtId="0" fontId="67" fillId="28" borderId="0" xfId="3" applyFont="1" applyFill="1" applyAlignment="1">
      <alignment horizontal="left" vertical="center" wrapText="1"/>
    </xf>
    <xf numFmtId="3" fontId="67" fillId="28" borderId="0" xfId="3" applyNumberFormat="1" applyFont="1" applyFill="1" applyAlignment="1">
      <alignment horizontal="right" vertical="center" wrapText="1"/>
    </xf>
    <xf numFmtId="0" fontId="32" fillId="28" borderId="0" xfId="3" applyFont="1" applyFill="1" applyAlignment="1">
      <alignment horizontal="right" vertical="center"/>
    </xf>
    <xf numFmtId="0" fontId="75" fillId="11" borderId="0" xfId="3" applyFont="1" applyFill="1" applyAlignment="1">
      <alignment horizontal="center" vertical="center" wrapText="1"/>
    </xf>
    <xf numFmtId="166" fontId="75" fillId="28" borderId="0" xfId="20" applyNumberFormat="1" applyFont="1" applyFill="1" applyBorder="1" applyAlignment="1">
      <alignment horizontal="right" vertical="center" wrapText="1"/>
    </xf>
    <xf numFmtId="0" fontId="66" fillId="28" borderId="0" xfId="3" applyFont="1" applyFill="1" applyAlignment="1">
      <alignment horizontal="center" vertical="center" wrapText="1"/>
    </xf>
    <xf numFmtId="0" fontId="75" fillId="28" borderId="0" xfId="20" applyFont="1" applyFill="1" applyBorder="1" applyAlignment="1">
      <alignment vertical="center"/>
    </xf>
    <xf numFmtId="166" fontId="31" fillId="28" borderId="0" xfId="20" applyNumberFormat="1" applyFont="1" applyFill="1" applyBorder="1" applyAlignment="1">
      <alignment horizontal="right" vertical="center" wrapText="1"/>
    </xf>
    <xf numFmtId="4" fontId="32" fillId="28" borderId="0" xfId="0" applyNumberFormat="1" applyFont="1" applyFill="1" applyBorder="1" applyAlignment="1">
      <alignment horizontal="right" vertical="center"/>
    </xf>
    <xf numFmtId="0" fontId="0" fillId="11" borderId="0" xfId="0" applyFill="1"/>
    <xf numFmtId="0" fontId="88" fillId="7" borderId="0" xfId="24" applyFont="1" applyFill="1" applyAlignment="1">
      <alignment vertical="center"/>
    </xf>
    <xf numFmtId="0" fontId="100" fillId="7" borderId="0" xfId="24" applyFont="1" applyFill="1" applyAlignment="1">
      <alignment vertical="center"/>
    </xf>
    <xf numFmtId="0" fontId="163" fillId="7" borderId="0" xfId="24" applyFont="1" applyFill="1" applyAlignment="1">
      <alignment vertical="center"/>
    </xf>
    <xf numFmtId="0" fontId="100" fillId="12" borderId="0" xfId="15" applyFont="1" applyFill="1" applyAlignment="1">
      <alignment horizontal="left" vertical="center"/>
    </xf>
    <xf numFmtId="0" fontId="163" fillId="12" borderId="0" xfId="15" applyFont="1" applyFill="1" applyAlignment="1">
      <alignment horizontal="left" vertical="center"/>
    </xf>
    <xf numFmtId="0" fontId="23" fillId="16" borderId="0" xfId="3" applyFont="1" applyFill="1" applyAlignment="1">
      <alignment horizontal="left" vertical="center"/>
    </xf>
    <xf numFmtId="0" fontId="159" fillId="16" borderId="0" xfId="3" applyFont="1" applyFill="1" applyAlignment="1">
      <alignment horizontal="left" vertical="center"/>
    </xf>
    <xf numFmtId="0" fontId="18" fillId="11" borderId="0" xfId="3" applyFont="1" applyFill="1" applyAlignment="1">
      <alignment horizontal="left" vertical="center"/>
    </xf>
    <xf numFmtId="0" fontId="163" fillId="11" borderId="0" xfId="3" applyFont="1" applyFill="1" applyAlignment="1">
      <alignment horizontal="left" vertical="center"/>
    </xf>
    <xf numFmtId="49" fontId="61" fillId="0" borderId="0" xfId="3" applyNumberFormat="1" applyFont="1" applyFill="1" applyBorder="1" applyAlignment="1">
      <alignment horizontal="right"/>
    </xf>
    <xf numFmtId="0" fontId="25" fillId="0" borderId="0" xfId="3" applyFont="1" applyFill="1" applyBorder="1" applyAlignment="1">
      <alignment horizontal="right"/>
    </xf>
    <xf numFmtId="0" fontId="100" fillId="19" borderId="0" xfId="3" applyFont="1" applyFill="1" applyBorder="1" applyAlignment="1">
      <alignment horizontal="left" vertical="center"/>
    </xf>
    <xf numFmtId="0" fontId="26" fillId="19" borderId="0" xfId="3" applyFont="1" applyFill="1" applyBorder="1" applyAlignment="1"/>
    <xf numFmtId="0" fontId="159" fillId="19" borderId="0" xfId="3" applyFont="1" applyFill="1" applyBorder="1" applyAlignment="1">
      <alignment horizontal="left" vertical="center"/>
    </xf>
    <xf numFmtId="0" fontId="18" fillId="8" borderId="0" xfId="3" applyFont="1" applyFill="1" applyBorder="1" applyAlignment="1">
      <alignment horizontal="left" vertical="center"/>
    </xf>
    <xf numFmtId="0" fontId="15" fillId="11" borderId="0" xfId="3" applyFont="1" applyFill="1" applyAlignment="1">
      <alignment horizontal="left" vertical="center"/>
    </xf>
    <xf numFmtId="0" fontId="53" fillId="11" borderId="0" xfId="0" applyFont="1" applyFill="1" applyAlignment="1">
      <alignment vertical="top" wrapText="1"/>
    </xf>
    <xf numFmtId="0" fontId="0" fillId="11" borderId="0" xfId="0" applyFill="1" applyAlignment="1">
      <alignment vertical="center"/>
    </xf>
    <xf numFmtId="0" fontId="135" fillId="11" borderId="0" xfId="0" applyFont="1" applyFill="1" applyAlignment="1">
      <alignment vertical="center"/>
    </xf>
    <xf numFmtId="0" fontId="189" fillId="0" borderId="0" xfId="2" applyFont="1" applyAlignment="1" applyProtection="1"/>
    <xf numFmtId="0" fontId="189" fillId="0" borderId="0" xfId="2" applyFont="1" applyAlignment="1" applyProtection="1">
      <alignment vertical="center"/>
    </xf>
    <xf numFmtId="168" fontId="11" fillId="3" borderId="0" xfId="0" applyNumberFormat="1" applyFont="1" applyFill="1" applyAlignment="1">
      <alignment horizontal="right" vertical="center" indent="1"/>
    </xf>
    <xf numFmtId="10" fontId="11" fillId="3" borderId="0" xfId="4" applyNumberFormat="1" applyFont="1" applyFill="1" applyAlignment="1">
      <alignment horizontal="right" vertical="center" wrapText="1" indent="1"/>
    </xf>
    <xf numFmtId="0" fontId="121" fillId="0" borderId="0" xfId="0" applyFont="1"/>
    <xf numFmtId="0" fontId="190" fillId="0" borderId="0" xfId="0" applyFont="1"/>
    <xf numFmtId="0" fontId="121" fillId="0" borderId="0" xfId="0" applyFont="1" applyAlignment="1">
      <alignment vertical="center"/>
    </xf>
    <xf numFmtId="0" fontId="191" fillId="0" borderId="0" xfId="0" applyFont="1"/>
    <xf numFmtId="0" fontId="31" fillId="10" borderId="0" xfId="22" applyFont="1" applyFill="1" applyBorder="1" applyAlignment="1">
      <alignment vertical="center" wrapText="1"/>
    </xf>
    <xf numFmtId="0" fontId="31" fillId="0" borderId="0" xfId="22" applyFont="1" applyFill="1" applyBorder="1" applyAlignment="1">
      <alignment vertical="center" wrapText="1"/>
    </xf>
    <xf numFmtId="0" fontId="69" fillId="0" borderId="0" xfId="0" applyFont="1" applyFill="1" applyBorder="1" applyAlignment="1">
      <alignment horizontal="right" vertical="center" indent="1"/>
    </xf>
    <xf numFmtId="0" fontId="143" fillId="10" borderId="0" xfId="0" applyFont="1" applyFill="1" applyAlignment="1">
      <alignment vertical="center"/>
    </xf>
    <xf numFmtId="3" fontId="31" fillId="1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vertical="center"/>
      <protection hidden="1"/>
    </xf>
    <xf numFmtId="3" fontId="75" fillId="10" borderId="0" xfId="23" quotePrefix="1" applyNumberFormat="1" applyFont="1" applyFill="1" applyBorder="1" applyAlignment="1" applyProtection="1">
      <alignment vertical="center"/>
      <protection hidden="1"/>
    </xf>
    <xf numFmtId="10" fontId="75" fillId="10" borderId="0" xfId="23" quotePrefix="1" applyNumberFormat="1" applyFont="1" applyFill="1" applyBorder="1" applyAlignment="1" applyProtection="1">
      <alignment vertical="center"/>
      <protection hidden="1"/>
    </xf>
    <xf numFmtId="0" fontId="143" fillId="10" borderId="0" xfId="0" applyFont="1" applyFill="1" applyAlignment="1">
      <alignment vertical="center" wrapText="1"/>
    </xf>
    <xf numFmtId="3" fontId="31" fillId="3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horizontal="right" vertical="center"/>
      <protection hidden="1"/>
    </xf>
    <xf numFmtId="0" fontId="75" fillId="10" borderId="0" xfId="0" applyFont="1" applyFill="1" applyAlignment="1">
      <alignment horizontal="left" vertical="center"/>
    </xf>
    <xf numFmtId="3" fontId="97" fillId="10" borderId="0" xfId="0" applyNumberFormat="1" applyFont="1" applyFill="1" applyAlignment="1">
      <alignment vertical="center"/>
    </xf>
    <xf numFmtId="0" fontId="14" fillId="31" borderId="0" xfId="0" applyFont="1" applyFill="1" applyBorder="1" applyAlignment="1">
      <alignment horizontal="center" vertical="center"/>
    </xf>
    <xf numFmtId="0" fontId="10" fillId="0" borderId="0" xfId="0" applyFont="1" applyFill="1" applyBorder="1" applyAlignment="1"/>
    <xf numFmtId="0" fontId="85" fillId="0" borderId="0" xfId="2" applyFont="1" applyFill="1" applyAlignment="1" applyProtection="1">
      <alignment horizontal="left" vertical="center"/>
    </xf>
    <xf numFmtId="0" fontId="17" fillId="0" borderId="0" xfId="2" applyFont="1" applyFill="1" applyAlignment="1" applyProtection="1">
      <alignment horizontal="left" vertical="center"/>
    </xf>
    <xf numFmtId="0" fontId="185" fillId="0" borderId="0" xfId="2" applyFont="1" applyFill="1" applyAlignment="1" applyProtection="1">
      <alignment horizontal="left" vertical="center"/>
    </xf>
    <xf numFmtId="0" fontId="34" fillId="0" borderId="0" xfId="0" applyFont="1" applyFill="1" applyBorder="1" applyAlignment="1">
      <alignment horizontal="left"/>
    </xf>
    <xf numFmtId="0" fontId="180" fillId="0" borderId="0" xfId="0" applyFont="1" applyFill="1" applyBorder="1"/>
    <xf numFmtId="0" fontId="19" fillId="0" borderId="0" xfId="0" applyFont="1" applyFill="1" applyBorder="1" applyAlignment="1">
      <alignment vertical="center"/>
    </xf>
    <xf numFmtId="0" fontId="21" fillId="0" borderId="0" xfId="3" applyFont="1" applyFill="1" applyBorder="1" applyAlignment="1"/>
    <xf numFmtId="0" fontId="47" fillId="0" borderId="0" xfId="0" applyFont="1" applyFill="1"/>
    <xf numFmtId="0" fontId="10" fillId="0" borderId="0" xfId="0" applyFont="1" applyFill="1" applyBorder="1" applyAlignment="1">
      <alignment horizontal="center" vertical="center" wrapText="1"/>
    </xf>
    <xf numFmtId="0" fontId="10" fillId="0" borderId="0" xfId="0" applyFont="1" applyFill="1" applyBorder="1" applyAlignment="1">
      <alignment horizontal="center"/>
    </xf>
    <xf numFmtId="0" fontId="177" fillId="0" borderId="0" xfId="0" applyFont="1" applyFill="1" applyBorder="1" applyAlignment="1">
      <alignment horizontal="left" vertical="center"/>
    </xf>
    <xf numFmtId="0" fontId="14" fillId="7" borderId="0" xfId="0" applyFont="1" applyFill="1" applyBorder="1" applyAlignment="1">
      <alignment horizontal="center" vertical="center"/>
    </xf>
    <xf numFmtId="0" fontId="14" fillId="12" borderId="0" xfId="0" applyFont="1" applyFill="1" applyBorder="1" applyAlignment="1">
      <alignment horizontal="center" vertical="center"/>
    </xf>
    <xf numFmtId="0" fontId="14" fillId="16" borderId="0" xfId="0" applyFont="1" applyFill="1" applyBorder="1" applyAlignment="1">
      <alignment horizontal="center" vertical="center"/>
    </xf>
    <xf numFmtId="0" fontId="0" fillId="16" borderId="0" xfId="0" applyFill="1"/>
    <xf numFmtId="0" fontId="192" fillId="0" borderId="0" xfId="0" applyFont="1"/>
    <xf numFmtId="0" fontId="193" fillId="0" borderId="0" xfId="0" applyFont="1"/>
    <xf numFmtId="0" fontId="194" fillId="0" borderId="0" xfId="3" applyFont="1" applyFill="1" applyBorder="1" applyAlignment="1"/>
    <xf numFmtId="0" fontId="14" fillId="19" borderId="0" xfId="0" applyFont="1" applyFill="1" applyBorder="1" applyAlignment="1">
      <alignment horizontal="center" vertical="center"/>
    </xf>
    <xf numFmtId="0" fontId="195" fillId="0" borderId="0" xfId="2" applyFont="1" applyFill="1" applyAlignment="1" applyProtection="1"/>
    <xf numFmtId="0" fontId="5" fillId="3" borderId="0" xfId="0" applyFont="1" applyFill="1" applyBorder="1" applyAlignment="1">
      <alignment horizontal="center" vertical="center"/>
    </xf>
    <xf numFmtId="0" fontId="5" fillId="3" borderId="0" xfId="0" applyFont="1" applyFill="1" applyBorder="1" applyAlignment="1">
      <alignment horizontal="center"/>
    </xf>
    <xf numFmtId="0" fontId="7" fillId="3" borderId="0" xfId="0" applyFont="1" applyFill="1" applyBorder="1" applyAlignment="1">
      <alignment horizontal="center"/>
    </xf>
    <xf numFmtId="0" fontId="8" fillId="3" borderId="0" xfId="0" applyFont="1" applyFill="1" applyBorder="1" applyAlignment="1">
      <alignment horizontal="center"/>
    </xf>
    <xf numFmtId="0" fontId="9" fillId="3" borderId="0" xfId="0" applyFont="1" applyFill="1" applyBorder="1" applyAlignment="1">
      <alignment horizontal="center"/>
    </xf>
    <xf numFmtId="0" fontId="11" fillId="3" borderId="0" xfId="0" applyFont="1" applyFill="1" applyBorder="1" applyAlignment="1"/>
    <xf numFmtId="0" fontId="11" fillId="3" borderId="0" xfId="0" applyFont="1" applyFill="1" applyBorder="1"/>
    <xf numFmtId="0" fontId="12" fillId="3" borderId="0" xfId="0" applyFont="1" applyFill="1" applyBorder="1" applyAlignment="1">
      <alignment horizontal="center"/>
    </xf>
    <xf numFmtId="0" fontId="6" fillId="3" borderId="0" xfId="0" applyFont="1" applyFill="1" applyBorder="1" applyAlignment="1">
      <alignment horizontal="center" vertical="top" wrapText="1"/>
    </xf>
    <xf numFmtId="0" fontId="13" fillId="3" borderId="0" xfId="0" applyFont="1" applyFill="1" applyBorder="1" applyAlignment="1">
      <alignment horizontal="center"/>
    </xf>
    <xf numFmtId="0" fontId="11" fillId="3" borderId="0" xfId="0" applyFont="1" applyFill="1" applyBorder="1" applyAlignment="1">
      <alignment horizontal="center" vertical="center" wrapText="1"/>
    </xf>
    <xf numFmtId="0" fontId="0" fillId="3" borderId="0" xfId="0" applyFill="1"/>
    <xf numFmtId="0" fontId="39" fillId="12" borderId="0" xfId="3" applyFont="1" applyFill="1" applyBorder="1" applyAlignment="1">
      <alignment horizontal="center" vertical="center"/>
    </xf>
    <xf numFmtId="0" fontId="14" fillId="11" borderId="0" xfId="0" applyFont="1" applyFill="1" applyBorder="1" applyAlignment="1">
      <alignment horizontal="center" vertical="center"/>
    </xf>
    <xf numFmtId="0" fontId="14" fillId="33" borderId="0" xfId="0" applyFont="1" applyFill="1" applyBorder="1" applyAlignment="1">
      <alignment horizontal="center" vertical="center"/>
    </xf>
    <xf numFmtId="0" fontId="18" fillId="32" borderId="0" xfId="0" applyFont="1" applyFill="1" applyAlignment="1">
      <alignment horizontal="left" vertical="center"/>
    </xf>
    <xf numFmtId="0" fontId="159" fillId="32" borderId="0" xfId="0" applyFont="1" applyFill="1" applyAlignment="1">
      <alignment horizontal="left" vertical="center"/>
    </xf>
    <xf numFmtId="0" fontId="97" fillId="32" borderId="0" xfId="0" applyFont="1" applyFill="1" applyBorder="1" applyAlignment="1">
      <alignment horizontal="center" vertical="center" wrapText="1"/>
    </xf>
    <xf numFmtId="0" fontId="14" fillId="32" borderId="0" xfId="27" applyFont="1" applyFill="1" applyAlignment="1" applyProtection="1">
      <alignment horizontal="center" vertical="center"/>
    </xf>
    <xf numFmtId="10" fontId="99" fillId="32" borderId="0" xfId="0" applyNumberFormat="1" applyFont="1" applyFill="1" applyBorder="1" applyAlignment="1">
      <alignment vertical="center"/>
    </xf>
    <xf numFmtId="168" fontId="99" fillId="35" borderId="0" xfId="0" applyNumberFormat="1" applyFont="1" applyFill="1" applyBorder="1" applyAlignment="1">
      <alignment horizontal="right" vertical="center" wrapText="1"/>
    </xf>
    <xf numFmtId="168" fontId="121" fillId="35" borderId="0" xfId="0" applyNumberFormat="1" applyFont="1" applyFill="1" applyBorder="1" applyAlignment="1">
      <alignment horizontal="right" vertical="center" wrapText="1"/>
    </xf>
    <xf numFmtId="168" fontId="121" fillId="35" borderId="0" xfId="0" applyNumberFormat="1" applyFont="1" applyFill="1" applyBorder="1" applyAlignment="1">
      <alignment vertical="center"/>
    </xf>
    <xf numFmtId="3" fontId="99" fillId="32" borderId="0" xfId="0" applyNumberFormat="1" applyFont="1" applyFill="1" applyBorder="1" applyAlignment="1">
      <alignment vertical="center"/>
    </xf>
    <xf numFmtId="0" fontId="134" fillId="32" borderId="0" xfId="0" applyFont="1" applyFill="1" applyBorder="1" applyAlignment="1">
      <alignment horizontal="center" vertical="center" wrapText="1"/>
    </xf>
    <xf numFmtId="0" fontId="97" fillId="32" borderId="0" xfId="0" applyFont="1" applyFill="1" applyBorder="1" applyAlignment="1">
      <alignment horizontal="right" vertical="center" wrapText="1" indent="1"/>
    </xf>
    <xf numFmtId="0" fontId="40" fillId="32" borderId="0" xfId="0" applyFont="1" applyFill="1" applyBorder="1" applyAlignment="1">
      <alignment horizontal="center" vertical="center"/>
    </xf>
    <xf numFmtId="0" fontId="73" fillId="32" borderId="0" xfId="0" applyFont="1" applyFill="1" applyBorder="1" applyAlignment="1">
      <alignment horizontal="left" vertical="center" wrapText="1" indent="1"/>
    </xf>
    <xf numFmtId="3" fontId="73" fillId="32" borderId="0" xfId="0" applyNumberFormat="1" applyFont="1" applyFill="1" applyBorder="1" applyAlignment="1">
      <alignment horizontal="right" vertical="center" indent="1"/>
    </xf>
    <xf numFmtId="10" fontId="73" fillId="32" borderId="0" xfId="0" applyNumberFormat="1" applyFont="1" applyFill="1" applyBorder="1" applyAlignment="1">
      <alignment horizontal="right" vertical="center" indent="1"/>
    </xf>
    <xf numFmtId="0" fontId="99" fillId="35" borderId="0" xfId="0" applyFont="1" applyFill="1" applyBorder="1" applyAlignment="1">
      <alignment horizontal="left" vertical="center" wrapText="1" indent="1"/>
    </xf>
    <xf numFmtId="0" fontId="2" fillId="32" borderId="0" xfId="0" applyFont="1" applyFill="1" applyBorder="1" applyAlignment="1">
      <alignment vertical="center"/>
    </xf>
    <xf numFmtId="181" fontId="118" fillId="32" borderId="0" xfId="0" applyNumberFormat="1" applyFont="1" applyFill="1" applyBorder="1" applyAlignment="1">
      <alignment horizontal="center" vertical="center"/>
    </xf>
    <xf numFmtId="181" fontId="159" fillId="32" borderId="0" xfId="0" applyNumberFormat="1" applyFont="1" applyFill="1" applyBorder="1" applyAlignment="1">
      <alignment horizontal="center" vertical="center"/>
    </xf>
    <xf numFmtId="3" fontId="118" fillId="35" borderId="0" xfId="0" applyNumberFormat="1" applyFont="1" applyFill="1" applyBorder="1" applyAlignment="1">
      <alignment horizontal="right" vertical="center" indent="1"/>
    </xf>
    <xf numFmtId="0" fontId="14" fillId="35" borderId="0" xfId="0" applyFont="1" applyFill="1" applyAlignment="1" applyProtection="1">
      <alignment vertical="center" wrapText="1"/>
      <protection locked="0"/>
    </xf>
    <xf numFmtId="0" fontId="40" fillId="32" borderId="0" xfId="27" applyFont="1" applyFill="1" applyBorder="1" applyAlignment="1" applyProtection="1">
      <alignment horizontal="center" vertical="center" wrapText="1"/>
      <protection locked="0"/>
    </xf>
    <xf numFmtId="0" fontId="73" fillId="32" borderId="0" xfId="27" applyFont="1" applyFill="1" applyBorder="1" applyAlignment="1" applyProtection="1">
      <alignment horizontal="left" vertical="center" wrapText="1"/>
    </xf>
    <xf numFmtId="3" fontId="73" fillId="32" borderId="0" xfId="27" applyNumberFormat="1" applyFont="1" applyFill="1" applyBorder="1" applyAlignment="1" applyProtection="1">
      <alignment vertical="center"/>
    </xf>
    <xf numFmtId="0" fontId="39" fillId="35" borderId="0" xfId="27" applyFont="1" applyFill="1" applyBorder="1" applyAlignment="1" applyProtection="1">
      <alignment horizontal="left" vertical="center" wrapText="1"/>
    </xf>
    <xf numFmtId="3" fontId="39" fillId="35" borderId="0" xfId="27" applyNumberFormat="1" applyFont="1" applyFill="1" applyBorder="1" applyAlignment="1" applyProtection="1">
      <alignment vertical="center"/>
    </xf>
    <xf numFmtId="3" fontId="73" fillId="32" borderId="0" xfId="27" applyNumberFormat="1" applyFont="1" applyFill="1" applyBorder="1" applyAlignment="1" applyProtection="1">
      <alignment horizontal="right" vertical="center"/>
    </xf>
    <xf numFmtId="177" fontId="73" fillId="32" borderId="0" xfId="27" applyNumberFormat="1" applyFont="1" applyFill="1" applyBorder="1" applyAlignment="1" applyProtection="1">
      <alignment horizontal="right" vertical="center"/>
    </xf>
    <xf numFmtId="177" fontId="73" fillId="32" borderId="0" xfId="27" applyNumberFormat="1" applyFont="1" applyFill="1" applyBorder="1" applyAlignment="1" applyProtection="1">
      <alignment vertical="center"/>
    </xf>
    <xf numFmtId="3" fontId="39" fillId="35" borderId="0" xfId="27" applyNumberFormat="1" applyFont="1" applyFill="1" applyBorder="1" applyAlignment="1" applyProtection="1">
      <alignment horizontal="right" vertical="center"/>
    </xf>
    <xf numFmtId="177" fontId="39" fillId="35" borderId="0" xfId="27" applyNumberFormat="1" applyFont="1" applyFill="1" applyBorder="1" applyAlignment="1" applyProtection="1">
      <alignment horizontal="right" vertical="center"/>
    </xf>
    <xf numFmtId="177" fontId="39" fillId="35" borderId="0" xfId="27" applyNumberFormat="1" applyFont="1" applyFill="1" applyBorder="1" applyAlignment="1" applyProtection="1">
      <alignment vertical="center"/>
    </xf>
    <xf numFmtId="0" fontId="32" fillId="32" borderId="0" xfId="0" applyFont="1" applyFill="1" applyBorder="1" applyAlignment="1">
      <alignment horizontal="center" vertical="center"/>
    </xf>
    <xf numFmtId="0" fontId="160" fillId="32" borderId="0" xfId="0" applyFont="1" applyFill="1" applyBorder="1" applyAlignment="1">
      <alignment horizontal="center" vertical="center"/>
    </xf>
    <xf numFmtId="0" fontId="73" fillId="32" borderId="0" xfId="0" applyFont="1" applyFill="1" applyBorder="1" applyAlignment="1">
      <alignment horizontal="left" vertical="center" wrapText="1"/>
    </xf>
    <xf numFmtId="3" fontId="73" fillId="32" borderId="0" xfId="8" applyNumberFormat="1" applyFont="1" applyFill="1" applyBorder="1" applyAlignment="1" applyProtection="1">
      <alignment horizontal="right" vertical="center"/>
    </xf>
    <xf numFmtId="10" fontId="73" fillId="32" borderId="0" xfId="4" applyNumberFormat="1" applyFont="1" applyFill="1" applyBorder="1" applyAlignment="1" applyProtection="1">
      <alignment horizontal="right" vertical="center" wrapText="1"/>
    </xf>
    <xf numFmtId="0" fontId="73" fillId="32" borderId="0" xfId="0" applyFont="1" applyFill="1" applyBorder="1" applyAlignment="1">
      <alignment horizontal="right" vertical="center"/>
    </xf>
    <xf numFmtId="168" fontId="39" fillId="35" borderId="0" xfId="8" applyNumberFormat="1" applyFont="1" applyFill="1" applyBorder="1" applyAlignment="1" applyProtection="1">
      <alignment horizontal="right" vertical="center" wrapText="1"/>
    </xf>
    <xf numFmtId="10" fontId="39" fillId="35" borderId="0" xfId="4" applyNumberFormat="1" applyFont="1" applyFill="1" applyBorder="1" applyAlignment="1" applyProtection="1">
      <alignment horizontal="right" vertical="center" wrapText="1"/>
    </xf>
    <xf numFmtId="0" fontId="121" fillId="32" borderId="0" xfId="0" applyFont="1" applyFill="1" applyBorder="1" applyAlignment="1">
      <alignment vertical="center"/>
    </xf>
    <xf numFmtId="167" fontId="73" fillId="32" borderId="0" xfId="1" applyNumberFormat="1" applyFont="1" applyFill="1" applyBorder="1" applyAlignment="1">
      <alignment horizontal="center" vertical="center"/>
    </xf>
    <xf numFmtId="167" fontId="73" fillId="32" borderId="0" xfId="1" applyNumberFormat="1" applyFont="1" applyFill="1" applyBorder="1" applyAlignment="1">
      <alignment horizontal="left" vertical="center" indent="1"/>
    </xf>
    <xf numFmtId="0" fontId="155" fillId="32" borderId="0" xfId="0" applyFont="1" applyFill="1" applyBorder="1" applyAlignment="1">
      <alignment horizontal="center" vertical="center" wrapText="1"/>
    </xf>
    <xf numFmtId="0" fontId="54" fillId="32" borderId="0" xfId="0" applyFont="1" applyFill="1" applyBorder="1" applyAlignment="1">
      <alignment horizontal="center" wrapText="1"/>
    </xf>
    <xf numFmtId="0" fontId="175" fillId="32" borderId="0" xfId="0" applyFont="1" applyFill="1" applyBorder="1" applyAlignment="1">
      <alignment horizontal="center" vertical="top" wrapText="1"/>
    </xf>
    <xf numFmtId="0" fontId="75" fillId="35" borderId="0" xfId="0" applyFont="1" applyFill="1" applyBorder="1" applyAlignment="1">
      <alignment vertical="center" wrapText="1"/>
    </xf>
    <xf numFmtId="3" fontId="31" fillId="35" borderId="0" xfId="9" applyNumberFormat="1" applyFont="1" applyFill="1" applyBorder="1" applyAlignment="1" applyProtection="1">
      <alignment horizontal="right" vertical="center"/>
    </xf>
    <xf numFmtId="9" fontId="31" fillId="35" borderId="0" xfId="9" applyNumberFormat="1" applyFont="1" applyFill="1" applyBorder="1" applyAlignment="1" applyProtection="1">
      <alignment vertical="center"/>
    </xf>
    <xf numFmtId="3" fontId="143" fillId="35" borderId="0" xfId="9" applyNumberFormat="1" applyFont="1" applyFill="1" applyBorder="1" applyAlignment="1" applyProtection="1">
      <alignment horizontal="right" vertical="center"/>
    </xf>
    <xf numFmtId="0" fontId="31" fillId="32" borderId="0" xfId="0" applyFont="1" applyFill="1" applyAlignment="1">
      <alignment horizontal="left" vertical="center" wrapText="1"/>
    </xf>
    <xf numFmtId="0" fontId="31" fillId="32" borderId="0" xfId="0" applyFont="1" applyFill="1" applyAlignment="1">
      <alignment horizontal="center" vertical="center" wrapText="1"/>
    </xf>
    <xf numFmtId="0" fontId="31" fillId="32" borderId="0" xfId="0" applyFont="1" applyFill="1" applyAlignment="1">
      <alignment vertical="center" wrapText="1"/>
    </xf>
    <xf numFmtId="10" fontId="39" fillId="32" borderId="0" xfId="1" applyNumberFormat="1" applyFont="1" applyFill="1" applyAlignment="1">
      <alignment horizontal="right" vertical="center" wrapText="1"/>
    </xf>
    <xf numFmtId="178" fontId="39" fillId="32" borderId="0" xfId="1" applyNumberFormat="1" applyFont="1" applyFill="1" applyAlignment="1">
      <alignment horizontal="right" vertical="center" wrapText="1"/>
    </xf>
    <xf numFmtId="179" fontId="39" fillId="32" borderId="0" xfId="1" applyNumberFormat="1" applyFont="1" applyFill="1" applyAlignment="1">
      <alignment horizontal="right" vertical="center" wrapText="1"/>
    </xf>
    <xf numFmtId="0" fontId="143" fillId="35" borderId="0" xfId="0" applyFont="1" applyFill="1" applyAlignment="1">
      <alignment vertical="center" wrapText="1"/>
    </xf>
    <xf numFmtId="3" fontId="121" fillId="35" borderId="0" xfId="1" applyNumberFormat="1" applyFont="1" applyFill="1" applyAlignment="1">
      <alignment horizontal="right" vertical="center"/>
    </xf>
    <xf numFmtId="0" fontId="121" fillId="0" borderId="0" xfId="0" applyFont="1" applyAlignment="1">
      <alignment horizontal="right" vertical="center"/>
    </xf>
    <xf numFmtId="0" fontId="196" fillId="0" borderId="0" xfId="0" applyFont="1"/>
    <xf numFmtId="49" fontId="32" fillId="32" borderId="0" xfId="0" applyNumberFormat="1" applyFont="1" applyFill="1" applyAlignment="1">
      <alignment horizontal="center" vertical="center" wrapText="1"/>
    </xf>
    <xf numFmtId="0" fontId="32" fillId="32" borderId="0" xfId="0" applyFont="1" applyFill="1" applyBorder="1" applyAlignment="1">
      <alignment horizontal="center" vertical="center" wrapText="1"/>
    </xf>
    <xf numFmtId="0" fontId="160" fillId="32" borderId="0" xfId="0" applyFont="1" applyFill="1" applyAlignment="1">
      <alignment horizontal="center" vertical="center" wrapText="1"/>
    </xf>
    <xf numFmtId="0" fontId="160" fillId="32" borderId="0" xfId="0" applyFont="1" applyFill="1" applyBorder="1" applyAlignment="1">
      <alignment horizontal="center" vertical="center" wrapText="1"/>
    </xf>
    <xf numFmtId="0" fontId="39" fillId="35" borderId="0" xfId="0" applyFont="1" applyFill="1" applyAlignment="1">
      <alignment horizontal="left" vertical="center" wrapText="1"/>
    </xf>
    <xf numFmtId="166" fontId="39" fillId="35" borderId="0" xfId="1" applyNumberFormat="1" applyFont="1" applyFill="1" applyBorder="1" applyAlignment="1">
      <alignment horizontal="left" vertical="center"/>
    </xf>
    <xf numFmtId="10" fontId="39" fillId="35" borderId="0" xfId="4" applyNumberFormat="1" applyFont="1" applyFill="1" applyBorder="1" applyAlignment="1">
      <alignment horizontal="center" vertical="center"/>
    </xf>
    <xf numFmtId="3" fontId="121" fillId="35" borderId="0" xfId="0" applyNumberFormat="1" applyFont="1" applyFill="1" applyAlignment="1">
      <alignment vertical="center"/>
    </xf>
    <xf numFmtId="0" fontId="165" fillId="32" borderId="0" xfId="0" applyFont="1" applyFill="1" applyBorder="1" applyAlignment="1">
      <alignment horizontal="center" vertical="center"/>
    </xf>
    <xf numFmtId="0" fontId="39" fillId="35" borderId="0" xfId="0" applyFont="1" applyFill="1" applyBorder="1" applyAlignment="1">
      <alignment horizontal="left" vertical="center"/>
    </xf>
    <xf numFmtId="3" fontId="39" fillId="35" borderId="0" xfId="11" applyNumberFormat="1" applyFont="1" applyFill="1" applyBorder="1" applyAlignment="1">
      <alignment horizontal="right" vertical="center" indent="2"/>
    </xf>
    <xf numFmtId="10" fontId="39" fillId="35" borderId="0" xfId="4" applyNumberFormat="1" applyFont="1" applyFill="1" applyBorder="1" applyAlignment="1">
      <alignment horizontal="right" vertical="center" indent="1"/>
    </xf>
    <xf numFmtId="3" fontId="39" fillId="35" borderId="0" xfId="11" applyNumberFormat="1" applyFont="1" applyFill="1" applyBorder="1" applyAlignment="1">
      <alignment horizontal="right" vertical="center" indent="1"/>
    </xf>
    <xf numFmtId="167" fontId="40" fillId="3" borderId="0" xfId="13" applyNumberFormat="1" applyFont="1" applyFill="1" applyBorder="1" applyAlignment="1">
      <alignment horizontal="center" vertical="center"/>
    </xf>
    <xf numFmtId="14" fontId="40" fillId="3" borderId="0" xfId="13" applyNumberFormat="1" applyFont="1" applyFill="1" applyBorder="1" applyAlignment="1">
      <alignment horizontal="right" vertical="center" wrapText="1"/>
    </xf>
    <xf numFmtId="167" fontId="40" fillId="3" borderId="0" xfId="12" applyNumberFormat="1" applyFont="1" applyFill="1" applyBorder="1" applyAlignment="1">
      <alignment horizontal="center" vertical="center"/>
    </xf>
    <xf numFmtId="0" fontId="31" fillId="32" borderId="0" xfId="0" applyFont="1" applyFill="1" applyBorder="1" applyAlignment="1">
      <alignment horizontal="center" vertical="center" wrapText="1"/>
    </xf>
    <xf numFmtId="0" fontId="33" fillId="32" borderId="0" xfId="0" applyFont="1" applyFill="1" applyBorder="1" applyAlignment="1">
      <alignment horizontal="center" wrapText="1"/>
    </xf>
    <xf numFmtId="0" fontId="168" fillId="32" borderId="0" xfId="0" applyFont="1" applyFill="1" applyBorder="1" applyAlignment="1">
      <alignment horizontal="center" vertical="top" wrapText="1"/>
    </xf>
    <xf numFmtId="0" fontId="0" fillId="32" borderId="0" xfId="0" applyFill="1"/>
    <xf numFmtId="0" fontId="118" fillId="32" borderId="0" xfId="0" applyFont="1" applyFill="1" applyAlignment="1">
      <alignment horizontal="center" vertical="center"/>
    </xf>
    <xf numFmtId="0" fontId="39" fillId="32" borderId="0" xfId="0" applyFont="1" applyFill="1" applyAlignment="1">
      <alignment horizontal="center" vertical="center" wrapText="1"/>
    </xf>
    <xf numFmtId="0" fontId="159" fillId="32" borderId="0" xfId="0" applyFont="1" applyFill="1" applyAlignment="1">
      <alignment horizontal="center" vertical="center"/>
    </xf>
    <xf numFmtId="0" fontId="161" fillId="32" borderId="0" xfId="0" applyFont="1" applyFill="1" applyAlignment="1">
      <alignment horizontal="center" vertical="center" wrapText="1"/>
    </xf>
    <xf numFmtId="0" fontId="32" fillId="32" borderId="0" xfId="0" applyFont="1" applyFill="1" applyBorder="1"/>
    <xf numFmtId="14" fontId="39" fillId="32" borderId="0" xfId="0" applyNumberFormat="1" applyFont="1" applyFill="1" applyBorder="1" applyAlignment="1">
      <alignment horizontal="center" vertical="center"/>
    </xf>
    <xf numFmtId="14" fontId="32" fillId="32" borderId="0" xfId="0" applyNumberFormat="1" applyFont="1" applyFill="1" applyBorder="1" applyAlignment="1">
      <alignment horizontal="center" vertical="center"/>
    </xf>
    <xf numFmtId="14" fontId="161" fillId="32" borderId="0" xfId="0" applyNumberFormat="1" applyFont="1" applyFill="1" applyBorder="1" applyAlignment="1">
      <alignment horizontal="center" vertical="center"/>
    </xf>
    <xf numFmtId="0" fontId="38" fillId="32" borderId="0" xfId="0" applyFont="1" applyFill="1" applyAlignment="1">
      <alignment horizontal="center" vertical="center" wrapText="1"/>
    </xf>
    <xf numFmtId="0" fontId="39" fillId="35" borderId="0" xfId="0" applyFont="1" applyFill="1" applyBorder="1" applyAlignment="1">
      <alignment horizontal="left" vertical="center" wrapText="1" indent="2"/>
    </xf>
    <xf numFmtId="3" fontId="39" fillId="35" borderId="0" xfId="0" applyNumberFormat="1" applyFont="1" applyFill="1" applyBorder="1" applyAlignment="1">
      <alignment horizontal="right" vertical="center" indent="2"/>
    </xf>
    <xf numFmtId="10" fontId="39" fillId="35" borderId="0" xfId="0" applyNumberFormat="1" applyFont="1" applyFill="1" applyBorder="1" applyAlignment="1">
      <alignment horizontal="right" vertical="center" indent="1"/>
    </xf>
    <xf numFmtId="0" fontId="32" fillId="32" borderId="0" xfId="0" applyFont="1" applyFill="1" applyBorder="1" applyAlignment="1">
      <alignment horizontal="center" wrapText="1"/>
    </xf>
    <xf numFmtId="0" fontId="32" fillId="32" borderId="0" xfId="0" applyFont="1" applyFill="1" applyAlignment="1">
      <alignment horizontal="center" vertical="center" wrapText="1"/>
    </xf>
    <xf numFmtId="0" fontId="121" fillId="0" borderId="0" xfId="0" applyFont="1" applyAlignment="1">
      <alignment vertical="top" wrapText="1"/>
    </xf>
    <xf numFmtId="181" fontId="118" fillId="32" borderId="0" xfId="0" applyNumberFormat="1" applyFont="1" applyFill="1" applyBorder="1" applyAlignment="1">
      <alignment horizontal="center" vertical="center" wrapText="1"/>
    </xf>
    <xf numFmtId="0" fontId="32" fillId="32" borderId="0" xfId="0" applyFont="1" applyFill="1" applyBorder="1" applyAlignment="1">
      <alignment horizontal="center" vertical="center" wrapText="1"/>
    </xf>
    <xf numFmtId="0" fontId="31" fillId="32" borderId="0" xfId="0" applyFont="1" applyFill="1" applyBorder="1" applyAlignment="1">
      <alignment horizontal="center" vertical="center" wrapText="1"/>
    </xf>
    <xf numFmtId="0" fontId="2" fillId="0" borderId="0" xfId="0" applyFont="1" applyFill="1" applyAlignment="1">
      <alignment vertical="center"/>
    </xf>
    <xf numFmtId="0" fontId="2" fillId="37" borderId="0" xfId="0" applyFont="1" applyFill="1" applyAlignment="1">
      <alignment vertical="center"/>
    </xf>
    <xf numFmtId="0" fontId="120" fillId="37" borderId="0" xfId="0" applyFont="1" applyFill="1" applyAlignment="1">
      <alignment vertical="center"/>
    </xf>
    <xf numFmtId="0" fontId="159" fillId="37" borderId="0" xfId="0" applyFont="1" applyFill="1" applyAlignment="1">
      <alignment vertical="center"/>
    </xf>
    <xf numFmtId="0" fontId="197" fillId="0" borderId="0" xfId="3" applyFont="1" applyFill="1" applyBorder="1" applyAlignment="1">
      <alignment horizontal="left" vertical="center"/>
    </xf>
    <xf numFmtId="0" fontId="198" fillId="0" borderId="0" xfId="0" applyFont="1" applyAlignment="1">
      <alignment vertical="center"/>
    </xf>
    <xf numFmtId="0" fontId="199" fillId="0" borderId="0" xfId="0" applyFont="1"/>
    <xf numFmtId="0" fontId="118" fillId="0" borderId="0" xfId="0" applyFont="1" applyAlignment="1">
      <alignment vertical="center"/>
    </xf>
    <xf numFmtId="0" fontId="118" fillId="0" borderId="0" xfId="0" applyFont="1"/>
    <xf numFmtId="0" fontId="118" fillId="37" borderId="0" xfId="0" applyFont="1" applyFill="1" applyBorder="1" applyAlignment="1">
      <alignment horizontal="center" vertical="center" wrapText="1"/>
    </xf>
    <xf numFmtId="14" fontId="2" fillId="0" borderId="0" xfId="0" applyNumberFormat="1" applyFont="1" applyBorder="1"/>
    <xf numFmtId="0" fontId="2" fillId="0" borderId="0" xfId="0" applyFont="1" applyBorder="1"/>
    <xf numFmtId="3" fontId="2" fillId="0" borderId="0" xfId="0" applyNumberFormat="1" applyFont="1" applyBorder="1"/>
    <xf numFmtId="0" fontId="201" fillId="0" borderId="0" xfId="0" applyFont="1"/>
    <xf numFmtId="10" fontId="40" fillId="39" borderId="0" xfId="1" applyNumberFormat="1" applyFont="1" applyFill="1" applyBorder="1" applyAlignment="1" applyProtection="1">
      <alignment horizontal="right" vertical="center" indent="3"/>
      <protection hidden="1"/>
    </xf>
    <xf numFmtId="10" fontId="73" fillId="38" borderId="0" xfId="1" applyNumberFormat="1" applyFont="1" applyFill="1" applyBorder="1" applyAlignment="1">
      <alignment horizontal="right" vertical="center" indent="3"/>
    </xf>
    <xf numFmtId="0" fontId="31" fillId="32" borderId="0" xfId="0" applyFont="1" applyFill="1" applyBorder="1" applyAlignment="1">
      <alignment horizontal="center" vertical="center" wrapText="1"/>
    </xf>
    <xf numFmtId="10" fontId="73" fillId="32" borderId="0" xfId="4" applyNumberFormat="1" applyFont="1" applyFill="1" applyBorder="1" applyAlignment="1">
      <alignment horizontal="center" vertical="center" wrapText="1"/>
    </xf>
    <xf numFmtId="10" fontId="40" fillId="4" borderId="0" xfId="1" applyNumberFormat="1" applyFont="1" applyFill="1" applyBorder="1" applyAlignment="1" applyProtection="1">
      <alignment horizontal="right" vertical="center" indent="3"/>
      <protection hidden="1"/>
    </xf>
    <xf numFmtId="10" fontId="40" fillId="4" borderId="0" xfId="4" applyNumberFormat="1" applyFont="1" applyFill="1" applyBorder="1" applyAlignment="1" applyProtection="1">
      <alignment horizontal="right" vertical="center" indent="3"/>
      <protection hidden="1"/>
    </xf>
    <xf numFmtId="0" fontId="32" fillId="3" borderId="0" xfId="0" applyFont="1" applyFill="1" applyAlignment="1">
      <alignment horizontal="left" vertical="center" wrapText="1"/>
    </xf>
    <xf numFmtId="0" fontId="160" fillId="32" borderId="0" xfId="0" applyFont="1" applyFill="1" applyBorder="1" applyAlignment="1">
      <alignment horizontal="center" vertical="center"/>
    </xf>
    <xf numFmtId="0" fontId="32" fillId="32" borderId="0" xfId="0" applyFont="1" applyFill="1" applyBorder="1" applyAlignment="1">
      <alignment horizontal="center" vertical="center"/>
    </xf>
    <xf numFmtId="0" fontId="40" fillId="0" borderId="0" xfId="0" applyFont="1" applyFill="1" applyAlignment="1">
      <alignment vertical="center" wrapText="1"/>
    </xf>
    <xf numFmtId="168" fontId="11" fillId="0" borderId="0" xfId="0" applyNumberFormat="1" applyFont="1" applyFill="1" applyAlignment="1">
      <alignment horizontal="right" vertical="center" indent="1"/>
    </xf>
    <xf numFmtId="10" fontId="11" fillId="0" borderId="0" xfId="4" applyNumberFormat="1" applyFont="1" applyFill="1" applyAlignment="1">
      <alignment horizontal="right" vertical="center" wrapText="1" indent="1"/>
    </xf>
    <xf numFmtId="181" fontId="118" fillId="32" borderId="0" xfId="0" applyNumberFormat="1" applyFont="1" applyFill="1" applyBorder="1" applyAlignment="1">
      <alignment horizontal="center" vertical="center" wrapText="1"/>
    </xf>
    <xf numFmtId="0" fontId="31" fillId="32" borderId="0" xfId="0" applyFont="1" applyFill="1" applyBorder="1" applyAlignment="1">
      <alignment horizontal="center" vertical="center" wrapText="1"/>
    </xf>
    <xf numFmtId="0" fontId="50" fillId="32" borderId="0" xfId="0" applyFont="1" applyFill="1" applyBorder="1" applyAlignment="1">
      <alignment horizontal="center" vertical="center" wrapText="1"/>
    </xf>
    <xf numFmtId="3" fontId="33" fillId="0" borderId="0" xfId="0" applyNumberFormat="1" applyFont="1" applyFill="1" applyBorder="1" applyAlignment="1">
      <alignment vertical="center" wrapText="1"/>
    </xf>
    <xf numFmtId="3" fontId="40" fillId="3" borderId="0" xfId="1" applyNumberFormat="1" applyFont="1" applyFill="1" applyBorder="1" applyAlignment="1">
      <alignment horizontal="center" vertical="center"/>
    </xf>
    <xf numFmtId="3" fontId="39" fillId="35" borderId="0" xfId="1" applyNumberFormat="1" applyFont="1" applyFill="1" applyBorder="1" applyAlignment="1">
      <alignment horizontal="left" vertical="center"/>
    </xf>
    <xf numFmtId="0" fontId="40" fillId="0" borderId="0" xfId="0" applyFont="1" applyFill="1" applyBorder="1" applyAlignment="1">
      <alignment vertical="center"/>
    </xf>
    <xf numFmtId="167" fontId="40" fillId="0" borderId="0" xfId="13" applyNumberFormat="1" applyFont="1" applyFill="1" applyBorder="1" applyAlignment="1">
      <alignment horizontal="center" vertical="center"/>
    </xf>
    <xf numFmtId="10" fontId="40" fillId="0" borderId="0" xfId="4" applyNumberFormat="1" applyFont="1" applyFill="1" applyBorder="1" applyAlignment="1">
      <alignment horizontal="center" vertical="center"/>
    </xf>
    <xf numFmtId="14" fontId="40" fillId="0" borderId="0" xfId="13" applyNumberFormat="1" applyFont="1" applyFill="1" applyBorder="1" applyAlignment="1">
      <alignment horizontal="right" vertical="center" wrapText="1"/>
    </xf>
    <xf numFmtId="0" fontId="154" fillId="32" borderId="0" xfId="0" applyFont="1" applyFill="1" applyAlignment="1"/>
    <xf numFmtId="0" fontId="126" fillId="0" borderId="0" xfId="0" applyFont="1" applyFill="1" applyAlignment="1">
      <alignment horizontal="right" vertical="center"/>
    </xf>
    <xf numFmtId="0" fontId="159" fillId="0" borderId="0" xfId="0" applyFont="1" applyFill="1" applyAlignment="1">
      <alignment horizontal="right" vertical="center"/>
    </xf>
    <xf numFmtId="0" fontId="156" fillId="0" borderId="0" xfId="0" applyFont="1" applyFill="1" applyAlignment="1">
      <alignment horizontal="right" vertical="center"/>
    </xf>
    <xf numFmtId="0" fontId="75" fillId="0" borderId="0" xfId="20" applyFont="1" applyFill="1" applyBorder="1" applyAlignment="1">
      <alignment vertical="center"/>
    </xf>
    <xf numFmtId="166" fontId="31" fillId="0" borderId="0" xfId="20" applyNumberFormat="1" applyFont="1" applyFill="1" applyBorder="1" applyAlignment="1">
      <alignment horizontal="right" vertical="center" wrapText="1"/>
    </xf>
    <xf numFmtId="4" fontId="32" fillId="0" borderId="0" xfId="0" applyNumberFormat="1" applyFont="1" applyFill="1" applyBorder="1" applyAlignment="1">
      <alignment horizontal="right" vertical="center"/>
    </xf>
    <xf numFmtId="183" fontId="118" fillId="37" borderId="0" xfId="0" applyNumberFormat="1" applyFont="1" applyFill="1" applyBorder="1" applyAlignment="1">
      <alignment horizontal="center" vertical="center" wrapText="1"/>
    </xf>
    <xf numFmtId="0" fontId="121" fillId="0" borderId="0" xfId="3" applyFont="1" applyFill="1" applyBorder="1" applyAlignment="1">
      <alignment horizontal="center" vertical="center"/>
    </xf>
    <xf numFmtId="0" fontId="16" fillId="0" borderId="0" xfId="2" applyFill="1" applyAlignment="1" applyProtection="1">
      <alignment horizontal="left" vertical="center"/>
    </xf>
    <xf numFmtId="0" fontId="70" fillId="0" borderId="0" xfId="24" applyFont="1" applyAlignment="1">
      <alignment horizontal="left" vertical="center"/>
    </xf>
    <xf numFmtId="0" fontId="0" fillId="0" borderId="0" xfId="0" applyAlignment="1">
      <alignment horizontal="left"/>
    </xf>
    <xf numFmtId="0" fontId="203" fillId="37" borderId="0" xfId="0" applyFont="1" applyFill="1" applyAlignment="1">
      <alignment horizontal="center" vertical="center"/>
    </xf>
    <xf numFmtId="0" fontId="118" fillId="3" borderId="0" xfId="0" applyFont="1" applyFill="1" applyBorder="1" applyAlignment="1">
      <alignment vertical="center" wrapText="1"/>
    </xf>
    <xf numFmtId="0" fontId="31" fillId="27" borderId="0" xfId="3" applyFont="1" applyFill="1" applyBorder="1" applyAlignment="1">
      <alignment horizontal="center" vertical="center"/>
    </xf>
    <xf numFmtId="0" fontId="207" fillId="0" borderId="0" xfId="2" applyFont="1" applyFill="1" applyAlignment="1" applyProtection="1">
      <alignment horizontal="left" vertical="center"/>
    </xf>
    <xf numFmtId="0" fontId="208" fillId="0" borderId="0" xfId="2" applyFont="1" applyFill="1" applyAlignment="1" applyProtection="1">
      <alignment horizontal="left" vertical="center"/>
    </xf>
    <xf numFmtId="0" fontId="209" fillId="0" borderId="0" xfId="2" applyFont="1" applyFill="1" applyAlignment="1" applyProtection="1">
      <alignment horizontal="left" vertical="center"/>
    </xf>
    <xf numFmtId="0" fontId="210" fillId="0" borderId="0" xfId="2" applyFont="1" applyFill="1" applyAlignment="1" applyProtection="1">
      <alignment horizontal="left" vertical="center"/>
    </xf>
    <xf numFmtId="0" fontId="211" fillId="0" borderId="0" xfId="2" applyFont="1" applyFill="1" applyBorder="1" applyAlignment="1" applyProtection="1"/>
    <xf numFmtId="0" fontId="212" fillId="0" borderId="0" xfId="2" applyFont="1" applyFill="1" applyAlignment="1" applyProtection="1">
      <alignment horizontal="left" vertical="center"/>
    </xf>
    <xf numFmtId="0" fontId="213" fillId="0" borderId="0" xfId="2" applyFont="1" applyFill="1" applyAlignment="1" applyProtection="1">
      <alignment horizontal="left" vertical="center"/>
    </xf>
    <xf numFmtId="0" fontId="214" fillId="0" borderId="0" xfId="2" applyFont="1" applyFill="1" applyBorder="1" applyAlignment="1" applyProtection="1">
      <alignment horizontal="left" vertical="center"/>
    </xf>
    <xf numFmtId="0" fontId="32" fillId="0" borderId="0" xfId="0" applyFont="1" applyFill="1" applyBorder="1" applyAlignment="1">
      <alignment horizontal="center" vertical="center" wrapText="1"/>
    </xf>
    <xf numFmtId="0" fontId="135" fillId="32" borderId="0" xfId="0" applyFont="1" applyFill="1" applyBorder="1" applyAlignment="1">
      <alignment vertical="center"/>
    </xf>
    <xf numFmtId="181" fontId="121" fillId="32" borderId="0" xfId="0" applyNumberFormat="1" applyFont="1" applyFill="1" applyBorder="1" applyAlignment="1">
      <alignment horizontal="center" vertical="center"/>
    </xf>
    <xf numFmtId="181" fontId="121" fillId="32" borderId="0" xfId="0" applyNumberFormat="1" applyFont="1" applyFill="1" applyBorder="1" applyAlignment="1">
      <alignment horizontal="center" vertical="center" wrapText="1"/>
    </xf>
    <xf numFmtId="181" fontId="161" fillId="32" borderId="0" xfId="0" applyNumberFormat="1" applyFont="1" applyFill="1" applyBorder="1" applyAlignment="1">
      <alignment horizontal="center" vertical="center"/>
    </xf>
    <xf numFmtId="0" fontId="135" fillId="3" borderId="0" xfId="0" applyFont="1" applyFill="1" applyBorder="1" applyAlignment="1">
      <alignment vertical="center" wrapText="1"/>
    </xf>
    <xf numFmtId="3" fontId="135" fillId="3" borderId="0" xfId="0" applyNumberFormat="1" applyFont="1" applyFill="1" applyBorder="1" applyAlignment="1">
      <alignment horizontal="right" vertical="center" indent="1"/>
    </xf>
    <xf numFmtId="0" fontId="121" fillId="3" borderId="0" xfId="0" applyFont="1" applyFill="1" applyBorder="1" applyAlignment="1">
      <alignment vertical="center"/>
    </xf>
    <xf numFmtId="0" fontId="135" fillId="3" borderId="0" xfId="0" applyFont="1" applyFill="1" applyBorder="1" applyAlignment="1">
      <alignment horizontal="right" vertical="center" indent="1"/>
    </xf>
    <xf numFmtId="0" fontId="135" fillId="3" borderId="0" xfId="0" applyFont="1" applyFill="1" applyBorder="1" applyAlignment="1">
      <alignment horizontal="left" vertical="center" indent="1"/>
    </xf>
    <xf numFmtId="0" fontId="135" fillId="3" borderId="0" xfId="0" applyFont="1" applyFill="1" applyBorder="1" applyAlignment="1">
      <alignment horizontal="left" vertical="center" wrapText="1" indent="1"/>
    </xf>
    <xf numFmtId="0" fontId="121" fillId="35" borderId="0" xfId="0" applyFont="1" applyFill="1" applyBorder="1" applyAlignment="1">
      <alignment vertical="center"/>
    </xf>
    <xf numFmtId="3" fontId="121" fillId="35" borderId="0" xfId="0" applyNumberFormat="1" applyFont="1" applyFill="1" applyBorder="1" applyAlignment="1">
      <alignment horizontal="right" vertical="center" indent="1"/>
    </xf>
    <xf numFmtId="0" fontId="135" fillId="3" borderId="0" xfId="0" applyFont="1" applyFill="1" applyBorder="1" applyAlignment="1">
      <alignment horizontal="left" vertical="center" indent="2"/>
    </xf>
    <xf numFmtId="4" fontId="135" fillId="3" borderId="0" xfId="0" applyNumberFormat="1" applyFont="1" applyFill="1" applyBorder="1" applyAlignment="1">
      <alignment horizontal="right" vertical="center" indent="1"/>
    </xf>
    <xf numFmtId="0" fontId="23" fillId="38" borderId="0" xfId="27" applyFont="1" applyFill="1" applyBorder="1" applyAlignment="1" applyProtection="1">
      <alignment vertical="center"/>
      <protection locked="0"/>
    </xf>
    <xf numFmtId="0" fontId="39" fillId="38" borderId="0" xfId="27" applyFont="1" applyFill="1" applyAlignment="1" applyProtection="1">
      <alignment vertical="center"/>
      <protection locked="0"/>
    </xf>
    <xf numFmtId="0" fontId="124" fillId="0" borderId="0" xfId="0" applyNumberFormat="1" applyFont="1" applyFill="1" applyAlignment="1">
      <alignment vertical="top"/>
    </xf>
    <xf numFmtId="0" fontId="124" fillId="2" borderId="0" xfId="0" applyFont="1" applyFill="1" applyBorder="1" applyAlignment="1">
      <alignment vertical="distributed"/>
    </xf>
    <xf numFmtId="0" fontId="168" fillId="0" borderId="0" xfId="0" applyNumberFormat="1" applyFont="1" applyFill="1" applyBorder="1" applyAlignment="1">
      <alignment vertical="center"/>
    </xf>
    <xf numFmtId="0" fontId="93" fillId="0" borderId="0" xfId="0" applyFont="1" applyAlignment="1">
      <alignment vertical="top"/>
    </xf>
    <xf numFmtId="0" fontId="39" fillId="35" borderId="0" xfId="0" applyFont="1" applyFill="1" applyBorder="1" applyAlignment="1">
      <alignment horizontal="center" vertical="center" wrapText="1"/>
    </xf>
    <xf numFmtId="181" fontId="161" fillId="32" borderId="0" xfId="0" applyNumberFormat="1" applyFont="1" applyFill="1" applyBorder="1" applyAlignment="1">
      <alignment horizontal="center" vertical="center" wrapText="1"/>
    </xf>
    <xf numFmtId="181" fontId="159" fillId="32" borderId="0" xfId="0" applyNumberFormat="1" applyFont="1" applyFill="1" applyBorder="1" applyAlignment="1">
      <alignment horizontal="center" vertical="center" wrapText="1"/>
    </xf>
    <xf numFmtId="0" fontId="48" fillId="32" borderId="4" xfId="0" applyFont="1" applyFill="1" applyBorder="1" applyAlignment="1">
      <alignment horizontal="center" vertical="center" wrapText="1"/>
    </xf>
    <xf numFmtId="0" fontId="32" fillId="32" borderId="5" xfId="0" applyFont="1" applyFill="1" applyBorder="1" applyAlignment="1">
      <alignment horizontal="center" vertical="center"/>
    </xf>
    <xf numFmtId="0" fontId="32" fillId="32" borderId="8" xfId="0" applyFont="1" applyFill="1" applyBorder="1" applyAlignment="1">
      <alignment horizontal="center" vertical="center"/>
    </xf>
    <xf numFmtId="0" fontId="160" fillId="32" borderId="9" xfId="0" applyFont="1" applyFill="1" applyBorder="1" applyAlignment="1">
      <alignment horizontal="center" vertical="center" wrapText="1"/>
    </xf>
    <xf numFmtId="0" fontId="160" fillId="32" borderId="10" xfId="0" applyFont="1" applyFill="1" applyBorder="1" applyAlignment="1">
      <alignment horizontal="center" vertical="center"/>
    </xf>
    <xf numFmtId="0" fontId="160" fillId="32" borderId="11" xfId="0" applyFont="1" applyFill="1" applyBorder="1" applyAlignment="1">
      <alignment horizontal="center" vertical="center"/>
    </xf>
    <xf numFmtId="0" fontId="32" fillId="32" borderId="4" xfId="0" applyFont="1" applyFill="1" applyBorder="1" applyAlignment="1">
      <alignment horizontal="center" vertical="center"/>
    </xf>
    <xf numFmtId="0" fontId="32" fillId="32" borderId="5" xfId="0" applyFont="1" applyFill="1" applyBorder="1" applyAlignment="1">
      <alignment horizontal="center" vertical="center" wrapText="1"/>
    </xf>
    <xf numFmtId="0" fontId="32" fillId="32" borderId="8" xfId="0" applyFont="1" applyFill="1" applyBorder="1" applyAlignment="1">
      <alignment horizontal="center" vertical="center" wrapText="1"/>
    </xf>
    <xf numFmtId="0" fontId="160" fillId="32" borderId="9" xfId="0" applyFont="1" applyFill="1" applyBorder="1" applyAlignment="1">
      <alignment horizontal="center" vertical="center"/>
    </xf>
    <xf numFmtId="0" fontId="160" fillId="32" borderId="11" xfId="0" applyFont="1" applyFill="1" applyBorder="1" applyAlignment="1">
      <alignment horizontal="center" vertical="top" wrapText="1"/>
    </xf>
    <xf numFmtId="167" fontId="40" fillId="3" borderId="4" xfId="1" applyNumberFormat="1" applyFont="1" applyFill="1" applyBorder="1" applyAlignment="1">
      <alignment horizontal="center" vertical="center"/>
    </xf>
    <xf numFmtId="167" fontId="40" fillId="3" borderId="5" xfId="1" applyNumberFormat="1" applyFont="1" applyFill="1" applyBorder="1" applyAlignment="1">
      <alignment horizontal="left" vertical="center" indent="1"/>
    </xf>
    <xf numFmtId="167" fontId="40" fillId="3" borderId="5" xfId="1" applyNumberFormat="1" applyFont="1" applyFill="1" applyBorder="1" applyAlignment="1">
      <alignment horizontal="center" vertical="center"/>
    </xf>
    <xf numFmtId="169" fontId="40" fillId="3" borderId="8" xfId="1" applyNumberFormat="1" applyFont="1" applyFill="1" applyBorder="1" applyAlignment="1">
      <alignment horizontal="center" vertical="center" wrapText="1"/>
    </xf>
    <xf numFmtId="167" fontId="40" fillId="3" borderId="6" xfId="1" applyNumberFormat="1" applyFont="1" applyFill="1" applyBorder="1" applyAlignment="1">
      <alignment horizontal="center" vertical="center"/>
    </xf>
    <xf numFmtId="169" fontId="40" fillId="3" borderId="7" xfId="1" applyNumberFormat="1" applyFont="1" applyFill="1" applyBorder="1" applyAlignment="1">
      <alignment horizontal="center" vertical="center" wrapText="1"/>
    </xf>
    <xf numFmtId="167" fontId="73" fillId="32" borderId="6" xfId="1" applyNumberFormat="1" applyFont="1" applyFill="1" applyBorder="1" applyAlignment="1">
      <alignment horizontal="center" vertical="center"/>
    </xf>
    <xf numFmtId="169" fontId="73" fillId="32" borderId="7" xfId="1" applyNumberFormat="1" applyFont="1" applyFill="1" applyBorder="1" applyAlignment="1">
      <alignment horizontal="center" vertical="center" wrapText="1"/>
    </xf>
    <xf numFmtId="167" fontId="73" fillId="32" borderId="9" xfId="1" applyNumberFormat="1" applyFont="1" applyFill="1" applyBorder="1" applyAlignment="1">
      <alignment horizontal="center" vertical="center"/>
    </xf>
    <xf numFmtId="167" fontId="73" fillId="32" borderId="10" xfId="1" applyNumberFormat="1" applyFont="1" applyFill="1" applyBorder="1" applyAlignment="1">
      <alignment horizontal="left" vertical="center" indent="1"/>
    </xf>
    <xf numFmtId="167" fontId="73" fillId="32" borderId="10" xfId="1" applyNumberFormat="1" applyFont="1" applyFill="1" applyBorder="1" applyAlignment="1">
      <alignment horizontal="center" vertical="center"/>
    </xf>
    <xf numFmtId="169" fontId="73" fillId="32" borderId="11" xfId="1" applyNumberFormat="1" applyFont="1" applyFill="1" applyBorder="1" applyAlignment="1">
      <alignment horizontal="center" vertical="center" wrapText="1"/>
    </xf>
    <xf numFmtId="10" fontId="40" fillId="3" borderId="4" xfId="4" applyNumberFormat="1" applyFont="1" applyFill="1" applyBorder="1" applyAlignment="1">
      <alignment horizontal="center" vertical="center" wrapText="1"/>
    </xf>
    <xf numFmtId="10" fontId="40" fillId="4" borderId="5" xfId="1" applyNumberFormat="1" applyFont="1" applyFill="1" applyBorder="1" applyAlignment="1" applyProtection="1">
      <alignment horizontal="right" vertical="center" indent="3"/>
      <protection hidden="1"/>
    </xf>
    <xf numFmtId="10" fontId="40" fillId="4" borderId="8" xfId="1" applyNumberFormat="1" applyFont="1" applyFill="1" applyBorder="1" applyAlignment="1" applyProtection="1">
      <alignment horizontal="right" vertical="center" indent="3"/>
      <protection hidden="1"/>
    </xf>
    <xf numFmtId="10" fontId="40" fillId="3" borderId="6" xfId="4" applyNumberFormat="1" applyFont="1" applyFill="1" applyBorder="1" applyAlignment="1">
      <alignment horizontal="center" vertical="center" wrapText="1"/>
    </xf>
    <xf numFmtId="10" fontId="40" fillId="4" borderId="7" xfId="1" applyNumberFormat="1" applyFont="1" applyFill="1" applyBorder="1" applyAlignment="1" applyProtection="1">
      <alignment horizontal="right" vertical="center" indent="3"/>
      <protection hidden="1"/>
    </xf>
    <xf numFmtId="10" fontId="73" fillId="32" borderId="6" xfId="4" applyNumberFormat="1" applyFont="1" applyFill="1" applyBorder="1" applyAlignment="1">
      <alignment horizontal="center" vertical="center" wrapText="1"/>
    </xf>
    <xf numFmtId="10" fontId="40" fillId="4" borderId="7" xfId="4" applyNumberFormat="1" applyFont="1" applyFill="1" applyBorder="1" applyAlignment="1" applyProtection="1">
      <alignment horizontal="right" vertical="center" indent="3"/>
      <protection hidden="1"/>
    </xf>
    <xf numFmtId="10" fontId="73" fillId="32" borderId="7" xfId="4" applyNumberFormat="1" applyFont="1" applyFill="1" applyBorder="1" applyAlignment="1">
      <alignment horizontal="center" vertical="center" wrapText="1"/>
    </xf>
    <xf numFmtId="10" fontId="73" fillId="32" borderId="9" xfId="4" applyNumberFormat="1" applyFont="1" applyFill="1" applyBorder="1" applyAlignment="1">
      <alignment horizontal="center" vertical="center" wrapText="1"/>
    </xf>
    <xf numFmtId="10" fontId="73" fillId="32" borderId="10" xfId="4" applyNumberFormat="1" applyFont="1" applyFill="1" applyBorder="1" applyAlignment="1">
      <alignment horizontal="center" vertical="center" wrapText="1"/>
    </xf>
    <xf numFmtId="10" fontId="73" fillId="32" borderId="11" xfId="4" applyNumberFormat="1" applyFont="1" applyFill="1" applyBorder="1" applyAlignment="1">
      <alignment horizontal="center" vertical="center" wrapText="1"/>
    </xf>
    <xf numFmtId="0" fontId="39" fillId="12" borderId="0" xfId="3" applyFont="1" applyFill="1" applyBorder="1" applyAlignment="1">
      <alignment horizontal="center" vertical="center"/>
    </xf>
    <xf numFmtId="3" fontId="139" fillId="17" borderId="0" xfId="3" applyNumberFormat="1" applyFont="1" applyFill="1" applyBorder="1" applyAlignment="1">
      <alignment horizontal="right" vertical="center"/>
    </xf>
    <xf numFmtId="0" fontId="40" fillId="3" borderId="0" xfId="0" applyFont="1" applyFill="1" applyAlignment="1">
      <alignment horizontal="left" vertical="center" wrapText="1"/>
    </xf>
    <xf numFmtId="0" fontId="40" fillId="3" borderId="0" xfId="0" applyFont="1" applyFill="1" applyAlignment="1">
      <alignment horizontal="right" vertical="center"/>
    </xf>
    <xf numFmtId="0" fontId="40" fillId="3" borderId="0" xfId="0" applyFont="1" applyFill="1" applyAlignment="1">
      <alignment horizontal="left" vertical="center" indent="1"/>
    </xf>
    <xf numFmtId="0" fontId="40" fillId="3" borderId="0" xfId="0" applyFont="1" applyFill="1" applyAlignment="1">
      <alignment horizontal="left" vertical="center"/>
    </xf>
    <xf numFmtId="14" fontId="0" fillId="0" borderId="0" xfId="0" applyNumberFormat="1"/>
    <xf numFmtId="0" fontId="40" fillId="3" borderId="0" xfId="0" applyFont="1" applyFill="1" applyAlignment="1">
      <alignment horizontal="left" vertical="center" indent="2"/>
    </xf>
    <xf numFmtId="3" fontId="40" fillId="3" borderId="0" xfId="0" applyNumberFormat="1" applyFont="1" applyFill="1" applyAlignment="1">
      <alignment horizontal="right" vertical="center" indent="2"/>
    </xf>
    <xf numFmtId="3" fontId="40" fillId="3" borderId="0" xfId="1" applyNumberFormat="1" applyFont="1" applyFill="1" applyBorder="1" applyAlignment="1">
      <alignment horizontal="right" vertical="center" indent="2"/>
    </xf>
    <xf numFmtId="0" fontId="187" fillId="3" borderId="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18" fillId="3" borderId="0" xfId="0" applyFont="1" applyFill="1" applyBorder="1" applyAlignment="1">
      <alignment horizontal="left" vertical="center" wrapText="1" indent="1"/>
    </xf>
    <xf numFmtId="0" fontId="159" fillId="3" borderId="0" xfId="0" applyFont="1" applyFill="1" applyBorder="1" applyAlignment="1">
      <alignment horizontal="left" vertical="center" wrapText="1" indent="1"/>
    </xf>
    <xf numFmtId="0" fontId="115" fillId="3" borderId="0" xfId="0" applyFont="1" applyFill="1" applyBorder="1" applyAlignment="1">
      <alignment horizontal="center" vertical="center"/>
    </xf>
    <xf numFmtId="0" fontId="158" fillId="3" borderId="0" xfId="0" applyFont="1" applyFill="1" applyBorder="1" applyAlignment="1">
      <alignment horizontal="center" vertical="center"/>
    </xf>
    <xf numFmtId="0" fontId="2" fillId="3" borderId="0" xfId="0" applyFont="1" applyFill="1" applyBorder="1" applyAlignment="1">
      <alignment horizontal="center" vertical="center" wrapText="1"/>
    </xf>
    <xf numFmtId="0" fontId="116" fillId="3" borderId="0" xfId="0" applyFont="1" applyFill="1" applyBorder="1" applyAlignment="1">
      <alignment horizontal="center" vertical="center" wrapText="1"/>
    </xf>
    <xf numFmtId="0" fontId="117" fillId="3" borderId="0" xfId="0" applyFont="1" applyFill="1" applyBorder="1" applyAlignment="1">
      <alignment horizontal="center" vertical="center"/>
    </xf>
    <xf numFmtId="0" fontId="115" fillId="3" borderId="0" xfId="0" applyFont="1" applyFill="1" applyBorder="1" applyAlignment="1">
      <alignment horizontal="center" vertical="center" wrapText="1"/>
    </xf>
    <xf numFmtId="0" fontId="186" fillId="3" borderId="0" xfId="0" applyFont="1" applyFill="1" applyBorder="1" applyAlignment="1">
      <alignment horizontal="center" vertical="center"/>
    </xf>
    <xf numFmtId="0" fontId="14" fillId="32" borderId="0" xfId="27" applyFont="1" applyFill="1" applyAlignment="1" applyProtection="1">
      <alignment horizontal="center" vertical="center" wrapText="1"/>
    </xf>
    <xf numFmtId="0" fontId="14" fillId="32" borderId="0" xfId="27" applyFont="1" applyFill="1" applyAlignment="1" applyProtection="1">
      <alignment horizontal="center" vertical="center"/>
    </xf>
    <xf numFmtId="0" fontId="11"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xf>
    <xf numFmtId="10" fontId="99" fillId="35" borderId="0" xfId="0" applyNumberFormat="1" applyFont="1" applyFill="1" applyBorder="1" applyAlignment="1">
      <alignment horizontal="center" vertical="center"/>
    </xf>
    <xf numFmtId="3" fontId="99" fillId="35" borderId="0" xfId="0" applyNumberFormat="1" applyFont="1" applyFill="1" applyBorder="1" applyAlignment="1">
      <alignment horizontal="center" vertical="center"/>
    </xf>
    <xf numFmtId="0" fontId="137" fillId="32" borderId="0" xfId="0" applyFont="1" applyFill="1" applyBorder="1" applyAlignment="1">
      <alignment horizontal="center" vertical="center" wrapText="1"/>
    </xf>
    <xf numFmtId="0" fontId="89" fillId="32" borderId="0" xfId="0" applyFont="1" applyFill="1" applyBorder="1" applyAlignment="1">
      <alignment horizontal="center" vertical="center" wrapText="1"/>
    </xf>
    <xf numFmtId="0" fontId="97" fillId="32" borderId="0" xfId="0" applyFont="1" applyFill="1" applyBorder="1" applyAlignment="1">
      <alignment horizontal="center" vertical="center" wrapText="1"/>
    </xf>
    <xf numFmtId="0" fontId="143" fillId="34" borderId="0" xfId="0" applyFont="1" applyFill="1" applyBorder="1" applyAlignment="1">
      <alignment horizontal="left" vertical="center" wrapText="1"/>
    </xf>
    <xf numFmtId="0" fontId="31" fillId="32" borderId="0"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133" fillId="9" borderId="0" xfId="0" applyFont="1" applyFill="1" applyBorder="1" applyAlignment="1">
      <alignment horizontal="left" vertical="center" wrapText="1"/>
    </xf>
    <xf numFmtId="0" fontId="93" fillId="9" borderId="0" xfId="0" applyFont="1" applyFill="1" applyBorder="1" applyAlignment="1">
      <alignment horizontal="left" vertical="center" wrapText="1"/>
    </xf>
    <xf numFmtId="0" fontId="89" fillId="9" borderId="0" xfId="0" applyFont="1" applyFill="1" applyBorder="1" applyAlignment="1">
      <alignment horizontal="left" vertical="center" wrapText="1"/>
    </xf>
    <xf numFmtId="0" fontId="33" fillId="0" borderId="0" xfId="0" applyFont="1" applyFill="1" applyBorder="1" applyAlignment="1">
      <alignment horizontal="center" vertical="center" wrapText="1"/>
    </xf>
    <xf numFmtId="0" fontId="0" fillId="0" borderId="0" xfId="0" applyFill="1" applyAlignment="1">
      <alignment horizontal="center" vertical="center" wrapText="1"/>
    </xf>
    <xf numFmtId="0" fontId="168" fillId="0" borderId="0" xfId="0" applyFont="1" applyFill="1" applyBorder="1" applyAlignment="1">
      <alignment horizontal="left" vertical="center" wrapText="1"/>
    </xf>
    <xf numFmtId="0" fontId="44" fillId="0" borderId="0" xfId="0" applyFont="1" applyFill="1" applyBorder="1" applyAlignment="1">
      <alignment horizontal="center" vertical="center" wrapText="1"/>
    </xf>
    <xf numFmtId="182" fontId="40" fillId="32" borderId="0" xfId="27" applyNumberFormat="1" applyFont="1" applyFill="1" applyBorder="1" applyAlignment="1" applyProtection="1">
      <alignment horizontal="center" vertical="center" wrapText="1"/>
      <protection locked="0"/>
    </xf>
    <xf numFmtId="182" fontId="39" fillId="32" borderId="0" xfId="27" applyNumberFormat="1" applyFont="1" applyFill="1" applyBorder="1" applyAlignment="1" applyProtection="1">
      <alignment horizontal="center" vertical="center" wrapText="1"/>
      <protection locked="0"/>
    </xf>
    <xf numFmtId="0" fontId="39" fillId="32" borderId="0" xfId="27" applyFont="1" applyFill="1" applyAlignment="1" applyProtection="1">
      <alignment horizontal="center" vertical="center" wrapText="1"/>
      <protection locked="0"/>
    </xf>
    <xf numFmtId="0" fontId="14" fillId="32" borderId="0" xfId="27" applyFont="1" applyFill="1" applyBorder="1" applyAlignment="1" applyProtection="1">
      <alignment horizontal="center" vertical="center" wrapText="1"/>
      <protection locked="0"/>
    </xf>
    <xf numFmtId="0" fontId="124" fillId="2" borderId="0" xfId="0" applyFont="1" applyFill="1" applyBorder="1" applyAlignment="1">
      <alignment horizontal="left" vertical="top" wrapText="1"/>
    </xf>
    <xf numFmtId="0" fontId="168" fillId="0" borderId="0" xfId="0" applyNumberFormat="1" applyFont="1" applyFill="1" applyBorder="1" applyAlignment="1">
      <alignment horizontal="left" vertical="top" wrapText="1"/>
    </xf>
    <xf numFmtId="0" fontId="93" fillId="0" borderId="0" xfId="0" applyFont="1" applyAlignment="1">
      <alignment horizontal="left" vertical="top" wrapText="1"/>
    </xf>
    <xf numFmtId="0" fontId="32" fillId="32" borderId="0" xfId="0" applyFont="1" applyFill="1" applyBorder="1" applyAlignment="1">
      <alignment horizontal="center" vertical="center" wrapText="1"/>
    </xf>
    <xf numFmtId="0" fontId="160" fillId="32" borderId="0" xfId="0" applyFont="1" applyFill="1" applyBorder="1" applyAlignment="1">
      <alignment horizontal="center" vertical="center"/>
    </xf>
    <xf numFmtId="0" fontId="160" fillId="32" borderId="0" xfId="0" applyFont="1" applyFill="1" applyAlignment="1">
      <alignment horizontal="center" vertical="center" wrapText="1"/>
    </xf>
    <xf numFmtId="0" fontId="32" fillId="32" borderId="0" xfId="0" applyFont="1" applyFill="1" applyBorder="1" applyAlignment="1">
      <alignment horizontal="center" vertical="center"/>
    </xf>
    <xf numFmtId="0" fontId="32" fillId="32" borderId="0" xfId="0" applyFont="1" applyFill="1" applyAlignment="1">
      <alignment horizontal="center" vertical="center" wrapText="1"/>
    </xf>
    <xf numFmtId="0" fontId="39" fillId="32" borderId="0" xfId="0" applyFont="1" applyFill="1" applyBorder="1" applyAlignment="1">
      <alignment horizontal="center" vertical="center"/>
    </xf>
    <xf numFmtId="0" fontId="31" fillId="32" borderId="1" xfId="0" applyFont="1" applyFill="1" applyBorder="1" applyAlignment="1">
      <alignment horizontal="center" vertical="center" wrapText="1"/>
    </xf>
    <xf numFmtId="0" fontId="31" fillId="32" borderId="2" xfId="0" applyFont="1" applyFill="1" applyBorder="1" applyAlignment="1">
      <alignment horizontal="center" vertical="center" wrapText="1"/>
    </xf>
    <xf numFmtId="0" fontId="31" fillId="32" borderId="3" xfId="0" applyFont="1" applyFill="1" applyBorder="1" applyAlignment="1">
      <alignment horizontal="center" vertical="center" wrapText="1"/>
    </xf>
    <xf numFmtId="0" fontId="125" fillId="0" borderId="0" xfId="0" applyFont="1" applyFill="1" applyBorder="1" applyAlignment="1">
      <alignment horizontal="justify" vertical="top" wrapText="1"/>
    </xf>
    <xf numFmtId="0" fontId="173" fillId="0" borderId="0" xfId="0" applyFont="1" applyFill="1" applyBorder="1" applyAlignment="1">
      <alignment horizontal="justify" vertical="top" wrapText="1"/>
    </xf>
    <xf numFmtId="0" fontId="39" fillId="32" borderId="0" xfId="0" applyFont="1" applyFill="1" applyBorder="1" applyAlignment="1">
      <alignment horizontal="center" vertical="center" wrapText="1"/>
    </xf>
    <xf numFmtId="0" fontId="31" fillId="32" borderId="0" xfId="0" applyFont="1" applyFill="1" applyBorder="1" applyAlignment="1">
      <alignment horizontal="center" vertical="center" wrapText="1"/>
    </xf>
    <xf numFmtId="0" fontId="14" fillId="32" borderId="0" xfId="0" applyFont="1" applyFill="1" applyBorder="1" applyAlignment="1">
      <alignment horizontal="center" vertical="center" wrapText="1"/>
    </xf>
    <xf numFmtId="0" fontId="23" fillId="32" borderId="0" xfId="0" applyFont="1" applyFill="1" applyBorder="1" applyAlignment="1">
      <alignment horizontal="center" vertical="center" wrapText="1"/>
    </xf>
    <xf numFmtId="2" fontId="54" fillId="32" borderId="0" xfId="0" applyNumberFormat="1" applyFont="1" applyFill="1" applyBorder="1" applyAlignment="1">
      <alignment horizontal="center" vertical="center" wrapText="1"/>
    </xf>
    <xf numFmtId="0" fontId="40" fillId="32" borderId="0" xfId="0" applyFont="1" applyFill="1" applyAlignment="1">
      <alignment horizontal="center" vertical="center"/>
    </xf>
    <xf numFmtId="0" fontId="14" fillId="0" borderId="0" xfId="0" applyFont="1" applyFill="1" applyBorder="1" applyAlignment="1">
      <alignment horizontal="center" vertical="center" wrapText="1"/>
    </xf>
    <xf numFmtId="0" fontId="10" fillId="0" borderId="0" xfId="0" applyFont="1" applyFill="1" applyAlignment="1">
      <alignment horizontal="center" vertical="center"/>
    </xf>
    <xf numFmtId="0" fontId="39" fillId="32" borderId="0" xfId="0" applyFont="1" applyFill="1" applyAlignment="1">
      <alignment horizontal="center" vertical="center"/>
    </xf>
    <xf numFmtId="0" fontId="39" fillId="0" borderId="0" xfId="0" applyFont="1" applyFill="1" applyAlignment="1">
      <alignment horizontal="center" vertical="center"/>
    </xf>
    <xf numFmtId="0" fontId="168" fillId="0" borderId="0" xfId="0" applyFont="1" applyFill="1" applyAlignment="1">
      <alignment horizontal="justify" vertical="top" wrapText="1"/>
    </xf>
    <xf numFmtId="0" fontId="169" fillId="0" borderId="0" xfId="0" applyFont="1" applyAlignment="1">
      <alignment horizontal="justify" vertical="top" wrapText="1"/>
    </xf>
    <xf numFmtId="0" fontId="33" fillId="0" borderId="0" xfId="0" applyFont="1" applyFill="1" applyAlignment="1">
      <alignment horizontal="justify" vertical="top" wrapText="1"/>
    </xf>
    <xf numFmtId="0" fontId="0" fillId="0" borderId="0" xfId="0" applyAlignment="1">
      <alignment horizontal="justify" vertical="top" wrapText="1"/>
    </xf>
    <xf numFmtId="0" fontId="169" fillId="0" borderId="0" xfId="0" applyFont="1" applyFill="1" applyAlignment="1">
      <alignment horizontal="justify" vertical="top" wrapText="1"/>
    </xf>
    <xf numFmtId="0" fontId="124" fillId="0" borderId="0" xfId="0" applyNumberFormat="1" applyFont="1" applyFill="1" applyAlignment="1">
      <alignment horizontal="left" vertical="top" wrapText="1"/>
    </xf>
    <xf numFmtId="0" fontId="23" fillId="32" borderId="0" xfId="0" applyFont="1" applyFill="1" applyBorder="1" applyAlignment="1">
      <alignment horizontal="center" vertical="center"/>
    </xf>
    <xf numFmtId="0" fontId="10" fillId="32" borderId="0" xfId="0" applyFont="1" applyFill="1" applyAlignment="1">
      <alignment horizontal="center" vertical="center"/>
    </xf>
    <xf numFmtId="14" fontId="40" fillId="32" borderId="0" xfId="0" applyNumberFormat="1" applyFont="1" applyFill="1" applyBorder="1" applyAlignment="1">
      <alignment horizontal="center" vertical="center"/>
    </xf>
    <xf numFmtId="0" fontId="40" fillId="32" borderId="0" xfId="0" applyFont="1" applyFill="1" applyAlignment="1">
      <alignment horizontal="center" vertical="center" wrapText="1"/>
    </xf>
    <xf numFmtId="0" fontId="179" fillId="32" borderId="0" xfId="0" applyFont="1" applyFill="1" applyAlignment="1">
      <alignment horizontal="center" vertical="center"/>
    </xf>
    <xf numFmtId="14" fontId="160" fillId="32" borderId="0" xfId="0" applyNumberFormat="1" applyFont="1" applyFill="1" applyBorder="1" applyAlignment="1">
      <alignment horizontal="center" vertical="center"/>
    </xf>
    <xf numFmtId="2" fontId="31" fillId="32" borderId="0" xfId="0" applyNumberFormat="1" applyFont="1" applyFill="1" applyBorder="1" applyAlignment="1">
      <alignment horizontal="center" vertical="center" wrapText="1"/>
    </xf>
    <xf numFmtId="0" fontId="31" fillId="32" borderId="0" xfId="0" applyFont="1" applyFill="1" applyBorder="1" applyAlignment="1">
      <alignment horizontal="center" vertical="center"/>
    </xf>
    <xf numFmtId="0" fontId="67" fillId="36" borderId="0" xfId="24" applyFont="1" applyFill="1" applyBorder="1" applyAlignment="1" applyProtection="1">
      <alignment horizontal="center" vertical="center" wrapText="1" readingOrder="1"/>
      <protection locked="0"/>
    </xf>
    <xf numFmtId="0" fontId="50" fillId="32" borderId="0" xfId="24" applyFont="1" applyFill="1" applyBorder="1" applyAlignment="1" applyProtection="1">
      <alignment horizontal="center" vertical="center" wrapText="1" readingOrder="1"/>
      <protection locked="0"/>
    </xf>
    <xf numFmtId="0" fontId="40" fillId="3" borderId="0" xfId="0" applyFont="1" applyFill="1" applyAlignment="1">
      <alignment horizontal="left" vertical="center" wrapText="1"/>
    </xf>
    <xf numFmtId="0" fontId="154" fillId="32" borderId="0" xfId="0" applyFont="1" applyFill="1" applyAlignment="1">
      <alignment horizontal="center"/>
    </xf>
    <xf numFmtId="0" fontId="118" fillId="32" borderId="0" xfId="0" applyFont="1" applyFill="1" applyAlignment="1">
      <alignment horizontal="center" vertical="center" wrapText="1"/>
    </xf>
    <xf numFmtId="0" fontId="0" fillId="32" borderId="0" xfId="0" applyFill="1" applyAlignment="1">
      <alignment horizontal="center"/>
    </xf>
    <xf numFmtId="0" fontId="32" fillId="0" borderId="0" xfId="0" applyFont="1" applyFill="1" applyAlignment="1">
      <alignment horizontal="center" vertical="center" wrapText="1"/>
    </xf>
    <xf numFmtId="0" fontId="0" fillId="0" borderId="0" xfId="0" applyFill="1" applyAlignment="1">
      <alignment horizontal="center" vertical="center"/>
    </xf>
    <xf numFmtId="0" fontId="31" fillId="0" borderId="0" xfId="0" applyFont="1" applyFill="1" applyAlignment="1">
      <alignment horizontal="center" vertical="center" wrapText="1"/>
    </xf>
    <xf numFmtId="0" fontId="32" fillId="0" borderId="0" xfId="0" applyFont="1" applyFill="1" applyBorder="1" applyAlignment="1">
      <alignment horizontal="center" vertical="center" wrapText="1"/>
    </xf>
    <xf numFmtId="0" fontId="0" fillId="0" borderId="0" xfId="0" applyFill="1" applyAlignment="1">
      <alignment wrapText="1"/>
    </xf>
    <xf numFmtId="0" fontId="70" fillId="0" borderId="0" xfId="24" applyFont="1" applyAlignment="1">
      <alignment horizontal="left" vertical="center" wrapText="1"/>
    </xf>
    <xf numFmtId="0" fontId="174" fillId="0" borderId="0" xfId="24" applyFont="1" applyAlignment="1">
      <alignment horizontal="left" vertical="center" wrapText="1"/>
    </xf>
    <xf numFmtId="0" fontId="70" fillId="0" borderId="0" xfId="24" applyFont="1" applyAlignment="1">
      <alignment horizontal="right" vertical="center" wrapText="1"/>
    </xf>
    <xf numFmtId="0" fontId="50" fillId="0" borderId="0" xfId="0" applyFont="1" applyAlignment="1">
      <alignment horizontal="right"/>
    </xf>
    <xf numFmtId="0" fontId="0" fillId="0" borderId="0" xfId="0" applyAlignment="1"/>
    <xf numFmtId="0" fontId="39" fillId="12" borderId="0" xfId="3" applyFont="1" applyFill="1" applyBorder="1" applyAlignment="1">
      <alignment horizontal="center" vertical="center" wrapText="1"/>
    </xf>
    <xf numFmtId="0" fontId="14" fillId="12" borderId="0" xfId="3" applyFont="1" applyFill="1" applyBorder="1" applyAlignment="1">
      <alignment horizontal="center" vertical="center" wrapText="1"/>
    </xf>
    <xf numFmtId="0" fontId="31" fillId="15" borderId="0" xfId="3" applyFont="1" applyFill="1" applyBorder="1" applyAlignment="1">
      <alignment horizontal="center" vertical="center" wrapText="1"/>
    </xf>
    <xf numFmtId="172" fontId="39" fillId="15" borderId="0" xfId="3" applyNumberFormat="1" applyFont="1" applyFill="1" applyBorder="1" applyAlignment="1">
      <alignment horizontal="center" vertical="center"/>
    </xf>
    <xf numFmtId="0" fontId="39" fillId="12" borderId="0" xfId="3" applyFont="1" applyFill="1" applyBorder="1" applyAlignment="1">
      <alignment horizontal="center" vertical="center"/>
    </xf>
    <xf numFmtId="0" fontId="118" fillId="16" borderId="1" xfId="3" applyFont="1" applyFill="1" applyBorder="1" applyAlignment="1">
      <alignment horizontal="center" vertical="center" wrapText="1"/>
    </xf>
    <xf numFmtId="0" fontId="118" fillId="16" borderId="2" xfId="3" applyFont="1" applyFill="1" applyBorder="1" applyAlignment="1">
      <alignment horizontal="center" vertical="center" wrapText="1"/>
    </xf>
    <xf numFmtId="0" fontId="118" fillId="16" borderId="3" xfId="3" applyFont="1" applyFill="1" applyBorder="1" applyAlignment="1">
      <alignment horizontal="center" vertical="center" wrapText="1"/>
    </xf>
    <xf numFmtId="0" fontId="121" fillId="0" borderId="0" xfId="0" applyFont="1" applyAlignment="1">
      <alignment horizontal="left" vertical="top" wrapText="1"/>
    </xf>
    <xf numFmtId="0" fontId="39" fillId="11" borderId="0" xfId="0" applyFont="1" applyFill="1" applyBorder="1" applyAlignment="1">
      <alignment horizontal="center"/>
    </xf>
    <xf numFmtId="0" fontId="70" fillId="0" borderId="0" xfId="0" applyFont="1" applyBorder="1" applyAlignment="1">
      <alignment horizontal="center" vertical="center"/>
    </xf>
    <xf numFmtId="0" fontId="163" fillId="0" borderId="0" xfId="0" applyFont="1" applyBorder="1" applyAlignment="1">
      <alignment horizontal="center" vertical="center"/>
    </xf>
    <xf numFmtId="0" fontId="31" fillId="11" borderId="0" xfId="0" applyFont="1" applyFill="1" applyBorder="1" applyAlignment="1">
      <alignment horizontal="center" vertical="center" wrapText="1"/>
    </xf>
    <xf numFmtId="0" fontId="31" fillId="11" borderId="0" xfId="0" applyFont="1" applyFill="1" applyBorder="1" applyAlignment="1">
      <alignment horizontal="center" vertical="center"/>
    </xf>
    <xf numFmtId="0" fontId="75" fillId="11" borderId="0" xfId="0" applyFont="1" applyFill="1" applyBorder="1" applyAlignment="1">
      <alignment horizontal="left" vertical="center" wrapText="1"/>
    </xf>
    <xf numFmtId="2" fontId="32" fillId="11" borderId="0" xfId="0" applyNumberFormat="1" applyFont="1" applyFill="1" applyBorder="1" applyAlignment="1">
      <alignment horizontal="center" vertical="center" wrapText="1"/>
    </xf>
    <xf numFmtId="0" fontId="31" fillId="11" borderId="0" xfId="0" applyFont="1" applyFill="1" applyBorder="1" applyAlignment="1" applyProtection="1">
      <alignment horizontal="center" vertical="center" wrapText="1"/>
      <protection locked="0"/>
    </xf>
    <xf numFmtId="0" fontId="31" fillId="11" borderId="0" xfId="0" applyFont="1" applyFill="1" applyBorder="1" applyAlignment="1" applyProtection="1">
      <alignment horizontal="center" vertical="center"/>
      <protection locked="0"/>
    </xf>
    <xf numFmtId="0" fontId="172" fillId="0" borderId="0" xfId="0" applyFont="1" applyAlignment="1">
      <alignment horizontal="left" vertical="center" wrapText="1"/>
    </xf>
    <xf numFmtId="0" fontId="172" fillId="0" borderId="0" xfId="0" applyFont="1" applyAlignment="1">
      <alignment horizontal="left" vertical="top" wrapText="1"/>
    </xf>
    <xf numFmtId="0" fontId="78" fillId="0" borderId="0" xfId="0" applyFont="1" applyAlignment="1">
      <alignment horizontal="left" vertical="center" wrapText="1"/>
    </xf>
    <xf numFmtId="0" fontId="40" fillId="0" borderId="0" xfId="3" applyFont="1" applyFill="1" applyBorder="1" applyAlignment="1">
      <alignment horizontal="center" vertical="center" wrapText="1"/>
    </xf>
    <xf numFmtId="0" fontId="40" fillId="19" borderId="0" xfId="3" applyFont="1" applyFill="1" applyBorder="1" applyAlignment="1">
      <alignment horizontal="right" vertical="center" wrapText="1"/>
    </xf>
    <xf numFmtId="0" fontId="31" fillId="3" borderId="0" xfId="22" applyFont="1" applyFill="1" applyBorder="1" applyAlignment="1">
      <alignment horizontal="right" vertical="center" wrapText="1"/>
    </xf>
    <xf numFmtId="0" fontId="32" fillId="0" borderId="0" xfId="0" applyFont="1" applyFill="1" applyAlignment="1">
      <alignment horizontal="left" vertical="top" wrapText="1"/>
    </xf>
    <xf numFmtId="0" fontId="50" fillId="0" borderId="0" xfId="0" applyFont="1" applyFill="1" applyBorder="1" applyAlignment="1">
      <alignment horizontal="left" vertical="center" wrapText="1" readingOrder="1"/>
    </xf>
    <xf numFmtId="0" fontId="40" fillId="19" borderId="8" xfId="0" applyFont="1" applyFill="1" applyBorder="1" applyAlignment="1">
      <alignment horizontal="center" vertical="center" wrapText="1"/>
    </xf>
    <xf numFmtId="0" fontId="40" fillId="19" borderId="11" xfId="0" applyFont="1" applyFill="1" applyBorder="1" applyAlignment="1">
      <alignment horizontal="center" vertical="center" wrapText="1"/>
    </xf>
    <xf numFmtId="0" fontId="120" fillId="19" borderId="1" xfId="0" applyFont="1" applyFill="1" applyBorder="1" applyAlignment="1">
      <alignment horizontal="center" vertical="center"/>
    </xf>
    <xf numFmtId="0" fontId="120" fillId="19" borderId="2" xfId="0" applyFont="1" applyFill="1" applyBorder="1" applyAlignment="1">
      <alignment horizontal="center" vertical="center"/>
    </xf>
    <xf numFmtId="0" fontId="120" fillId="19" borderId="3" xfId="0" applyFont="1" applyFill="1" applyBorder="1" applyAlignment="1">
      <alignment horizontal="center" vertical="center"/>
    </xf>
    <xf numFmtId="0" fontId="40" fillId="19" borderId="0" xfId="3" applyFont="1" applyFill="1" applyBorder="1" applyAlignment="1">
      <alignment horizontal="center" vertical="center" wrapText="1"/>
    </xf>
    <xf numFmtId="0" fontId="40" fillId="19" borderId="5" xfId="0" applyFont="1" applyFill="1" applyBorder="1" applyAlignment="1">
      <alignment horizontal="center" vertical="center" wrapText="1"/>
    </xf>
    <xf numFmtId="0" fontId="40" fillId="19" borderId="10" xfId="0" applyFont="1" applyFill="1" applyBorder="1" applyAlignment="1">
      <alignment horizontal="center" vertical="center" wrapText="1"/>
    </xf>
    <xf numFmtId="0" fontId="40" fillId="19" borderId="0" xfId="0" applyFont="1" applyFill="1" applyAlignment="1">
      <alignment horizontal="center" vertical="center" wrapText="1"/>
    </xf>
    <xf numFmtId="0" fontId="32" fillId="19" borderId="0" xfId="3" applyFont="1" applyFill="1" applyBorder="1" applyAlignment="1">
      <alignment horizontal="center" vertical="center" wrapText="1"/>
    </xf>
    <xf numFmtId="0" fontId="32" fillId="0" borderId="0" xfId="0" applyFont="1" applyAlignment="1">
      <alignment horizontal="left" vertical="top" wrapText="1"/>
    </xf>
    <xf numFmtId="0" fontId="50" fillId="0" borderId="0" xfId="0" applyFont="1" applyFill="1" applyBorder="1" applyAlignment="1">
      <alignment horizontal="left" vertical="top" wrapText="1" readingOrder="1"/>
    </xf>
    <xf numFmtId="0" fontId="32" fillId="19" borderId="5" xfId="0" applyFont="1" applyFill="1" applyBorder="1" applyAlignment="1">
      <alignment horizontal="center" vertical="center" wrapText="1"/>
    </xf>
    <xf numFmtId="0" fontId="32" fillId="19" borderId="10" xfId="0" applyFont="1" applyFill="1" applyBorder="1" applyAlignment="1">
      <alignment horizontal="center" vertical="center" wrapText="1"/>
    </xf>
    <xf numFmtId="0" fontId="32" fillId="0" borderId="0" xfId="0" applyFont="1" applyBorder="1" applyAlignment="1">
      <alignment horizontal="left" vertical="top" wrapText="1"/>
    </xf>
    <xf numFmtId="0" fontId="32" fillId="19" borderId="0" xfId="0" applyFont="1" applyFill="1" applyBorder="1" applyAlignment="1" applyProtection="1">
      <alignment horizontal="center" vertical="center" wrapText="1" readingOrder="1"/>
      <protection locked="0"/>
    </xf>
    <xf numFmtId="0" fontId="32" fillId="10" borderId="0" xfId="28" applyFont="1" applyFill="1" applyBorder="1" applyAlignment="1">
      <alignment horizontal="center" vertical="center" wrapText="1"/>
    </xf>
    <xf numFmtId="0" fontId="32" fillId="10" borderId="0" xfId="0" applyFont="1" applyFill="1" applyAlignment="1">
      <alignment horizontal="center" vertical="center" wrapText="1"/>
    </xf>
    <xf numFmtId="0" fontId="32" fillId="0" borderId="0" xfId="3" applyFont="1" applyFill="1" applyBorder="1" applyAlignment="1">
      <alignment horizontal="center" vertical="center" wrapText="1"/>
    </xf>
  </cellXfs>
  <cellStyles count="32">
    <cellStyle name="Comma" xfId="1" builtinId="3"/>
    <cellStyle name="Comma_12 Tablica 14-Grafikon 4" xfId="11"/>
    <cellStyle name="Comma_16 Tablica 19" xfId="14"/>
    <cellStyle name="Comma_21 Tablice 22,23,23a,23b" xfId="17"/>
    <cellStyle name="Comma_4 Tablice 2,3" xfId="5"/>
    <cellStyle name="Comma_Mjesecni_zbrojni_11_09" xfId="16"/>
    <cellStyle name="Comma_OMF  članstvo, doprinosi, NAV" xfId="31"/>
    <cellStyle name="Comma_Sheet2" xfId="12"/>
    <cellStyle name="Hyperlink" xfId="2" builtinId="8"/>
    <cellStyle name="Normal" xfId="0" builtinId="0"/>
    <cellStyle name="Normal 2" xfId="24"/>
    <cellStyle name="Normal 3" xfId="25"/>
    <cellStyle name="Normal 3 2 2" xfId="29"/>
    <cellStyle name="Normal 4" xfId="26"/>
    <cellStyle name="Normal_12 Tablica 14-Grafikon 4" xfId="10"/>
    <cellStyle name="Normal_4 Tablice 2,3" xfId="6"/>
    <cellStyle name="Normal_47 Tablica 25" xfId="19"/>
    <cellStyle name="Normal_48 Tablice 26,27,28" xfId="21"/>
    <cellStyle name="Normal_6 Tablice 6,7" xfId="7"/>
    <cellStyle name="Normal_7 Tablica-Grafikon 2" xfId="8"/>
    <cellStyle name="Normal_9 Tablica 11" xfId="9"/>
    <cellStyle name="Normal_agbilanca_311206" xfId="23"/>
    <cellStyle name="Normal_mi predložak" xfId="15"/>
    <cellStyle name="Normal_novozami1" xfId="3"/>
    <cellStyle name="Normal_novozami1 2 2" xfId="28"/>
    <cellStyle name="Normal_OMF  članstvo, doprinosi, NAV" xfId="27"/>
    <cellStyle name="Normal_Sheet1" xfId="20"/>
    <cellStyle name="Normal_Sheet2" xfId="18"/>
    <cellStyle name="Normal_Sheet2_13 Tablica 15" xfId="13"/>
    <cellStyle name="Normal_ugovori" xfId="22"/>
    <cellStyle name="Percent" xfId="4" builtinId="5"/>
    <cellStyle name="Percent 2" xfId="30"/>
  </cellStyles>
  <dxfs count="0"/>
  <tableStyles count="0" defaultTableStyle="TableStyleMedium2" defaultPivotStyle="PivotStyleMedium9"/>
  <colors>
    <mruColors>
      <color rgb="FFFFFF00"/>
      <color rgb="FF00CCFF"/>
      <color rgb="FF00FFFF"/>
      <color rgb="FF008000"/>
      <color rgb="FFF8F8F8"/>
      <color rgb="FFCCFFFF"/>
      <color rgb="FFCCFF99"/>
      <color rgb="FFCC9900"/>
      <color rgb="FF99CC00"/>
      <color rgb="FF26E31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495299</xdr:colOff>
      <xdr:row>0</xdr:row>
      <xdr:rowOff>83820</xdr:rowOff>
    </xdr:from>
    <xdr:to>
      <xdr:col>6</xdr:col>
      <xdr:colOff>251460</xdr:colOff>
      <xdr:row>7</xdr:row>
      <xdr:rowOff>123825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5849" y="83820"/>
          <a:ext cx="2708911" cy="1544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ivremeni%20i%20prolazni%20racun_NOV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rziste%20kapitala%20-%20baza_NOVA%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hanfanet.hanfa.local/u/pr/D/publiciranje/02%20Statistika/01%20Statistika%20OMF/OMF%20spolna%20i%20dobna%20struktura%20&#269;lanstv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1%20Statistika%20OMF\OMF%20spolna%20i%20dobna%20struktura%20&#269;lanstv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4%20Statistika%20DMF\03%20Clanstvo,%20doprinosi,%20isplate,%20NAV%20DMF-ova\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s>
    <sheetDataSet>
      <sheetData sheetId="0"/>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t="str">
            <v/>
          </cell>
          <cell r="GW14" t="str">
            <v/>
          </cell>
          <cell r="GX14" t="str">
            <v/>
          </cell>
          <cell r="GY14" t="str">
            <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t="str">
            <v/>
          </cell>
          <cell r="GW17" t="str">
            <v/>
          </cell>
          <cell r="GX17" t="str">
            <v/>
          </cell>
          <cell r="GY17" t="str">
            <v/>
          </cell>
          <cell r="GZ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t="str">
            <v/>
          </cell>
          <cell r="GW18" t="str">
            <v/>
          </cell>
          <cell r="GX18" t="str">
            <v/>
          </cell>
          <cell r="GY18" t="str">
            <v/>
          </cell>
          <cell r="GZ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t="str">
            <v/>
          </cell>
          <cell r="GW19" t="str">
            <v/>
          </cell>
          <cell r="GX19" t="str">
            <v/>
          </cell>
          <cell r="GY19" t="str">
            <v/>
          </cell>
          <cell r="GZ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t="str">
            <v/>
          </cell>
          <cell r="GW20" t="str">
            <v/>
          </cell>
          <cell r="GX20" t="str">
            <v/>
          </cell>
          <cell r="GY20" t="str">
            <v/>
          </cell>
          <cell r="GZ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t="str">
            <v/>
          </cell>
          <cell r="GW21" t="str">
            <v/>
          </cell>
          <cell r="GX21" t="str">
            <v/>
          </cell>
          <cell r="GY21" t="str">
            <v/>
          </cell>
          <cell r="GZ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t="str">
            <v/>
          </cell>
          <cell r="GW22" t="str">
            <v/>
          </cell>
          <cell r="GX22" t="str">
            <v/>
          </cell>
          <cell r="GY22" t="str">
            <v/>
          </cell>
          <cell r="GZ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t="str">
            <v/>
          </cell>
          <cell r="GW23" t="str">
            <v/>
          </cell>
          <cell r="GX23" t="str">
            <v/>
          </cell>
          <cell r="GY23" t="str">
            <v/>
          </cell>
          <cell r="GZ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t="str">
            <v/>
          </cell>
          <cell r="GW24" t="str">
            <v/>
          </cell>
          <cell r="GX24" t="str">
            <v/>
          </cell>
          <cell r="GY24" t="str">
            <v/>
          </cell>
          <cell r="GZ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t="str">
            <v/>
          </cell>
          <cell r="GW25" t="str">
            <v/>
          </cell>
          <cell r="GX25" t="str">
            <v/>
          </cell>
          <cell r="GY25" t="str">
            <v/>
          </cell>
          <cell r="GZ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t="str">
            <v/>
          </cell>
          <cell r="GW26" t="str">
            <v/>
          </cell>
          <cell r="GX26" t="str">
            <v/>
          </cell>
          <cell r="GY26" t="str">
            <v/>
          </cell>
          <cell r="GZ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t="str">
            <v/>
          </cell>
          <cell r="GW27" t="str">
            <v/>
          </cell>
          <cell r="GX27" t="str">
            <v/>
          </cell>
          <cell r="GY27" t="str">
            <v/>
          </cell>
          <cell r="GZ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t="str">
            <v/>
          </cell>
          <cell r="GW28" t="str">
            <v/>
          </cell>
          <cell r="GX28" t="str">
            <v/>
          </cell>
          <cell r="GY28" t="str">
            <v/>
          </cell>
          <cell r="GZ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t="str">
            <v/>
          </cell>
          <cell r="GW29" t="str">
            <v/>
          </cell>
          <cell r="GX29" t="str">
            <v/>
          </cell>
          <cell r="GY29" t="str">
            <v/>
          </cell>
          <cell r="GZ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t="str">
            <v/>
          </cell>
          <cell r="GW47" t="str">
            <v/>
          </cell>
          <cell r="GX47" t="str">
            <v/>
          </cell>
          <cell r="GY47" t="str">
            <v/>
          </cell>
          <cell r="GZ47" t="str">
            <v/>
          </cell>
          <cell r="HA47" t="str">
            <v/>
          </cell>
          <cell r="HB47" t="str">
            <v/>
          </cell>
          <cell r="HC47" t="str">
            <v/>
          </cell>
          <cell r="HD47" t="str">
            <v/>
          </cell>
          <cell r="HE47" t="str">
            <v/>
          </cell>
          <cell r="HF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t="str">
            <v/>
          </cell>
          <cell r="GW48" t="str">
            <v/>
          </cell>
          <cell r="GX48" t="str">
            <v/>
          </cell>
          <cell r="GY48" t="str">
            <v/>
          </cell>
          <cell r="GZ48" t="str">
            <v/>
          </cell>
          <cell r="HA48" t="str">
            <v/>
          </cell>
          <cell r="HB48" t="str">
            <v/>
          </cell>
          <cell r="HC48" t="str">
            <v/>
          </cell>
          <cell r="HD48" t="str">
            <v/>
          </cell>
          <cell r="HE48" t="str">
            <v/>
          </cell>
          <cell r="HF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t="str">
            <v/>
          </cell>
          <cell r="GW49" t="str">
            <v/>
          </cell>
          <cell r="GX49" t="str">
            <v/>
          </cell>
          <cell r="GY49" t="str">
            <v/>
          </cell>
          <cell r="GZ49" t="str">
            <v/>
          </cell>
          <cell r="HA49" t="str">
            <v/>
          </cell>
          <cell r="HB49" t="str">
            <v/>
          </cell>
          <cell r="HC49" t="str">
            <v/>
          </cell>
          <cell r="HD49" t="str">
            <v/>
          </cell>
          <cell r="HE49" t="str">
            <v/>
          </cell>
          <cell r="HF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t="str">
            <v/>
          </cell>
          <cell r="GW50" t="str">
            <v/>
          </cell>
          <cell r="GX50" t="str">
            <v/>
          </cell>
          <cell r="GY50" t="str">
            <v/>
          </cell>
          <cell r="GZ50" t="str">
            <v/>
          </cell>
          <cell r="HA50" t="str">
            <v/>
          </cell>
          <cell r="HB50" t="str">
            <v/>
          </cell>
          <cell r="HC50" t="str">
            <v/>
          </cell>
          <cell r="HD50" t="str">
            <v/>
          </cell>
          <cell r="HE50" t="str">
            <v/>
          </cell>
          <cell r="HF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t="str">
            <v/>
          </cell>
          <cell r="GW51" t="str">
            <v/>
          </cell>
          <cell r="GX51" t="str">
            <v/>
          </cell>
          <cell r="GY51" t="str">
            <v/>
          </cell>
          <cell r="GZ51" t="str">
            <v/>
          </cell>
          <cell r="HA51" t="str">
            <v/>
          </cell>
          <cell r="HB51" t="str">
            <v/>
          </cell>
          <cell r="HC51" t="str">
            <v/>
          </cell>
          <cell r="HD51" t="str">
            <v/>
          </cell>
          <cell r="HE51" t="str">
            <v/>
          </cell>
          <cell r="HF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t="str">
            <v/>
          </cell>
          <cell r="GW52" t="str">
            <v/>
          </cell>
          <cell r="GX52" t="str">
            <v/>
          </cell>
          <cell r="GY52" t="str">
            <v/>
          </cell>
          <cell r="GZ52" t="str">
            <v/>
          </cell>
          <cell r="HA52" t="str">
            <v/>
          </cell>
          <cell r="HB52" t="str">
            <v/>
          </cell>
          <cell r="HC52" t="str">
            <v/>
          </cell>
          <cell r="HD52" t="str">
            <v/>
          </cell>
          <cell r="HE52" t="str">
            <v/>
          </cell>
          <cell r="HF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t="str">
            <v/>
          </cell>
          <cell r="GW53" t="str">
            <v/>
          </cell>
          <cell r="GX53" t="str">
            <v/>
          </cell>
          <cell r="GY53" t="str">
            <v/>
          </cell>
          <cell r="GZ53" t="str">
            <v/>
          </cell>
          <cell r="HA53" t="str">
            <v/>
          </cell>
          <cell r="HB53" t="str">
            <v/>
          </cell>
          <cell r="HC53" t="str">
            <v/>
          </cell>
          <cell r="HD53" t="str">
            <v/>
          </cell>
          <cell r="HE53" t="str">
            <v/>
          </cell>
          <cell r="HF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t="str">
            <v/>
          </cell>
          <cell r="GW54" t="str">
            <v/>
          </cell>
          <cell r="GX54" t="str">
            <v/>
          </cell>
          <cell r="GY54" t="str">
            <v/>
          </cell>
          <cell r="GZ54" t="str">
            <v/>
          </cell>
          <cell r="HA54" t="str">
            <v/>
          </cell>
          <cell r="HB54" t="str">
            <v/>
          </cell>
          <cell r="HC54" t="str">
            <v/>
          </cell>
          <cell r="HD54" t="str">
            <v/>
          </cell>
          <cell r="HE54" t="str">
            <v/>
          </cell>
          <cell r="HF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t="str">
            <v/>
          </cell>
          <cell r="GW55" t="str">
            <v/>
          </cell>
          <cell r="GX55" t="str">
            <v/>
          </cell>
          <cell r="GY55" t="str">
            <v/>
          </cell>
          <cell r="GZ55" t="str">
            <v/>
          </cell>
          <cell r="HA55" t="str">
            <v/>
          </cell>
          <cell r="HB55" t="str">
            <v/>
          </cell>
          <cell r="HC55" t="str">
            <v/>
          </cell>
          <cell r="HD55" t="str">
            <v/>
          </cell>
          <cell r="HE55" t="str">
            <v/>
          </cell>
          <cell r="HF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t="str">
            <v/>
          </cell>
          <cell r="GW56" t="str">
            <v/>
          </cell>
          <cell r="GX56" t="str">
            <v/>
          </cell>
          <cell r="GY56" t="str">
            <v/>
          </cell>
          <cell r="GZ56" t="str">
            <v/>
          </cell>
          <cell r="HA56" t="str">
            <v/>
          </cell>
          <cell r="HB56" t="str">
            <v/>
          </cell>
          <cell r="HC56" t="str">
            <v/>
          </cell>
          <cell r="HD56" t="str">
            <v/>
          </cell>
          <cell r="HE56" t="str">
            <v/>
          </cell>
          <cell r="HF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t="str">
            <v/>
          </cell>
          <cell r="GW57" t="str">
            <v/>
          </cell>
          <cell r="GX57" t="str">
            <v/>
          </cell>
          <cell r="GY57" t="str">
            <v/>
          </cell>
          <cell r="GZ57" t="str">
            <v/>
          </cell>
          <cell r="HA57" t="str">
            <v/>
          </cell>
          <cell r="HB57" t="str">
            <v/>
          </cell>
          <cell r="HC57" t="str">
            <v/>
          </cell>
          <cell r="HD57" t="str">
            <v/>
          </cell>
          <cell r="HE57" t="str">
            <v/>
          </cell>
          <cell r="HF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t="str">
            <v/>
          </cell>
          <cell r="GW58" t="str">
            <v/>
          </cell>
          <cell r="GX58" t="str">
            <v/>
          </cell>
          <cell r="GY58" t="str">
            <v/>
          </cell>
          <cell r="GZ58" t="str">
            <v/>
          </cell>
          <cell r="HA58" t="str">
            <v/>
          </cell>
          <cell r="HB58" t="str">
            <v/>
          </cell>
          <cell r="HC58" t="str">
            <v/>
          </cell>
          <cell r="HD58" t="str">
            <v/>
          </cell>
          <cell r="HE58" t="str">
            <v/>
          </cell>
          <cell r="HF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row>
        <row r="61">
          <cell r="A61" t="str">
            <v>od početka godine</v>
          </cell>
        </row>
        <row r="62">
          <cell r="A62" t="str">
            <v>AZ OMF A</v>
          </cell>
          <cell r="DC62" t="str">
            <v/>
          </cell>
          <cell r="DD62" t="str">
            <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t="str">
            <v/>
          </cell>
          <cell r="GW62" t="str">
            <v/>
          </cell>
          <cell r="GX62" t="str">
            <v/>
          </cell>
          <cell r="GY62" t="str">
            <v/>
          </cell>
          <cell r="GZ62" t="str">
            <v/>
          </cell>
          <cell r="HA62" t="str">
            <v/>
          </cell>
          <cell r="HB62" t="str">
            <v/>
          </cell>
          <cell r="HC62" t="str">
            <v/>
          </cell>
          <cell r="HD62" t="str">
            <v/>
          </cell>
          <cell r="HE62" t="str">
            <v/>
          </cell>
          <cell r="HF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t="str">
            <v/>
          </cell>
          <cell r="GW63" t="str">
            <v/>
          </cell>
          <cell r="GX63" t="str">
            <v/>
          </cell>
          <cell r="GY63" t="str">
            <v/>
          </cell>
          <cell r="GZ63" t="str">
            <v/>
          </cell>
          <cell r="HA63" t="str">
            <v/>
          </cell>
          <cell r="HB63" t="str">
            <v/>
          </cell>
          <cell r="HC63" t="str">
            <v/>
          </cell>
          <cell r="HD63" t="str">
            <v/>
          </cell>
          <cell r="HE63" t="str">
            <v/>
          </cell>
          <cell r="HF63" t="str">
            <v/>
          </cell>
        </row>
        <row r="64">
          <cell r="A64" t="str">
            <v>AZ OMF C</v>
          </cell>
          <cell r="DC64" t="str">
            <v/>
          </cell>
          <cell r="DD64" t="str">
            <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t="str">
            <v/>
          </cell>
          <cell r="GW64" t="str">
            <v/>
          </cell>
          <cell r="GX64" t="str">
            <v/>
          </cell>
          <cell r="GY64" t="str">
            <v/>
          </cell>
          <cell r="GZ64" t="str">
            <v/>
          </cell>
          <cell r="HA64" t="str">
            <v/>
          </cell>
          <cell r="HB64" t="str">
            <v/>
          </cell>
          <cell r="HC64" t="str">
            <v/>
          </cell>
          <cell r="HD64" t="str">
            <v/>
          </cell>
          <cell r="HE64" t="str">
            <v/>
          </cell>
          <cell r="HF64" t="str">
            <v/>
          </cell>
        </row>
        <row r="65">
          <cell r="A65" t="str">
            <v>Erste Plavi OMF A</v>
          </cell>
          <cell r="DC65" t="str">
            <v/>
          </cell>
          <cell r="DD65" t="str">
            <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t="str">
            <v/>
          </cell>
          <cell r="GW65" t="str">
            <v/>
          </cell>
          <cell r="GX65" t="str">
            <v/>
          </cell>
          <cell r="GY65" t="str">
            <v/>
          </cell>
          <cell r="GZ65" t="str">
            <v/>
          </cell>
          <cell r="HA65" t="str">
            <v/>
          </cell>
          <cell r="HB65" t="str">
            <v/>
          </cell>
          <cell r="HC65" t="str">
            <v/>
          </cell>
          <cell r="HD65" t="str">
            <v/>
          </cell>
          <cell r="HE65" t="str">
            <v/>
          </cell>
          <cell r="HF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t="str">
            <v/>
          </cell>
          <cell r="GW66" t="str">
            <v/>
          </cell>
          <cell r="GX66" t="str">
            <v/>
          </cell>
          <cell r="GY66" t="str">
            <v/>
          </cell>
          <cell r="GZ66" t="str">
            <v/>
          </cell>
          <cell r="HA66" t="str">
            <v/>
          </cell>
          <cell r="HB66" t="str">
            <v/>
          </cell>
          <cell r="HC66" t="str">
            <v/>
          </cell>
          <cell r="HD66" t="str">
            <v/>
          </cell>
          <cell r="HE66" t="str">
            <v/>
          </cell>
          <cell r="HF66" t="str">
            <v/>
          </cell>
        </row>
        <row r="67">
          <cell r="A67" t="str">
            <v>Erste Plavi OMF C</v>
          </cell>
          <cell r="DC67" t="str">
            <v/>
          </cell>
          <cell r="DD67" t="str">
            <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t="str">
            <v/>
          </cell>
          <cell r="GW67" t="str">
            <v/>
          </cell>
          <cell r="GX67" t="str">
            <v/>
          </cell>
          <cell r="GY67" t="str">
            <v/>
          </cell>
          <cell r="GZ67" t="str">
            <v/>
          </cell>
          <cell r="HA67" t="str">
            <v/>
          </cell>
          <cell r="HB67" t="str">
            <v/>
          </cell>
          <cell r="HC67" t="str">
            <v/>
          </cell>
          <cell r="HD67" t="str">
            <v/>
          </cell>
          <cell r="HE67" t="str">
            <v/>
          </cell>
          <cell r="HF67" t="str">
            <v/>
          </cell>
        </row>
        <row r="68">
          <cell r="A68" t="str">
            <v>PBZ/CO OMF A</v>
          </cell>
          <cell r="DC68" t="str">
            <v/>
          </cell>
          <cell r="DD68" t="str">
            <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t="str">
            <v/>
          </cell>
          <cell r="GW68" t="str">
            <v/>
          </cell>
          <cell r="GX68" t="str">
            <v/>
          </cell>
          <cell r="GY68" t="str">
            <v/>
          </cell>
          <cell r="GZ68" t="str">
            <v/>
          </cell>
          <cell r="HA68" t="str">
            <v/>
          </cell>
          <cell r="HB68" t="str">
            <v/>
          </cell>
          <cell r="HC68" t="str">
            <v/>
          </cell>
          <cell r="HD68" t="str">
            <v/>
          </cell>
          <cell r="HE68" t="str">
            <v/>
          </cell>
          <cell r="HF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t="str">
            <v/>
          </cell>
          <cell r="GW69" t="str">
            <v/>
          </cell>
          <cell r="GX69" t="str">
            <v/>
          </cell>
          <cell r="GY69" t="str">
            <v/>
          </cell>
          <cell r="GZ69" t="str">
            <v/>
          </cell>
          <cell r="HA69" t="str">
            <v/>
          </cell>
          <cell r="HB69" t="str">
            <v/>
          </cell>
          <cell r="HC69" t="str">
            <v/>
          </cell>
          <cell r="HD69" t="str">
            <v/>
          </cell>
          <cell r="HE69" t="str">
            <v/>
          </cell>
          <cell r="HF69" t="str">
            <v/>
          </cell>
        </row>
        <row r="70">
          <cell r="A70" t="str">
            <v>PBZ/CO OMF C</v>
          </cell>
          <cell r="DC70" t="str">
            <v/>
          </cell>
          <cell r="DD70" t="str">
            <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t="str">
            <v/>
          </cell>
          <cell r="GW70" t="str">
            <v/>
          </cell>
          <cell r="GX70" t="str">
            <v/>
          </cell>
          <cell r="GY70" t="str">
            <v/>
          </cell>
          <cell r="GZ70" t="str">
            <v/>
          </cell>
          <cell r="HA70" t="str">
            <v/>
          </cell>
          <cell r="HB70" t="str">
            <v/>
          </cell>
          <cell r="HC70" t="str">
            <v/>
          </cell>
          <cell r="HD70" t="str">
            <v/>
          </cell>
          <cell r="HE70" t="str">
            <v/>
          </cell>
          <cell r="HF70" t="str">
            <v/>
          </cell>
        </row>
        <row r="71">
          <cell r="A71" t="str">
            <v>Raiffeisen OMF A</v>
          </cell>
          <cell r="DC71" t="str">
            <v/>
          </cell>
          <cell r="DD71" t="str">
            <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t="str">
            <v/>
          </cell>
          <cell r="GW71" t="str">
            <v/>
          </cell>
          <cell r="GX71" t="str">
            <v/>
          </cell>
          <cell r="GY71" t="str">
            <v/>
          </cell>
          <cell r="GZ71" t="str">
            <v/>
          </cell>
          <cell r="HA71" t="str">
            <v/>
          </cell>
          <cell r="HB71" t="str">
            <v/>
          </cell>
          <cell r="HC71" t="str">
            <v/>
          </cell>
          <cell r="HD71" t="str">
            <v/>
          </cell>
          <cell r="HE71" t="str">
            <v/>
          </cell>
          <cell r="HF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t="str">
            <v/>
          </cell>
          <cell r="GW72" t="str">
            <v/>
          </cell>
          <cell r="GX72" t="str">
            <v/>
          </cell>
          <cell r="GY72" t="str">
            <v/>
          </cell>
          <cell r="GZ72" t="str">
            <v/>
          </cell>
          <cell r="HA72" t="str">
            <v/>
          </cell>
          <cell r="HB72" t="str">
            <v/>
          </cell>
          <cell r="HC72" t="str">
            <v/>
          </cell>
          <cell r="HD72" t="str">
            <v/>
          </cell>
          <cell r="HE72" t="str">
            <v/>
          </cell>
          <cell r="HF72" t="str">
            <v/>
          </cell>
        </row>
        <row r="73">
          <cell r="A73" t="str">
            <v>Raiffeisen OMF C</v>
          </cell>
          <cell r="DC73" t="str">
            <v/>
          </cell>
          <cell r="DD73" t="str">
            <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t="str">
            <v/>
          </cell>
          <cell r="GW73" t="str">
            <v/>
          </cell>
          <cell r="GX73" t="str">
            <v/>
          </cell>
          <cell r="GY73" t="str">
            <v/>
          </cell>
          <cell r="GZ73" t="str">
            <v/>
          </cell>
          <cell r="HA73" t="str">
            <v/>
          </cell>
          <cell r="HB73" t="str">
            <v/>
          </cell>
          <cell r="HC73" t="str">
            <v/>
          </cell>
          <cell r="HD73" t="str">
            <v/>
          </cell>
          <cell r="HE73" t="str">
            <v/>
          </cell>
          <cell r="HF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t="str">
            <v/>
          </cell>
          <cell r="GW14" t="str">
            <v/>
          </cell>
          <cell r="GX14" t="str">
            <v/>
          </cell>
          <cell r="GY14" t="str">
            <v/>
          </cell>
          <cell r="GZ14" t="str">
            <v/>
          </cell>
          <cell r="HA14" t="str">
            <v/>
          </cell>
          <cell r="HB14" t="str">
            <v/>
          </cell>
          <cell r="HC14" t="str">
            <v/>
          </cell>
          <cell r="HD14" t="str">
            <v/>
          </cell>
          <cell r="HE14" t="str">
            <v/>
          </cell>
          <cell r="HF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t="str">
            <v/>
          </cell>
          <cell r="GW17" t="str">
            <v/>
          </cell>
          <cell r="GX17" t="str">
            <v/>
          </cell>
          <cell r="GY17" t="str">
            <v/>
          </cell>
          <cell r="GZ17" t="str">
            <v/>
          </cell>
          <cell r="HA17" t="str">
            <v/>
          </cell>
          <cell r="HB17" t="str">
            <v/>
          </cell>
          <cell r="HC17" t="str">
            <v/>
          </cell>
          <cell r="HD17" t="str">
            <v/>
          </cell>
          <cell r="HE17" t="str">
            <v/>
          </cell>
          <cell r="HF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t="str">
            <v/>
          </cell>
          <cell r="GW18" t="str">
            <v/>
          </cell>
          <cell r="GX18" t="str">
            <v/>
          </cell>
          <cell r="GY18" t="str">
            <v/>
          </cell>
          <cell r="GZ18" t="str">
            <v/>
          </cell>
          <cell r="HA18" t="str">
            <v/>
          </cell>
          <cell r="HB18" t="str">
            <v/>
          </cell>
          <cell r="HC18" t="str">
            <v/>
          </cell>
          <cell r="HD18" t="str">
            <v/>
          </cell>
          <cell r="HE18" t="str">
            <v/>
          </cell>
          <cell r="HF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t="str">
            <v/>
          </cell>
          <cell r="GW19" t="str">
            <v/>
          </cell>
          <cell r="GX19" t="str">
            <v/>
          </cell>
          <cell r="GY19" t="str">
            <v/>
          </cell>
          <cell r="GZ19" t="str">
            <v/>
          </cell>
          <cell r="HA19" t="str">
            <v/>
          </cell>
          <cell r="HB19" t="str">
            <v/>
          </cell>
          <cell r="HC19" t="str">
            <v/>
          </cell>
          <cell r="HD19" t="str">
            <v/>
          </cell>
          <cell r="HE19" t="str">
            <v/>
          </cell>
          <cell r="HF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t="str">
            <v/>
          </cell>
          <cell r="GW20" t="str">
            <v/>
          </cell>
          <cell r="GX20" t="str">
            <v/>
          </cell>
          <cell r="GY20" t="str">
            <v/>
          </cell>
          <cell r="GZ20" t="str">
            <v/>
          </cell>
          <cell r="HA20" t="str">
            <v/>
          </cell>
          <cell r="HB20" t="str">
            <v/>
          </cell>
          <cell r="HC20" t="str">
            <v/>
          </cell>
          <cell r="HD20" t="str">
            <v/>
          </cell>
          <cell r="HE20" t="str">
            <v/>
          </cell>
          <cell r="HF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t="str">
            <v/>
          </cell>
          <cell r="GW21" t="str">
            <v/>
          </cell>
          <cell r="GX21" t="str">
            <v/>
          </cell>
          <cell r="GY21" t="str">
            <v/>
          </cell>
          <cell r="GZ21" t="str">
            <v/>
          </cell>
          <cell r="HA21" t="str">
            <v/>
          </cell>
          <cell r="HB21" t="str">
            <v/>
          </cell>
          <cell r="HC21" t="str">
            <v/>
          </cell>
          <cell r="HD21" t="str">
            <v/>
          </cell>
          <cell r="HE21" t="str">
            <v/>
          </cell>
          <cell r="HF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t="str">
            <v/>
          </cell>
          <cell r="GW22" t="str">
            <v/>
          </cell>
          <cell r="GX22" t="str">
            <v/>
          </cell>
          <cell r="GY22" t="str">
            <v/>
          </cell>
          <cell r="GZ22" t="str">
            <v/>
          </cell>
          <cell r="HA22" t="str">
            <v/>
          </cell>
          <cell r="HB22" t="str">
            <v/>
          </cell>
          <cell r="HC22" t="str">
            <v/>
          </cell>
          <cell r="HD22" t="str">
            <v/>
          </cell>
          <cell r="HE22" t="str">
            <v/>
          </cell>
          <cell r="HF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t="str">
            <v/>
          </cell>
          <cell r="GW23" t="str">
            <v/>
          </cell>
          <cell r="GX23" t="str">
            <v/>
          </cell>
          <cell r="GY23" t="str">
            <v/>
          </cell>
          <cell r="GZ23" t="str">
            <v/>
          </cell>
          <cell r="HA23" t="str">
            <v/>
          </cell>
          <cell r="HB23" t="str">
            <v/>
          </cell>
          <cell r="HC23" t="str">
            <v/>
          </cell>
          <cell r="HD23" t="str">
            <v/>
          </cell>
          <cell r="HE23" t="str">
            <v/>
          </cell>
          <cell r="HF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3.7514387428511715E-2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t="str">
            <v/>
          </cell>
          <cell r="GW24" t="str">
            <v/>
          </cell>
          <cell r="GX24" t="str">
            <v/>
          </cell>
          <cell r="GY24" t="str">
            <v/>
          </cell>
          <cell r="GZ24" t="str">
            <v/>
          </cell>
          <cell r="HA24" t="str">
            <v/>
          </cell>
          <cell r="HB24" t="str">
            <v/>
          </cell>
          <cell r="HC24" t="str">
            <v/>
          </cell>
          <cell r="HD24" t="str">
            <v/>
          </cell>
          <cell r="HE24" t="str">
            <v/>
          </cell>
          <cell r="HF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t="str">
            <v/>
          </cell>
          <cell r="GW25" t="str">
            <v/>
          </cell>
          <cell r="GX25" t="str">
            <v/>
          </cell>
          <cell r="GY25" t="str">
            <v/>
          </cell>
          <cell r="GZ25" t="str">
            <v/>
          </cell>
          <cell r="HA25" t="str">
            <v/>
          </cell>
          <cell r="HB25" t="str">
            <v/>
          </cell>
          <cell r="HC25" t="str">
            <v/>
          </cell>
          <cell r="HD25" t="str">
            <v/>
          </cell>
          <cell r="HE25" t="str">
            <v/>
          </cell>
          <cell r="HF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t="str">
            <v/>
          </cell>
          <cell r="GW26" t="str">
            <v/>
          </cell>
          <cell r="GX26" t="str">
            <v/>
          </cell>
          <cell r="GY26" t="str">
            <v/>
          </cell>
          <cell r="GZ26" t="str">
            <v/>
          </cell>
          <cell r="HA26" t="str">
            <v/>
          </cell>
          <cell r="HB26" t="str">
            <v/>
          </cell>
          <cell r="HC26" t="str">
            <v/>
          </cell>
          <cell r="HD26" t="str">
            <v/>
          </cell>
          <cell r="HE26" t="str">
            <v/>
          </cell>
          <cell r="HF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t="str">
            <v/>
          </cell>
          <cell r="GW27" t="str">
            <v/>
          </cell>
          <cell r="GX27" t="str">
            <v/>
          </cell>
          <cell r="GY27" t="str">
            <v/>
          </cell>
          <cell r="GZ27" t="str">
            <v/>
          </cell>
          <cell r="HA27" t="str">
            <v/>
          </cell>
          <cell r="HB27" t="str">
            <v/>
          </cell>
          <cell r="HC27" t="str">
            <v/>
          </cell>
          <cell r="HD27" t="str">
            <v/>
          </cell>
          <cell r="HE27" t="str">
            <v/>
          </cell>
          <cell r="HF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t="str">
            <v/>
          </cell>
          <cell r="GW28" t="str">
            <v/>
          </cell>
          <cell r="GX28" t="str">
            <v/>
          </cell>
          <cell r="GY28" t="str">
            <v/>
          </cell>
          <cell r="GZ28" t="str">
            <v/>
          </cell>
          <cell r="HA28" t="str">
            <v/>
          </cell>
          <cell r="HB28" t="str">
            <v/>
          </cell>
          <cell r="HC28" t="str">
            <v/>
          </cell>
          <cell r="HD28" t="str">
            <v/>
          </cell>
          <cell r="HE28" t="str">
            <v/>
          </cell>
          <cell r="HF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t="str">
            <v/>
          </cell>
          <cell r="GW29" t="str">
            <v/>
          </cell>
          <cell r="GX29" t="str">
            <v/>
          </cell>
          <cell r="GY29" t="str">
            <v/>
          </cell>
          <cell r="GZ29" t="str">
            <v/>
          </cell>
          <cell r="HA29" t="str">
            <v/>
          </cell>
          <cell r="HB29" t="str">
            <v/>
          </cell>
          <cell r="HC29" t="str">
            <v/>
          </cell>
          <cell r="HD29" t="str">
            <v/>
          </cell>
          <cell r="HE29" t="str">
            <v/>
          </cell>
          <cell r="HF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t="str">
            <v/>
          </cell>
          <cell r="GW32" t="str">
            <v/>
          </cell>
          <cell r="GX32" t="str">
            <v/>
          </cell>
          <cell r="GY32" t="str">
            <v/>
          </cell>
          <cell r="GZ32" t="str">
            <v/>
          </cell>
          <cell r="HA32" t="str">
            <v/>
          </cell>
          <cell r="HB32" t="str">
            <v/>
          </cell>
          <cell r="HC32" t="str">
            <v/>
          </cell>
          <cell r="HD32" t="str">
            <v/>
          </cell>
          <cell r="HE32" t="str">
            <v/>
          </cell>
          <cell r="HF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t="str">
            <v/>
          </cell>
          <cell r="GW33" t="str">
            <v/>
          </cell>
          <cell r="GX33" t="str">
            <v/>
          </cell>
          <cell r="GY33" t="str">
            <v/>
          </cell>
          <cell r="GZ33" t="str">
            <v/>
          </cell>
          <cell r="HA33" t="str">
            <v/>
          </cell>
          <cell r="HB33" t="str">
            <v/>
          </cell>
          <cell r="HC33" t="str">
            <v/>
          </cell>
          <cell r="HD33" t="str">
            <v/>
          </cell>
          <cell r="HE33" t="str">
            <v/>
          </cell>
          <cell r="HF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t="str">
            <v/>
          </cell>
          <cell r="GW34" t="str">
            <v/>
          </cell>
          <cell r="GX34" t="str">
            <v/>
          </cell>
          <cell r="GY34" t="str">
            <v/>
          </cell>
          <cell r="GZ34" t="str">
            <v/>
          </cell>
          <cell r="HA34" t="str">
            <v/>
          </cell>
          <cell r="HB34" t="str">
            <v/>
          </cell>
          <cell r="HC34" t="str">
            <v/>
          </cell>
          <cell r="HD34" t="str">
            <v/>
          </cell>
          <cell r="HE34" t="str">
            <v/>
          </cell>
          <cell r="HF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t="str">
            <v/>
          </cell>
          <cell r="GW35" t="str">
            <v/>
          </cell>
          <cell r="GX35" t="str">
            <v/>
          </cell>
          <cell r="GY35" t="str">
            <v/>
          </cell>
          <cell r="GZ35" t="str">
            <v/>
          </cell>
          <cell r="HA35" t="str">
            <v/>
          </cell>
          <cell r="HB35" t="str">
            <v/>
          </cell>
          <cell r="HC35" t="str">
            <v/>
          </cell>
          <cell r="HD35" t="str">
            <v/>
          </cell>
          <cell r="HE35" t="str">
            <v/>
          </cell>
          <cell r="HF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t="str">
            <v/>
          </cell>
          <cell r="GW36" t="str">
            <v/>
          </cell>
          <cell r="GX36" t="str">
            <v/>
          </cell>
          <cell r="GY36" t="str">
            <v/>
          </cell>
          <cell r="GZ36" t="str">
            <v/>
          </cell>
          <cell r="HA36" t="str">
            <v/>
          </cell>
          <cell r="HB36" t="str">
            <v/>
          </cell>
          <cell r="HC36" t="str">
            <v/>
          </cell>
          <cell r="HD36" t="str">
            <v/>
          </cell>
          <cell r="HE36" t="str">
            <v/>
          </cell>
          <cell r="HF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t="str">
            <v/>
          </cell>
          <cell r="GW37" t="str">
            <v/>
          </cell>
          <cell r="GX37" t="str">
            <v/>
          </cell>
          <cell r="GY37" t="str">
            <v/>
          </cell>
          <cell r="GZ37" t="str">
            <v/>
          </cell>
          <cell r="HA37" t="str">
            <v/>
          </cell>
          <cell r="HB37" t="str">
            <v/>
          </cell>
          <cell r="HC37" t="str">
            <v/>
          </cell>
          <cell r="HD37" t="str">
            <v/>
          </cell>
          <cell r="HE37" t="str">
            <v/>
          </cell>
          <cell r="HF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t="str">
            <v/>
          </cell>
          <cell r="GW38" t="str">
            <v/>
          </cell>
          <cell r="GX38" t="str">
            <v/>
          </cell>
          <cell r="GY38" t="str">
            <v/>
          </cell>
          <cell r="GZ38" t="str">
            <v/>
          </cell>
          <cell r="HA38" t="str">
            <v/>
          </cell>
          <cell r="HB38" t="str">
            <v/>
          </cell>
          <cell r="HC38" t="str">
            <v/>
          </cell>
          <cell r="HD38" t="str">
            <v/>
          </cell>
          <cell r="HE38" t="str">
            <v/>
          </cell>
          <cell r="HF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t="str">
            <v/>
          </cell>
          <cell r="GW39" t="str">
            <v/>
          </cell>
          <cell r="GX39" t="str">
            <v/>
          </cell>
          <cell r="GY39" t="str">
            <v/>
          </cell>
          <cell r="GZ39" t="str">
            <v/>
          </cell>
          <cell r="HA39" t="str">
            <v/>
          </cell>
          <cell r="HB39" t="str">
            <v/>
          </cell>
          <cell r="HC39" t="str">
            <v/>
          </cell>
          <cell r="HD39" t="str">
            <v/>
          </cell>
          <cell r="HE39" t="str">
            <v/>
          </cell>
          <cell r="HF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t="str">
            <v/>
          </cell>
          <cell r="GW40" t="str">
            <v/>
          </cell>
          <cell r="GX40" t="str">
            <v/>
          </cell>
          <cell r="GY40" t="str">
            <v/>
          </cell>
          <cell r="GZ40" t="str">
            <v/>
          </cell>
          <cell r="HA40" t="str">
            <v/>
          </cell>
          <cell r="HB40" t="str">
            <v/>
          </cell>
          <cell r="HC40" t="str">
            <v/>
          </cell>
          <cell r="HD40" t="str">
            <v/>
          </cell>
          <cell r="HE40" t="str">
            <v/>
          </cell>
          <cell r="HF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t="str">
            <v/>
          </cell>
          <cell r="GW41" t="str">
            <v/>
          </cell>
          <cell r="GX41" t="str">
            <v/>
          </cell>
          <cell r="GY41" t="str">
            <v/>
          </cell>
          <cell r="GZ41" t="str">
            <v/>
          </cell>
          <cell r="HA41" t="str">
            <v/>
          </cell>
          <cell r="HB41" t="str">
            <v/>
          </cell>
          <cell r="HC41" t="str">
            <v/>
          </cell>
          <cell r="HD41" t="str">
            <v/>
          </cell>
          <cell r="HE41" t="str">
            <v/>
          </cell>
          <cell r="HF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t="str">
            <v/>
          </cell>
          <cell r="GW42" t="str">
            <v/>
          </cell>
          <cell r="GX42" t="str">
            <v/>
          </cell>
          <cell r="GY42" t="str">
            <v/>
          </cell>
          <cell r="GZ42" t="str">
            <v/>
          </cell>
          <cell r="HA42" t="str">
            <v/>
          </cell>
          <cell r="HB42" t="str">
            <v/>
          </cell>
          <cell r="HC42" t="str">
            <v/>
          </cell>
          <cell r="HD42" t="str">
            <v/>
          </cell>
          <cell r="HE42" t="str">
            <v/>
          </cell>
          <cell r="HF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t="str">
            <v/>
          </cell>
          <cell r="GW43" t="str">
            <v/>
          </cell>
          <cell r="GX43" t="str">
            <v/>
          </cell>
          <cell r="GY43" t="str">
            <v/>
          </cell>
          <cell r="GZ43" t="str">
            <v/>
          </cell>
          <cell r="HA43" t="str">
            <v/>
          </cell>
          <cell r="HB43" t="str">
            <v/>
          </cell>
          <cell r="HC43" t="str">
            <v/>
          </cell>
          <cell r="HD43" t="str">
            <v/>
          </cell>
          <cell r="HE43" t="str">
            <v/>
          </cell>
          <cell r="HF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t="str">
            <v/>
          </cell>
          <cell r="GW47" t="str">
            <v/>
          </cell>
          <cell r="GX47" t="str">
            <v/>
          </cell>
          <cell r="GY47" t="str">
            <v/>
          </cell>
          <cell r="GZ47" t="str">
            <v/>
          </cell>
          <cell r="HA47" t="str">
            <v/>
          </cell>
          <cell r="HB47" t="str">
            <v/>
          </cell>
          <cell r="HC47" t="str">
            <v/>
          </cell>
          <cell r="HD47" t="str">
            <v/>
          </cell>
          <cell r="HE47" t="str">
            <v/>
          </cell>
          <cell r="HF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t="str">
            <v/>
          </cell>
          <cell r="GW48" t="str">
            <v/>
          </cell>
          <cell r="GX48" t="str">
            <v/>
          </cell>
          <cell r="GY48" t="str">
            <v/>
          </cell>
          <cell r="GZ48" t="str">
            <v/>
          </cell>
          <cell r="HA48" t="str">
            <v/>
          </cell>
          <cell r="HB48" t="str">
            <v/>
          </cell>
          <cell r="HC48" t="str">
            <v/>
          </cell>
          <cell r="HD48" t="str">
            <v/>
          </cell>
          <cell r="HE48" t="str">
            <v/>
          </cell>
          <cell r="HF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t="str">
            <v/>
          </cell>
          <cell r="GW49" t="str">
            <v/>
          </cell>
          <cell r="GX49" t="str">
            <v/>
          </cell>
          <cell r="GY49" t="str">
            <v/>
          </cell>
          <cell r="GZ49" t="str">
            <v/>
          </cell>
          <cell r="HA49" t="str">
            <v/>
          </cell>
          <cell r="HB49" t="str">
            <v/>
          </cell>
          <cell r="HC49" t="str">
            <v/>
          </cell>
          <cell r="HD49" t="str">
            <v/>
          </cell>
          <cell r="HE49" t="str">
            <v/>
          </cell>
          <cell r="HF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t="str">
            <v/>
          </cell>
          <cell r="GW50" t="str">
            <v/>
          </cell>
          <cell r="GX50" t="str">
            <v/>
          </cell>
          <cell r="GY50" t="str">
            <v/>
          </cell>
          <cell r="GZ50" t="str">
            <v/>
          </cell>
          <cell r="HA50" t="str">
            <v/>
          </cell>
          <cell r="HB50" t="str">
            <v/>
          </cell>
          <cell r="HC50" t="str">
            <v/>
          </cell>
          <cell r="HD50" t="str">
            <v/>
          </cell>
          <cell r="HE50" t="str">
            <v/>
          </cell>
          <cell r="HF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t="str">
            <v/>
          </cell>
          <cell r="GW51" t="str">
            <v/>
          </cell>
          <cell r="GX51" t="str">
            <v/>
          </cell>
          <cell r="GY51" t="str">
            <v/>
          </cell>
          <cell r="GZ51" t="str">
            <v/>
          </cell>
          <cell r="HA51" t="str">
            <v/>
          </cell>
          <cell r="HB51" t="str">
            <v/>
          </cell>
          <cell r="HC51" t="str">
            <v/>
          </cell>
          <cell r="HD51" t="str">
            <v/>
          </cell>
          <cell r="HE51" t="str">
            <v/>
          </cell>
          <cell r="HF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t="str">
            <v/>
          </cell>
          <cell r="GW52" t="str">
            <v/>
          </cell>
          <cell r="GX52" t="str">
            <v/>
          </cell>
          <cell r="GY52" t="str">
            <v/>
          </cell>
          <cell r="GZ52" t="str">
            <v/>
          </cell>
          <cell r="HA52" t="str">
            <v/>
          </cell>
          <cell r="HB52" t="str">
            <v/>
          </cell>
          <cell r="HC52" t="str">
            <v/>
          </cell>
          <cell r="HD52" t="str">
            <v/>
          </cell>
          <cell r="HE52" t="str">
            <v/>
          </cell>
          <cell r="HF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t="str">
            <v/>
          </cell>
          <cell r="GW53" t="str">
            <v/>
          </cell>
          <cell r="GX53" t="str">
            <v/>
          </cell>
          <cell r="GY53" t="str">
            <v/>
          </cell>
          <cell r="GZ53" t="str">
            <v/>
          </cell>
          <cell r="HA53" t="str">
            <v/>
          </cell>
          <cell r="HB53" t="str">
            <v/>
          </cell>
          <cell r="HC53" t="str">
            <v/>
          </cell>
          <cell r="HD53" t="str">
            <v/>
          </cell>
          <cell r="HE53" t="str">
            <v/>
          </cell>
          <cell r="HF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t="str">
            <v/>
          </cell>
          <cell r="GW54" t="str">
            <v/>
          </cell>
          <cell r="GX54" t="str">
            <v/>
          </cell>
          <cell r="GY54" t="str">
            <v/>
          </cell>
          <cell r="GZ54" t="str">
            <v/>
          </cell>
          <cell r="HA54" t="str">
            <v/>
          </cell>
          <cell r="HB54" t="str">
            <v/>
          </cell>
          <cell r="HC54" t="str">
            <v/>
          </cell>
          <cell r="HD54" t="str">
            <v/>
          </cell>
          <cell r="HE54" t="str">
            <v/>
          </cell>
          <cell r="HF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t="str">
            <v/>
          </cell>
          <cell r="GW55" t="str">
            <v/>
          </cell>
          <cell r="GX55" t="str">
            <v/>
          </cell>
          <cell r="GY55" t="str">
            <v/>
          </cell>
          <cell r="GZ55" t="str">
            <v/>
          </cell>
          <cell r="HA55" t="str">
            <v/>
          </cell>
          <cell r="HB55" t="str">
            <v/>
          </cell>
          <cell r="HC55" t="str">
            <v/>
          </cell>
          <cell r="HD55" t="str">
            <v/>
          </cell>
          <cell r="HE55" t="str">
            <v/>
          </cell>
          <cell r="HF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t="str">
            <v/>
          </cell>
          <cell r="GW56" t="str">
            <v/>
          </cell>
          <cell r="GX56" t="str">
            <v/>
          </cell>
          <cell r="GY56" t="str">
            <v/>
          </cell>
          <cell r="GZ56" t="str">
            <v/>
          </cell>
          <cell r="HA56" t="str">
            <v/>
          </cell>
          <cell r="HB56" t="str">
            <v/>
          </cell>
          <cell r="HC56" t="str">
            <v/>
          </cell>
          <cell r="HD56" t="str">
            <v/>
          </cell>
          <cell r="HE56" t="str">
            <v/>
          </cell>
          <cell r="HF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t="str">
            <v/>
          </cell>
          <cell r="GW57" t="str">
            <v/>
          </cell>
          <cell r="GX57" t="str">
            <v/>
          </cell>
          <cell r="GY57" t="str">
            <v/>
          </cell>
          <cell r="GZ57" t="str">
            <v/>
          </cell>
          <cell r="HA57" t="str">
            <v/>
          </cell>
          <cell r="HB57" t="str">
            <v/>
          </cell>
          <cell r="HC57" t="str">
            <v/>
          </cell>
          <cell r="HD57" t="str">
            <v/>
          </cell>
          <cell r="HE57" t="str">
            <v/>
          </cell>
          <cell r="HF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t="str">
            <v/>
          </cell>
          <cell r="GW58" t="str">
            <v/>
          </cell>
          <cell r="GX58" t="str">
            <v/>
          </cell>
          <cell r="GY58" t="str">
            <v/>
          </cell>
          <cell r="GZ58" t="str">
            <v/>
          </cell>
          <cell r="HA58" t="str">
            <v/>
          </cell>
          <cell r="HB58" t="str">
            <v/>
          </cell>
          <cell r="HC58" t="str">
            <v/>
          </cell>
          <cell r="HD58" t="str">
            <v/>
          </cell>
          <cell r="HE58" t="str">
            <v/>
          </cell>
          <cell r="HF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t="str">
            <v/>
          </cell>
          <cell r="GW62" t="str">
            <v/>
          </cell>
          <cell r="GX62" t="str">
            <v/>
          </cell>
          <cell r="GY62" t="str">
            <v/>
          </cell>
          <cell r="GZ62" t="str">
            <v/>
          </cell>
          <cell r="HA62" t="str">
            <v/>
          </cell>
          <cell r="HB62" t="str">
            <v/>
          </cell>
          <cell r="HC62" t="str">
            <v/>
          </cell>
          <cell r="HD62" t="str">
            <v/>
          </cell>
          <cell r="HE62" t="str">
            <v/>
          </cell>
          <cell r="HF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t="str">
            <v/>
          </cell>
          <cell r="GW63" t="str">
            <v/>
          </cell>
          <cell r="GX63" t="str">
            <v/>
          </cell>
          <cell r="GY63" t="str">
            <v/>
          </cell>
          <cell r="GZ63" t="str">
            <v/>
          </cell>
          <cell r="HA63" t="str">
            <v/>
          </cell>
          <cell r="HB63" t="str">
            <v/>
          </cell>
          <cell r="HC63" t="str">
            <v/>
          </cell>
          <cell r="HD63" t="str">
            <v/>
          </cell>
          <cell r="HE63" t="str">
            <v/>
          </cell>
          <cell r="HF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t="str">
            <v/>
          </cell>
          <cell r="GW64" t="str">
            <v/>
          </cell>
          <cell r="GX64" t="str">
            <v/>
          </cell>
          <cell r="GY64" t="str">
            <v/>
          </cell>
          <cell r="GZ64" t="str">
            <v/>
          </cell>
          <cell r="HA64" t="str">
            <v/>
          </cell>
          <cell r="HB64" t="str">
            <v/>
          </cell>
          <cell r="HC64" t="str">
            <v/>
          </cell>
          <cell r="HD64" t="str">
            <v/>
          </cell>
          <cell r="HE64" t="str">
            <v/>
          </cell>
          <cell r="HF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t="str">
            <v/>
          </cell>
          <cell r="GW65" t="str">
            <v/>
          </cell>
          <cell r="GX65" t="str">
            <v/>
          </cell>
          <cell r="GY65" t="str">
            <v/>
          </cell>
          <cell r="GZ65" t="str">
            <v/>
          </cell>
          <cell r="HA65" t="str">
            <v/>
          </cell>
          <cell r="HB65" t="str">
            <v/>
          </cell>
          <cell r="HC65" t="str">
            <v/>
          </cell>
          <cell r="HD65" t="str">
            <v/>
          </cell>
          <cell r="HE65" t="str">
            <v/>
          </cell>
          <cell r="HF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t="str">
            <v/>
          </cell>
          <cell r="GW66" t="str">
            <v/>
          </cell>
          <cell r="GX66" t="str">
            <v/>
          </cell>
          <cell r="GY66" t="str">
            <v/>
          </cell>
          <cell r="GZ66" t="str">
            <v/>
          </cell>
          <cell r="HA66" t="str">
            <v/>
          </cell>
          <cell r="HB66" t="str">
            <v/>
          </cell>
          <cell r="HC66" t="str">
            <v/>
          </cell>
          <cell r="HD66" t="str">
            <v/>
          </cell>
          <cell r="HE66" t="str">
            <v/>
          </cell>
          <cell r="HF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t="str">
            <v/>
          </cell>
          <cell r="GW67" t="str">
            <v/>
          </cell>
          <cell r="GX67" t="str">
            <v/>
          </cell>
          <cell r="GY67" t="str">
            <v/>
          </cell>
          <cell r="GZ67" t="str">
            <v/>
          </cell>
          <cell r="HA67" t="str">
            <v/>
          </cell>
          <cell r="HB67" t="str">
            <v/>
          </cell>
          <cell r="HC67" t="str">
            <v/>
          </cell>
          <cell r="HD67" t="str">
            <v/>
          </cell>
          <cell r="HE67" t="str">
            <v/>
          </cell>
          <cell r="HF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t="str">
            <v/>
          </cell>
          <cell r="GW68" t="str">
            <v/>
          </cell>
          <cell r="GX68" t="str">
            <v/>
          </cell>
          <cell r="GY68" t="str">
            <v/>
          </cell>
          <cell r="GZ68" t="str">
            <v/>
          </cell>
          <cell r="HA68" t="str">
            <v/>
          </cell>
          <cell r="HB68" t="str">
            <v/>
          </cell>
          <cell r="HC68" t="str">
            <v/>
          </cell>
          <cell r="HD68" t="str">
            <v/>
          </cell>
          <cell r="HE68" t="str">
            <v/>
          </cell>
          <cell r="HF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t="str">
            <v/>
          </cell>
          <cell r="GW69" t="str">
            <v/>
          </cell>
          <cell r="GX69" t="str">
            <v/>
          </cell>
          <cell r="GY69" t="str">
            <v/>
          </cell>
          <cell r="GZ69" t="str">
            <v/>
          </cell>
          <cell r="HA69" t="str">
            <v/>
          </cell>
          <cell r="HB69" t="str">
            <v/>
          </cell>
          <cell r="HC69" t="str">
            <v/>
          </cell>
          <cell r="HD69" t="str">
            <v/>
          </cell>
          <cell r="HE69" t="str">
            <v/>
          </cell>
          <cell r="HF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t="str">
            <v/>
          </cell>
          <cell r="GW70" t="str">
            <v/>
          </cell>
          <cell r="GX70" t="str">
            <v/>
          </cell>
          <cell r="GY70" t="str">
            <v/>
          </cell>
          <cell r="GZ70" t="str">
            <v/>
          </cell>
          <cell r="HA70" t="str">
            <v/>
          </cell>
          <cell r="HB70" t="str">
            <v/>
          </cell>
          <cell r="HC70" t="str">
            <v/>
          </cell>
          <cell r="HD70" t="str">
            <v/>
          </cell>
          <cell r="HE70" t="str">
            <v/>
          </cell>
          <cell r="HF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t="str">
            <v/>
          </cell>
          <cell r="GW71" t="str">
            <v/>
          </cell>
          <cell r="GX71" t="str">
            <v/>
          </cell>
          <cell r="GY71" t="str">
            <v/>
          </cell>
          <cell r="GZ71" t="str">
            <v/>
          </cell>
          <cell r="HA71" t="str">
            <v/>
          </cell>
          <cell r="HB71" t="str">
            <v/>
          </cell>
          <cell r="HC71" t="str">
            <v/>
          </cell>
          <cell r="HD71" t="str">
            <v/>
          </cell>
          <cell r="HE71" t="str">
            <v/>
          </cell>
          <cell r="HF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t="str">
            <v/>
          </cell>
          <cell r="GW72" t="str">
            <v/>
          </cell>
          <cell r="GX72" t="str">
            <v/>
          </cell>
          <cell r="GY72" t="str">
            <v/>
          </cell>
          <cell r="GZ72" t="str">
            <v/>
          </cell>
          <cell r="HA72" t="str">
            <v/>
          </cell>
          <cell r="HB72" t="str">
            <v/>
          </cell>
          <cell r="HC72" t="str">
            <v/>
          </cell>
          <cell r="HD72" t="str">
            <v/>
          </cell>
          <cell r="HE72" t="str">
            <v/>
          </cell>
          <cell r="HF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t="str">
            <v/>
          </cell>
          <cell r="GW73" t="str">
            <v/>
          </cell>
          <cell r="GX73" t="str">
            <v/>
          </cell>
          <cell r="GY73" t="str">
            <v/>
          </cell>
          <cell r="GZ73" t="str">
            <v/>
          </cell>
          <cell r="HA73" t="str">
            <v/>
          </cell>
          <cell r="HB73" t="str">
            <v/>
          </cell>
          <cell r="HC73" t="str">
            <v/>
          </cell>
          <cell r="HD73" t="str">
            <v/>
          </cell>
          <cell r="HE73" t="str">
            <v/>
          </cell>
          <cell r="HF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t="str">
            <v/>
          </cell>
          <cell r="T14" t="str">
            <v/>
          </cell>
          <cell r="U14" t="str">
            <v/>
          </cell>
          <cell r="V14" t="str">
            <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t="str">
            <v/>
          </cell>
          <cell r="GW14" t="str">
            <v/>
          </cell>
          <cell r="GX14" t="str">
            <v/>
          </cell>
          <cell r="GY14" t="str">
            <v/>
          </cell>
          <cell r="GZ14" t="str">
            <v/>
          </cell>
          <cell r="HA14" t="str">
            <v/>
          </cell>
          <cell r="HB14" t="str">
            <v/>
          </cell>
          <cell r="HC14" t="str">
            <v/>
          </cell>
          <cell r="HD14" t="str">
            <v/>
          </cell>
          <cell r="HE14" t="str">
            <v/>
          </cell>
          <cell r="HF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t="str">
            <v/>
          </cell>
          <cell r="GW17" t="str">
            <v/>
          </cell>
          <cell r="GX17" t="str">
            <v/>
          </cell>
          <cell r="GY17" t="str">
            <v/>
          </cell>
          <cell r="GZ17" t="str">
            <v/>
          </cell>
          <cell r="HA17" t="str">
            <v/>
          </cell>
          <cell r="HB17" t="str">
            <v/>
          </cell>
          <cell r="HC17" t="str">
            <v/>
          </cell>
          <cell r="HD17" t="str">
            <v/>
          </cell>
          <cell r="HE17" t="str">
            <v/>
          </cell>
          <cell r="HF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t="str">
            <v/>
          </cell>
          <cell r="GW18" t="str">
            <v/>
          </cell>
          <cell r="GX18" t="str">
            <v/>
          </cell>
          <cell r="GY18" t="str">
            <v/>
          </cell>
          <cell r="GZ18" t="str">
            <v/>
          </cell>
          <cell r="HA18" t="str">
            <v/>
          </cell>
          <cell r="HB18" t="str">
            <v/>
          </cell>
          <cell r="HC18" t="str">
            <v/>
          </cell>
          <cell r="HD18" t="str">
            <v/>
          </cell>
          <cell r="HE18" t="str">
            <v/>
          </cell>
          <cell r="HF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t="str">
            <v/>
          </cell>
          <cell r="GW19" t="str">
            <v/>
          </cell>
          <cell r="GX19" t="str">
            <v/>
          </cell>
          <cell r="GY19" t="str">
            <v/>
          </cell>
          <cell r="GZ19" t="str">
            <v/>
          </cell>
          <cell r="HA19" t="str">
            <v/>
          </cell>
          <cell r="HB19" t="str">
            <v/>
          </cell>
          <cell r="HC19" t="str">
            <v/>
          </cell>
          <cell r="HD19" t="str">
            <v/>
          </cell>
          <cell r="HE19" t="str">
            <v/>
          </cell>
          <cell r="HF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t="str">
            <v/>
          </cell>
          <cell r="GW20" t="str">
            <v/>
          </cell>
          <cell r="GX20" t="str">
            <v/>
          </cell>
          <cell r="GY20" t="str">
            <v/>
          </cell>
          <cell r="GZ20" t="str">
            <v/>
          </cell>
          <cell r="HA20" t="str">
            <v/>
          </cell>
          <cell r="HB20" t="str">
            <v/>
          </cell>
          <cell r="HC20" t="str">
            <v/>
          </cell>
          <cell r="HD20" t="str">
            <v/>
          </cell>
          <cell r="HE20" t="str">
            <v/>
          </cell>
          <cell r="HF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t="str">
            <v/>
          </cell>
          <cell r="GW21" t="str">
            <v/>
          </cell>
          <cell r="GX21" t="str">
            <v/>
          </cell>
          <cell r="GY21" t="str">
            <v/>
          </cell>
          <cell r="GZ21" t="str">
            <v/>
          </cell>
          <cell r="HA21" t="str">
            <v/>
          </cell>
          <cell r="HB21" t="str">
            <v/>
          </cell>
          <cell r="HC21" t="str">
            <v/>
          </cell>
          <cell r="HD21" t="str">
            <v/>
          </cell>
          <cell r="HE21" t="str">
            <v/>
          </cell>
          <cell r="HF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t="str">
            <v/>
          </cell>
          <cell r="GW22" t="str">
            <v/>
          </cell>
          <cell r="GX22" t="str">
            <v/>
          </cell>
          <cell r="GY22" t="str">
            <v/>
          </cell>
          <cell r="GZ22" t="str">
            <v/>
          </cell>
          <cell r="HA22" t="str">
            <v/>
          </cell>
          <cell r="HB22" t="str">
            <v/>
          </cell>
          <cell r="HC22" t="str">
            <v/>
          </cell>
          <cell r="HD22" t="str">
            <v/>
          </cell>
          <cell r="HE22" t="str">
            <v/>
          </cell>
          <cell r="HF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t="str">
            <v/>
          </cell>
          <cell r="GW23" t="str">
            <v/>
          </cell>
          <cell r="GX23" t="str">
            <v/>
          </cell>
          <cell r="GY23" t="str">
            <v/>
          </cell>
          <cell r="GZ23" t="str">
            <v/>
          </cell>
          <cell r="HA23" t="str">
            <v/>
          </cell>
          <cell r="HB23" t="str">
            <v/>
          </cell>
          <cell r="HC23" t="str">
            <v/>
          </cell>
          <cell r="HD23" t="str">
            <v/>
          </cell>
          <cell r="HE23" t="str">
            <v/>
          </cell>
          <cell r="HF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t="str">
            <v/>
          </cell>
          <cell r="GW24" t="str">
            <v/>
          </cell>
          <cell r="GX24" t="str">
            <v/>
          </cell>
          <cell r="GY24" t="str">
            <v/>
          </cell>
          <cell r="GZ24" t="str">
            <v/>
          </cell>
          <cell r="HA24" t="str">
            <v/>
          </cell>
          <cell r="HB24" t="str">
            <v/>
          </cell>
          <cell r="HC24" t="str">
            <v/>
          </cell>
          <cell r="HD24" t="str">
            <v/>
          </cell>
          <cell r="HE24" t="str">
            <v/>
          </cell>
          <cell r="HF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t="str">
            <v/>
          </cell>
          <cell r="GW25" t="str">
            <v/>
          </cell>
          <cell r="GX25" t="str">
            <v/>
          </cell>
          <cell r="GY25" t="str">
            <v/>
          </cell>
          <cell r="GZ25" t="str">
            <v/>
          </cell>
          <cell r="HA25" t="str">
            <v/>
          </cell>
          <cell r="HB25" t="str">
            <v/>
          </cell>
          <cell r="HC25" t="str">
            <v/>
          </cell>
          <cell r="HD25" t="str">
            <v/>
          </cell>
          <cell r="HE25" t="str">
            <v/>
          </cell>
          <cell r="HF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str">
            <v/>
          </cell>
          <cell r="GW26" t="str">
            <v/>
          </cell>
          <cell r="GX26" t="str">
            <v/>
          </cell>
          <cell r="GY26" t="str">
            <v/>
          </cell>
          <cell r="GZ26" t="str">
            <v/>
          </cell>
          <cell r="HA26" t="str">
            <v/>
          </cell>
          <cell r="HB26" t="str">
            <v/>
          </cell>
          <cell r="HC26" t="str">
            <v/>
          </cell>
          <cell r="HD26" t="str">
            <v/>
          </cell>
          <cell r="HE26" t="str">
            <v/>
          </cell>
          <cell r="HF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t="str">
            <v/>
          </cell>
          <cell r="GW27" t="str">
            <v/>
          </cell>
          <cell r="GX27" t="str">
            <v/>
          </cell>
          <cell r="GY27" t="str">
            <v/>
          </cell>
          <cell r="GZ27" t="str">
            <v/>
          </cell>
          <cell r="HA27" t="str">
            <v/>
          </cell>
          <cell r="HB27" t="str">
            <v/>
          </cell>
          <cell r="HC27" t="str">
            <v/>
          </cell>
          <cell r="HD27" t="str">
            <v/>
          </cell>
          <cell r="HE27" t="str">
            <v/>
          </cell>
          <cell r="HF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t="str">
            <v/>
          </cell>
          <cell r="GW28" t="str">
            <v/>
          </cell>
          <cell r="GX28" t="str">
            <v/>
          </cell>
          <cell r="GY28" t="str">
            <v/>
          </cell>
          <cell r="GZ28" t="str">
            <v/>
          </cell>
          <cell r="HA28" t="str">
            <v/>
          </cell>
          <cell r="HB28" t="str">
            <v/>
          </cell>
          <cell r="HC28" t="str">
            <v/>
          </cell>
          <cell r="HD28" t="str">
            <v/>
          </cell>
          <cell r="HE28" t="str">
            <v/>
          </cell>
          <cell r="HF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t="str">
            <v/>
          </cell>
          <cell r="GW29" t="str">
            <v/>
          </cell>
          <cell r="GX29" t="str">
            <v/>
          </cell>
          <cell r="GY29" t="str">
            <v/>
          </cell>
          <cell r="GZ29" t="str">
            <v/>
          </cell>
          <cell r="HA29" t="str">
            <v/>
          </cell>
          <cell r="HB29" t="str">
            <v/>
          </cell>
          <cell r="HC29" t="str">
            <v/>
          </cell>
          <cell r="HD29" t="str">
            <v/>
          </cell>
          <cell r="HE29" t="str">
            <v/>
          </cell>
          <cell r="HF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t="str">
            <v/>
          </cell>
          <cell r="GW32" t="str">
            <v/>
          </cell>
          <cell r="GX32" t="str">
            <v/>
          </cell>
          <cell r="GY32" t="str">
            <v/>
          </cell>
          <cell r="GZ32" t="str">
            <v/>
          </cell>
          <cell r="HA32" t="str">
            <v/>
          </cell>
          <cell r="HB32" t="str">
            <v/>
          </cell>
          <cell r="HC32" t="str">
            <v/>
          </cell>
          <cell r="HD32" t="str">
            <v/>
          </cell>
          <cell r="HE32" t="str">
            <v/>
          </cell>
          <cell r="HF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t="str">
            <v/>
          </cell>
          <cell r="T33" t="str">
            <v/>
          </cell>
          <cell r="U33" t="str">
            <v/>
          </cell>
          <cell r="V33" t="str">
            <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t="str">
            <v/>
          </cell>
          <cell r="GW33" t="str">
            <v/>
          </cell>
          <cell r="GX33" t="str">
            <v/>
          </cell>
          <cell r="GY33" t="str">
            <v/>
          </cell>
          <cell r="GZ33" t="str">
            <v/>
          </cell>
          <cell r="HA33" t="str">
            <v/>
          </cell>
          <cell r="HB33" t="str">
            <v/>
          </cell>
          <cell r="HC33" t="str">
            <v/>
          </cell>
          <cell r="HD33" t="str">
            <v/>
          </cell>
          <cell r="HE33" t="str">
            <v/>
          </cell>
          <cell r="HF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t="str">
            <v/>
          </cell>
          <cell r="GW34" t="str">
            <v/>
          </cell>
          <cell r="GX34" t="str">
            <v/>
          </cell>
          <cell r="GY34" t="str">
            <v/>
          </cell>
          <cell r="GZ34" t="str">
            <v/>
          </cell>
          <cell r="HA34" t="str">
            <v/>
          </cell>
          <cell r="HB34" t="str">
            <v/>
          </cell>
          <cell r="HC34" t="str">
            <v/>
          </cell>
          <cell r="HD34" t="str">
            <v/>
          </cell>
          <cell r="HE34" t="str">
            <v/>
          </cell>
          <cell r="HF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t="str">
            <v/>
          </cell>
          <cell r="GW35" t="str">
            <v/>
          </cell>
          <cell r="GX35" t="str">
            <v/>
          </cell>
          <cell r="GY35" t="str">
            <v/>
          </cell>
          <cell r="GZ35" t="str">
            <v/>
          </cell>
          <cell r="HA35" t="str">
            <v/>
          </cell>
          <cell r="HB35" t="str">
            <v/>
          </cell>
          <cell r="HC35" t="str">
            <v/>
          </cell>
          <cell r="HD35" t="str">
            <v/>
          </cell>
          <cell r="HE35" t="str">
            <v/>
          </cell>
          <cell r="HF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t="str">
            <v/>
          </cell>
          <cell r="T36" t="str">
            <v/>
          </cell>
          <cell r="U36" t="str">
            <v/>
          </cell>
          <cell r="V36" t="str">
            <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t="str">
            <v/>
          </cell>
          <cell r="GW36" t="str">
            <v/>
          </cell>
          <cell r="GX36" t="str">
            <v/>
          </cell>
          <cell r="GY36" t="str">
            <v/>
          </cell>
          <cell r="GZ36" t="str">
            <v/>
          </cell>
          <cell r="HA36" t="str">
            <v/>
          </cell>
          <cell r="HB36" t="str">
            <v/>
          </cell>
          <cell r="HC36" t="str">
            <v/>
          </cell>
          <cell r="HD36" t="str">
            <v/>
          </cell>
          <cell r="HE36" t="str">
            <v/>
          </cell>
          <cell r="HF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t="str">
            <v/>
          </cell>
          <cell r="GW37" t="str">
            <v/>
          </cell>
          <cell r="GX37" t="str">
            <v/>
          </cell>
          <cell r="GY37" t="str">
            <v/>
          </cell>
          <cell r="GZ37" t="str">
            <v/>
          </cell>
          <cell r="HA37" t="str">
            <v/>
          </cell>
          <cell r="HB37" t="str">
            <v/>
          </cell>
          <cell r="HC37" t="str">
            <v/>
          </cell>
          <cell r="HD37" t="str">
            <v/>
          </cell>
          <cell r="HE37" t="str">
            <v/>
          </cell>
          <cell r="HF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t="str">
            <v/>
          </cell>
          <cell r="GW38" t="str">
            <v/>
          </cell>
          <cell r="GX38" t="str">
            <v/>
          </cell>
          <cell r="GY38" t="str">
            <v/>
          </cell>
          <cell r="GZ38" t="str">
            <v/>
          </cell>
          <cell r="HA38" t="str">
            <v/>
          </cell>
          <cell r="HB38" t="str">
            <v/>
          </cell>
          <cell r="HC38" t="str">
            <v/>
          </cell>
          <cell r="HD38" t="str">
            <v/>
          </cell>
          <cell r="HE38" t="str">
            <v/>
          </cell>
          <cell r="HF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t="str">
            <v/>
          </cell>
          <cell r="T39" t="str">
            <v/>
          </cell>
          <cell r="U39" t="str">
            <v/>
          </cell>
          <cell r="V39" t="str">
            <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t="str">
            <v/>
          </cell>
          <cell r="GW39" t="str">
            <v/>
          </cell>
          <cell r="GX39" t="str">
            <v/>
          </cell>
          <cell r="GY39" t="str">
            <v/>
          </cell>
          <cell r="GZ39" t="str">
            <v/>
          </cell>
          <cell r="HA39" t="str">
            <v/>
          </cell>
          <cell r="HB39" t="str">
            <v/>
          </cell>
          <cell r="HC39" t="str">
            <v/>
          </cell>
          <cell r="HD39" t="str">
            <v/>
          </cell>
          <cell r="HE39" t="str">
            <v/>
          </cell>
          <cell r="HF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t="str">
            <v/>
          </cell>
          <cell r="GW40" t="str">
            <v/>
          </cell>
          <cell r="GX40" t="str">
            <v/>
          </cell>
          <cell r="GY40" t="str">
            <v/>
          </cell>
          <cell r="GZ40" t="str">
            <v/>
          </cell>
          <cell r="HA40" t="str">
            <v/>
          </cell>
          <cell r="HB40" t="str">
            <v/>
          </cell>
          <cell r="HC40" t="str">
            <v/>
          </cell>
          <cell r="HD40" t="str">
            <v/>
          </cell>
          <cell r="HE40" t="str">
            <v/>
          </cell>
          <cell r="HF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t="str">
            <v/>
          </cell>
          <cell r="GW41" t="str">
            <v/>
          </cell>
          <cell r="GX41" t="str">
            <v/>
          </cell>
          <cell r="GY41" t="str">
            <v/>
          </cell>
          <cell r="GZ41" t="str">
            <v/>
          </cell>
          <cell r="HA41" t="str">
            <v/>
          </cell>
          <cell r="HB41" t="str">
            <v/>
          </cell>
          <cell r="HC41" t="str">
            <v/>
          </cell>
          <cell r="HD41" t="str">
            <v/>
          </cell>
          <cell r="HE41" t="str">
            <v/>
          </cell>
          <cell r="HF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t="str">
            <v/>
          </cell>
          <cell r="T42" t="str">
            <v/>
          </cell>
          <cell r="U42" t="str">
            <v/>
          </cell>
          <cell r="V42" t="str">
            <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t="str">
            <v/>
          </cell>
          <cell r="GW42" t="str">
            <v/>
          </cell>
          <cell r="GX42" t="str">
            <v/>
          </cell>
          <cell r="GY42" t="str">
            <v/>
          </cell>
          <cell r="GZ42" t="str">
            <v/>
          </cell>
          <cell r="HA42" t="str">
            <v/>
          </cell>
          <cell r="HB42" t="str">
            <v/>
          </cell>
          <cell r="HC42" t="str">
            <v/>
          </cell>
          <cell r="HD42" t="str">
            <v/>
          </cell>
          <cell r="HE42" t="str">
            <v/>
          </cell>
          <cell r="HF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t="str">
            <v/>
          </cell>
          <cell r="GW43" t="str">
            <v/>
          </cell>
          <cell r="GX43" t="str">
            <v/>
          </cell>
          <cell r="GY43" t="str">
            <v/>
          </cell>
          <cell r="GZ43" t="str">
            <v/>
          </cell>
          <cell r="HA43" t="str">
            <v/>
          </cell>
          <cell r="HB43" t="str">
            <v/>
          </cell>
          <cell r="HC43" t="str">
            <v/>
          </cell>
          <cell r="HD43" t="str">
            <v/>
          </cell>
          <cell r="HE43" t="str">
            <v/>
          </cell>
          <cell r="HF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t="str">
            <v/>
          </cell>
          <cell r="GW47" t="str">
            <v/>
          </cell>
          <cell r="GX47" t="str">
            <v/>
          </cell>
          <cell r="GY47" t="str">
            <v/>
          </cell>
          <cell r="GZ47" t="str">
            <v/>
          </cell>
          <cell r="HA47" t="str">
            <v/>
          </cell>
          <cell r="HB47" t="str">
            <v/>
          </cell>
          <cell r="HC47" t="str">
            <v/>
          </cell>
          <cell r="HD47" t="str">
            <v/>
          </cell>
          <cell r="HE47" t="str">
            <v/>
          </cell>
          <cell r="HF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t="str">
            <v/>
          </cell>
          <cell r="GW48" t="str">
            <v/>
          </cell>
          <cell r="GX48" t="str">
            <v/>
          </cell>
          <cell r="GY48" t="str">
            <v/>
          </cell>
          <cell r="GZ48" t="str">
            <v/>
          </cell>
          <cell r="HA48" t="str">
            <v/>
          </cell>
          <cell r="HB48" t="str">
            <v/>
          </cell>
          <cell r="HC48" t="str">
            <v/>
          </cell>
          <cell r="HD48" t="str">
            <v/>
          </cell>
          <cell r="HE48" t="str">
            <v/>
          </cell>
          <cell r="HF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str">
            <v/>
          </cell>
          <cell r="GW49" t="str">
            <v/>
          </cell>
          <cell r="GX49" t="str">
            <v/>
          </cell>
          <cell r="GY49" t="str">
            <v/>
          </cell>
          <cell r="GZ49" t="str">
            <v/>
          </cell>
          <cell r="HA49" t="str">
            <v/>
          </cell>
          <cell r="HB49" t="str">
            <v/>
          </cell>
          <cell r="HC49" t="str">
            <v/>
          </cell>
          <cell r="HD49" t="str">
            <v/>
          </cell>
          <cell r="HE49" t="str">
            <v/>
          </cell>
          <cell r="HF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t="str">
            <v/>
          </cell>
          <cell r="GW50" t="str">
            <v/>
          </cell>
          <cell r="GX50" t="str">
            <v/>
          </cell>
          <cell r="GY50" t="str">
            <v/>
          </cell>
          <cell r="GZ50" t="str">
            <v/>
          </cell>
          <cell r="HA50" t="str">
            <v/>
          </cell>
          <cell r="HB50" t="str">
            <v/>
          </cell>
          <cell r="HC50" t="str">
            <v/>
          </cell>
          <cell r="HD50" t="str">
            <v/>
          </cell>
          <cell r="HE50" t="str">
            <v/>
          </cell>
          <cell r="HF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t="str">
            <v/>
          </cell>
          <cell r="GW51" t="str">
            <v/>
          </cell>
          <cell r="GX51" t="str">
            <v/>
          </cell>
          <cell r="GY51" t="str">
            <v/>
          </cell>
          <cell r="GZ51" t="str">
            <v/>
          </cell>
          <cell r="HA51" t="str">
            <v/>
          </cell>
          <cell r="HB51" t="str">
            <v/>
          </cell>
          <cell r="HC51" t="str">
            <v/>
          </cell>
          <cell r="HD51" t="str">
            <v/>
          </cell>
          <cell r="HE51" t="str">
            <v/>
          </cell>
          <cell r="HF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str">
            <v/>
          </cell>
          <cell r="GW52" t="str">
            <v/>
          </cell>
          <cell r="GX52" t="str">
            <v/>
          </cell>
          <cell r="GY52" t="str">
            <v/>
          </cell>
          <cell r="GZ52" t="str">
            <v/>
          </cell>
          <cell r="HA52" t="str">
            <v/>
          </cell>
          <cell r="HB52" t="str">
            <v/>
          </cell>
          <cell r="HC52" t="str">
            <v/>
          </cell>
          <cell r="HD52" t="str">
            <v/>
          </cell>
          <cell r="HE52" t="str">
            <v/>
          </cell>
          <cell r="HF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t="str">
            <v/>
          </cell>
          <cell r="GW53" t="str">
            <v/>
          </cell>
          <cell r="GX53" t="str">
            <v/>
          </cell>
          <cell r="GY53" t="str">
            <v/>
          </cell>
          <cell r="GZ53" t="str">
            <v/>
          </cell>
          <cell r="HA53" t="str">
            <v/>
          </cell>
          <cell r="HB53" t="str">
            <v/>
          </cell>
          <cell r="HC53" t="str">
            <v/>
          </cell>
          <cell r="HD53" t="str">
            <v/>
          </cell>
          <cell r="HE53" t="str">
            <v/>
          </cell>
          <cell r="HF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t="str">
            <v/>
          </cell>
          <cell r="GW54" t="str">
            <v/>
          </cell>
          <cell r="GX54" t="str">
            <v/>
          </cell>
          <cell r="GY54" t="str">
            <v/>
          </cell>
          <cell r="GZ54" t="str">
            <v/>
          </cell>
          <cell r="HA54" t="str">
            <v/>
          </cell>
          <cell r="HB54" t="str">
            <v/>
          </cell>
          <cell r="HC54" t="str">
            <v/>
          </cell>
          <cell r="HD54" t="str">
            <v/>
          </cell>
          <cell r="HE54" t="str">
            <v/>
          </cell>
          <cell r="HF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str">
            <v/>
          </cell>
          <cell r="GW55" t="str">
            <v/>
          </cell>
          <cell r="GX55" t="str">
            <v/>
          </cell>
          <cell r="GY55" t="str">
            <v/>
          </cell>
          <cell r="GZ55" t="str">
            <v/>
          </cell>
          <cell r="HA55" t="str">
            <v/>
          </cell>
          <cell r="HB55" t="str">
            <v/>
          </cell>
          <cell r="HC55" t="str">
            <v/>
          </cell>
          <cell r="HD55" t="str">
            <v/>
          </cell>
          <cell r="HE55" t="str">
            <v/>
          </cell>
          <cell r="HF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t="str">
            <v/>
          </cell>
          <cell r="GW56" t="str">
            <v/>
          </cell>
          <cell r="GX56" t="str">
            <v/>
          </cell>
          <cell r="GY56" t="str">
            <v/>
          </cell>
          <cell r="GZ56" t="str">
            <v/>
          </cell>
          <cell r="HA56" t="str">
            <v/>
          </cell>
          <cell r="HB56" t="str">
            <v/>
          </cell>
          <cell r="HC56" t="str">
            <v/>
          </cell>
          <cell r="HD56" t="str">
            <v/>
          </cell>
          <cell r="HE56" t="str">
            <v/>
          </cell>
          <cell r="HF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t="str">
            <v/>
          </cell>
          <cell r="GW57" t="str">
            <v/>
          </cell>
          <cell r="GX57" t="str">
            <v/>
          </cell>
          <cell r="GY57" t="str">
            <v/>
          </cell>
          <cell r="GZ57" t="str">
            <v/>
          </cell>
          <cell r="HA57" t="str">
            <v/>
          </cell>
          <cell r="HB57" t="str">
            <v/>
          </cell>
          <cell r="HC57" t="str">
            <v/>
          </cell>
          <cell r="HD57" t="str">
            <v/>
          </cell>
          <cell r="HE57" t="str">
            <v/>
          </cell>
          <cell r="HF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t="str">
            <v/>
          </cell>
          <cell r="GW58" t="str">
            <v/>
          </cell>
          <cell r="GX58" t="str">
            <v/>
          </cell>
          <cell r="GY58" t="str">
            <v/>
          </cell>
          <cell r="GZ58" t="str">
            <v/>
          </cell>
          <cell r="HA58" t="str">
            <v/>
          </cell>
          <cell r="HB58" t="str">
            <v/>
          </cell>
          <cell r="HC58" t="str">
            <v/>
          </cell>
          <cell r="HD58" t="str">
            <v/>
          </cell>
          <cell r="HE58" t="str">
            <v/>
          </cell>
          <cell r="HF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t="str">
            <v/>
          </cell>
          <cell r="GW62" t="str">
            <v/>
          </cell>
          <cell r="GX62" t="str">
            <v/>
          </cell>
          <cell r="GY62" t="str">
            <v/>
          </cell>
          <cell r="GZ62" t="str">
            <v/>
          </cell>
          <cell r="HA62" t="str">
            <v/>
          </cell>
          <cell r="HB62" t="str">
            <v/>
          </cell>
          <cell r="HC62" t="str">
            <v/>
          </cell>
          <cell r="HD62" t="str">
            <v/>
          </cell>
          <cell r="HE62" t="str">
            <v/>
          </cell>
          <cell r="HF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t="str">
            <v/>
          </cell>
          <cell r="T63" t="str">
            <v/>
          </cell>
          <cell r="U63" t="str">
            <v/>
          </cell>
          <cell r="V63" t="str">
            <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t="str">
            <v/>
          </cell>
          <cell r="GW63" t="str">
            <v/>
          </cell>
          <cell r="GX63" t="str">
            <v/>
          </cell>
          <cell r="GY63" t="str">
            <v/>
          </cell>
          <cell r="GZ63" t="str">
            <v/>
          </cell>
          <cell r="HA63" t="str">
            <v/>
          </cell>
          <cell r="HB63" t="str">
            <v/>
          </cell>
          <cell r="HC63" t="str">
            <v/>
          </cell>
          <cell r="HD63" t="str">
            <v/>
          </cell>
          <cell r="HE63" t="str">
            <v/>
          </cell>
          <cell r="HF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t="str">
            <v/>
          </cell>
          <cell r="GW64" t="str">
            <v/>
          </cell>
          <cell r="GX64" t="str">
            <v/>
          </cell>
          <cell r="GY64" t="str">
            <v/>
          </cell>
          <cell r="GZ64" t="str">
            <v/>
          </cell>
          <cell r="HA64" t="str">
            <v/>
          </cell>
          <cell r="HB64" t="str">
            <v/>
          </cell>
          <cell r="HC64" t="str">
            <v/>
          </cell>
          <cell r="HD64" t="str">
            <v/>
          </cell>
          <cell r="HE64" t="str">
            <v/>
          </cell>
          <cell r="HF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t="str">
            <v/>
          </cell>
          <cell r="GW65" t="str">
            <v/>
          </cell>
          <cell r="GX65" t="str">
            <v/>
          </cell>
          <cell r="GY65" t="str">
            <v/>
          </cell>
          <cell r="GZ65" t="str">
            <v/>
          </cell>
          <cell r="HA65" t="str">
            <v/>
          </cell>
          <cell r="HB65" t="str">
            <v/>
          </cell>
          <cell r="HC65" t="str">
            <v/>
          </cell>
          <cell r="HD65" t="str">
            <v/>
          </cell>
          <cell r="HE65" t="str">
            <v/>
          </cell>
          <cell r="HF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t="str">
            <v/>
          </cell>
          <cell r="T66" t="str">
            <v/>
          </cell>
          <cell r="U66" t="str">
            <v/>
          </cell>
          <cell r="V66" t="str">
            <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t="str">
            <v/>
          </cell>
          <cell r="GW66" t="str">
            <v/>
          </cell>
          <cell r="GX66" t="str">
            <v/>
          </cell>
          <cell r="GY66" t="str">
            <v/>
          </cell>
          <cell r="GZ66" t="str">
            <v/>
          </cell>
          <cell r="HA66" t="str">
            <v/>
          </cell>
          <cell r="HB66" t="str">
            <v/>
          </cell>
          <cell r="HC66" t="str">
            <v/>
          </cell>
          <cell r="HD66" t="str">
            <v/>
          </cell>
          <cell r="HE66" t="str">
            <v/>
          </cell>
          <cell r="HF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t="str">
            <v/>
          </cell>
          <cell r="GW67" t="str">
            <v/>
          </cell>
          <cell r="GX67" t="str">
            <v/>
          </cell>
          <cell r="GY67" t="str">
            <v/>
          </cell>
          <cell r="GZ67" t="str">
            <v/>
          </cell>
          <cell r="HA67" t="str">
            <v/>
          </cell>
          <cell r="HB67" t="str">
            <v/>
          </cell>
          <cell r="HC67" t="str">
            <v/>
          </cell>
          <cell r="HD67" t="str">
            <v/>
          </cell>
          <cell r="HE67" t="str">
            <v/>
          </cell>
          <cell r="HF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t="str">
            <v/>
          </cell>
          <cell r="GW68" t="str">
            <v/>
          </cell>
          <cell r="GX68" t="str">
            <v/>
          </cell>
          <cell r="GY68" t="str">
            <v/>
          </cell>
          <cell r="GZ68" t="str">
            <v/>
          </cell>
          <cell r="HA68" t="str">
            <v/>
          </cell>
          <cell r="HB68" t="str">
            <v/>
          </cell>
          <cell r="HC68" t="str">
            <v/>
          </cell>
          <cell r="HD68" t="str">
            <v/>
          </cell>
          <cell r="HE68" t="str">
            <v/>
          </cell>
          <cell r="HF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t="str">
            <v/>
          </cell>
          <cell r="T69" t="str">
            <v/>
          </cell>
          <cell r="U69" t="str">
            <v/>
          </cell>
          <cell r="V69" t="str">
            <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t="str">
            <v/>
          </cell>
          <cell r="GW69" t="str">
            <v/>
          </cell>
          <cell r="GX69" t="str">
            <v/>
          </cell>
          <cell r="GY69" t="str">
            <v/>
          </cell>
          <cell r="GZ69" t="str">
            <v/>
          </cell>
          <cell r="HA69" t="str">
            <v/>
          </cell>
          <cell r="HB69" t="str">
            <v/>
          </cell>
          <cell r="HC69" t="str">
            <v/>
          </cell>
          <cell r="HD69" t="str">
            <v/>
          </cell>
          <cell r="HE69" t="str">
            <v/>
          </cell>
          <cell r="HF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t="str">
            <v/>
          </cell>
          <cell r="GW70" t="str">
            <v/>
          </cell>
          <cell r="GX70" t="str">
            <v/>
          </cell>
          <cell r="GY70" t="str">
            <v/>
          </cell>
          <cell r="GZ70" t="str">
            <v/>
          </cell>
          <cell r="HA70" t="str">
            <v/>
          </cell>
          <cell r="HB70" t="str">
            <v/>
          </cell>
          <cell r="HC70" t="str">
            <v/>
          </cell>
          <cell r="HD70" t="str">
            <v/>
          </cell>
          <cell r="HE70" t="str">
            <v/>
          </cell>
          <cell r="HF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t="str">
            <v/>
          </cell>
          <cell r="GW71" t="str">
            <v/>
          </cell>
          <cell r="GX71" t="str">
            <v/>
          </cell>
          <cell r="GY71" t="str">
            <v/>
          </cell>
          <cell r="GZ71" t="str">
            <v/>
          </cell>
          <cell r="HA71" t="str">
            <v/>
          </cell>
          <cell r="HB71" t="str">
            <v/>
          </cell>
          <cell r="HC71" t="str">
            <v/>
          </cell>
          <cell r="HD71" t="str">
            <v/>
          </cell>
          <cell r="HE71" t="str">
            <v/>
          </cell>
          <cell r="HF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t="str">
            <v/>
          </cell>
          <cell r="T72" t="str">
            <v/>
          </cell>
          <cell r="U72" t="str">
            <v/>
          </cell>
          <cell r="V72" t="str">
            <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t="str">
            <v/>
          </cell>
          <cell r="GW72" t="str">
            <v/>
          </cell>
          <cell r="GX72" t="str">
            <v/>
          </cell>
          <cell r="GY72" t="str">
            <v/>
          </cell>
          <cell r="GZ72" t="str">
            <v/>
          </cell>
          <cell r="HA72" t="str">
            <v/>
          </cell>
          <cell r="HB72" t="str">
            <v/>
          </cell>
          <cell r="HC72" t="str">
            <v/>
          </cell>
          <cell r="HD72" t="str">
            <v/>
          </cell>
          <cell r="HE72" t="str">
            <v/>
          </cell>
          <cell r="HF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t="str">
            <v/>
          </cell>
          <cell r="GW73" t="str">
            <v/>
          </cell>
          <cell r="GX73" t="str">
            <v/>
          </cell>
          <cell r="GY73" t="str">
            <v/>
          </cell>
          <cell r="GZ73" t="str">
            <v/>
          </cell>
          <cell r="HA73" t="str">
            <v/>
          </cell>
          <cell r="HB73" t="str">
            <v/>
          </cell>
          <cell r="HC73" t="str">
            <v/>
          </cell>
          <cell r="HD73" t="str">
            <v/>
          </cell>
          <cell r="HE73" t="str">
            <v/>
          </cell>
          <cell r="HF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t="str">
            <v/>
          </cell>
          <cell r="GW17" t="str">
            <v/>
          </cell>
          <cell r="GX17" t="str">
            <v/>
          </cell>
          <cell r="GY17" t="str">
            <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t="str">
            <v/>
          </cell>
          <cell r="GW18" t="str">
            <v/>
          </cell>
          <cell r="GX18" t="str">
            <v/>
          </cell>
          <cell r="GY18" t="str">
            <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t="str">
            <v/>
          </cell>
          <cell r="GW19" t="str">
            <v/>
          </cell>
          <cell r="GX19" t="str">
            <v/>
          </cell>
          <cell r="GY19" t="str">
            <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t="str">
            <v/>
          </cell>
          <cell r="GW20" t="str">
            <v/>
          </cell>
          <cell r="GX20" t="str">
            <v/>
          </cell>
          <cell r="GY20" t="str">
            <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t="str">
            <v/>
          </cell>
          <cell r="GW21" t="str">
            <v/>
          </cell>
          <cell r="GX21" t="str">
            <v/>
          </cell>
          <cell r="GY21" t="str">
            <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t="str">
            <v/>
          </cell>
          <cell r="GW22" t="str">
            <v/>
          </cell>
          <cell r="GX22" t="str">
            <v/>
          </cell>
          <cell r="GY22" t="str">
            <v/>
          </cell>
          <cell r="GZ22" t="str">
            <v/>
          </cell>
          <cell r="HA22" t="str">
            <v/>
          </cell>
          <cell r="HB22" t="str">
            <v/>
          </cell>
          <cell r="HC22" t="str">
            <v/>
          </cell>
          <cell r="HD22" t="str">
            <v/>
          </cell>
          <cell r="HE22" t="str">
            <v/>
          </cell>
          <cell r="HF22" t="str">
            <v/>
          </cell>
          <cell r="HG22" t="str">
            <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t="str">
            <v/>
          </cell>
          <cell r="GW23" t="str">
            <v/>
          </cell>
          <cell r="GX23" t="str">
            <v/>
          </cell>
          <cell r="GY23" t="str">
            <v/>
          </cell>
          <cell r="GZ23" t="str">
            <v/>
          </cell>
          <cell r="HA23" t="str">
            <v/>
          </cell>
          <cell r="HB23" t="str">
            <v/>
          </cell>
          <cell r="HC23" t="str">
            <v/>
          </cell>
          <cell r="HD23" t="str">
            <v/>
          </cell>
          <cell r="HE23" t="str">
            <v/>
          </cell>
          <cell r="HF23" t="str">
            <v/>
          </cell>
          <cell r="HG23" t="str">
            <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t="str">
            <v/>
          </cell>
          <cell r="GW24" t="str">
            <v/>
          </cell>
          <cell r="GX24" t="str">
            <v/>
          </cell>
          <cell r="GY24" t="str">
            <v/>
          </cell>
          <cell r="GZ24" t="str">
            <v/>
          </cell>
          <cell r="HA24" t="str">
            <v/>
          </cell>
          <cell r="HB24" t="str">
            <v/>
          </cell>
          <cell r="HC24" t="str">
            <v/>
          </cell>
          <cell r="HD24" t="str">
            <v/>
          </cell>
          <cell r="HE24" t="str">
            <v/>
          </cell>
          <cell r="HF24" t="str">
            <v/>
          </cell>
          <cell r="HG24" t="str">
            <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t="str">
            <v/>
          </cell>
          <cell r="GW25" t="str">
            <v/>
          </cell>
          <cell r="GX25" t="str">
            <v/>
          </cell>
          <cell r="GY25" t="str">
            <v/>
          </cell>
          <cell r="GZ25" t="str">
            <v/>
          </cell>
          <cell r="HA25" t="str">
            <v/>
          </cell>
          <cell r="HB25" t="str">
            <v/>
          </cell>
          <cell r="HC25" t="str">
            <v/>
          </cell>
          <cell r="HD25" t="str">
            <v/>
          </cell>
          <cell r="HE25" t="str">
            <v/>
          </cell>
          <cell r="HF25" t="str">
            <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str">
            <v/>
          </cell>
          <cell r="GW26" t="str">
            <v/>
          </cell>
          <cell r="GX26" t="str">
            <v/>
          </cell>
          <cell r="GY26" t="str">
            <v/>
          </cell>
          <cell r="GZ26" t="str">
            <v/>
          </cell>
          <cell r="HA26" t="str">
            <v/>
          </cell>
          <cell r="HB26" t="str">
            <v/>
          </cell>
          <cell r="HC26" t="str">
            <v/>
          </cell>
          <cell r="HD26" t="str">
            <v/>
          </cell>
          <cell r="HE26" t="str">
            <v/>
          </cell>
          <cell r="HF26" t="str">
            <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t="str">
            <v/>
          </cell>
        </row>
        <row r="64">
          <cell r="A64" t="str">
            <v>AZ OMF C</v>
          </cell>
          <cell r="DC64" t="str">
            <v/>
          </cell>
          <cell r="DD64" t="str">
            <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t="str">
            <v/>
          </cell>
        </row>
        <row r="65">
          <cell r="A65" t="str">
            <v>Erste Plavi OMF A</v>
          </cell>
          <cell r="DC65" t="str">
            <v/>
          </cell>
          <cell r="DD65" t="str">
            <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t="str">
            <v/>
          </cell>
        </row>
        <row r="67">
          <cell r="A67" t="str">
            <v>Erste Plavi OMF C</v>
          </cell>
          <cell r="DC67" t="str">
            <v/>
          </cell>
          <cell r="DD67" t="str">
            <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t="str">
            <v/>
          </cell>
        </row>
        <row r="68">
          <cell r="A68" t="str">
            <v>PBZ/CO OMF A</v>
          </cell>
          <cell r="DC68" t="str">
            <v/>
          </cell>
          <cell r="DD68" t="str">
            <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t="str">
            <v/>
          </cell>
        </row>
        <row r="70">
          <cell r="A70" t="str">
            <v>PBZ/CO OMF C</v>
          </cell>
          <cell r="DC70" t="str">
            <v/>
          </cell>
          <cell r="DD70" t="str">
            <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t="str">
            <v/>
          </cell>
        </row>
        <row r="71">
          <cell r="A71" t="str">
            <v>Raiffeisen OMF A</v>
          </cell>
          <cell r="DC71" t="str">
            <v/>
          </cell>
          <cell r="DD71" t="str">
            <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t="str">
            <v/>
          </cell>
        </row>
        <row r="73">
          <cell r="A73" t="str">
            <v>Raiffeisen OMF C</v>
          </cell>
          <cell r="DC73" t="str">
            <v/>
          </cell>
          <cell r="DD73" t="str">
            <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sheetData sheetId="7"/>
      <sheetData sheetId="8"/>
      <sheetData sheetId="9"/>
      <sheetData sheetId="10"/>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I40"/>
  <sheetViews>
    <sheetView showGridLines="0" tabSelected="1" zoomScaleNormal="100" workbookViewId="0"/>
  </sheetViews>
  <sheetFormatPr defaultColWidth="8.85546875" defaultRowHeight="15"/>
  <cols>
    <col min="1" max="16384" width="8.85546875" style="209"/>
  </cols>
  <sheetData>
    <row r="1" spans="1:9" ht="21" customHeight="1">
      <c r="A1" s="742"/>
      <c r="B1" s="743"/>
      <c r="C1" s="743"/>
      <c r="D1" s="743"/>
      <c r="E1" s="743"/>
      <c r="F1" s="743"/>
      <c r="G1" s="743"/>
      <c r="H1" s="743"/>
      <c r="I1" s="743"/>
    </row>
    <row r="2" spans="1:9" ht="18">
      <c r="A2" s="986"/>
      <c r="B2" s="986"/>
      <c r="C2" s="986"/>
      <c r="D2" s="986"/>
      <c r="E2" s="986"/>
      <c r="F2" s="986"/>
      <c r="G2" s="986"/>
      <c r="H2" s="986"/>
      <c r="I2" s="986"/>
    </row>
    <row r="3" spans="1:9" ht="18">
      <c r="A3" s="744"/>
      <c r="B3" s="744"/>
      <c r="C3" s="744"/>
      <c r="D3" s="744"/>
      <c r="E3" s="744"/>
      <c r="F3" s="744"/>
      <c r="G3" s="744"/>
      <c r="H3" s="744"/>
      <c r="I3" s="744"/>
    </row>
    <row r="4" spans="1:9" ht="16.5">
      <c r="A4" s="987"/>
      <c r="B4" s="987"/>
      <c r="C4" s="987"/>
      <c r="D4" s="987"/>
      <c r="E4" s="987"/>
      <c r="F4" s="987"/>
      <c r="G4" s="987"/>
      <c r="H4" s="987"/>
      <c r="I4" s="987"/>
    </row>
    <row r="5" spans="1:9" ht="15" customHeight="1">
      <c r="A5" s="745"/>
      <c r="B5" s="745"/>
      <c r="C5" s="745"/>
      <c r="D5" s="745"/>
      <c r="E5" s="745"/>
      <c r="F5" s="745"/>
      <c r="G5" s="745"/>
      <c r="H5" s="745"/>
      <c r="I5" s="745"/>
    </row>
    <row r="6" spans="1:9" ht="15" customHeight="1">
      <c r="A6" s="746"/>
      <c r="B6" s="746"/>
      <c r="C6" s="746"/>
      <c r="D6" s="746"/>
      <c r="E6" s="746"/>
      <c r="F6" s="746"/>
      <c r="G6" s="746"/>
      <c r="H6" s="746"/>
      <c r="I6" s="746"/>
    </row>
    <row r="7" spans="1:9">
      <c r="A7" s="753"/>
      <c r="B7" s="753"/>
      <c r="C7" s="753"/>
      <c r="D7" s="753"/>
      <c r="E7" s="753"/>
      <c r="F7" s="753"/>
      <c r="G7" s="753"/>
      <c r="H7" s="753"/>
      <c r="I7" s="753"/>
    </row>
    <row r="8" spans="1:9">
      <c r="A8" s="747"/>
      <c r="B8" s="747"/>
      <c r="C8" s="747"/>
      <c r="D8" s="747"/>
      <c r="E8" s="747"/>
      <c r="F8" s="747"/>
      <c r="G8" s="747"/>
      <c r="H8" s="747"/>
      <c r="I8" s="747"/>
    </row>
    <row r="9" spans="1:9">
      <c r="A9" s="988" t="s">
        <v>1444</v>
      </c>
      <c r="B9" s="989"/>
      <c r="C9" s="989"/>
      <c r="D9" s="989"/>
      <c r="E9" s="989"/>
      <c r="F9" s="989"/>
      <c r="G9" s="989"/>
      <c r="H9" s="989"/>
      <c r="I9" s="989"/>
    </row>
    <row r="10" spans="1:9">
      <c r="A10" s="748"/>
      <c r="B10" s="748"/>
      <c r="C10" s="748"/>
      <c r="D10" s="748"/>
      <c r="E10" s="748"/>
      <c r="F10" s="748"/>
      <c r="G10" s="748"/>
      <c r="H10" s="748"/>
      <c r="I10" s="748"/>
    </row>
    <row r="11" spans="1:9">
      <c r="A11" s="748"/>
      <c r="B11" s="748"/>
      <c r="C11" s="748"/>
      <c r="D11" s="748"/>
      <c r="E11" s="748"/>
      <c r="F11" s="748"/>
      <c r="G11" s="748"/>
      <c r="H11" s="748"/>
      <c r="I11" s="748"/>
    </row>
    <row r="12" spans="1:9">
      <c r="A12" s="748"/>
      <c r="B12" s="748"/>
      <c r="C12" s="748"/>
      <c r="D12" s="748"/>
      <c r="E12" s="748"/>
      <c r="F12" s="748"/>
      <c r="G12" s="748"/>
      <c r="H12" s="748"/>
      <c r="I12" s="748"/>
    </row>
    <row r="13" spans="1:9">
      <c r="A13" s="748"/>
      <c r="B13" s="748"/>
      <c r="C13" s="748"/>
      <c r="D13" s="748"/>
      <c r="E13" s="748"/>
      <c r="F13" s="748"/>
      <c r="G13" s="748"/>
      <c r="H13" s="748"/>
      <c r="I13" s="748"/>
    </row>
    <row r="14" spans="1:9">
      <c r="A14" s="748"/>
      <c r="B14" s="748"/>
      <c r="C14" s="748"/>
      <c r="D14" s="748"/>
      <c r="E14" s="748"/>
      <c r="F14" s="748"/>
      <c r="G14" s="748"/>
      <c r="H14" s="748"/>
      <c r="I14" s="748"/>
    </row>
    <row r="15" spans="1:9">
      <c r="A15" s="748"/>
      <c r="B15" s="748"/>
      <c r="C15" s="748"/>
      <c r="D15" s="748"/>
      <c r="E15" s="748"/>
      <c r="F15" s="748"/>
      <c r="G15" s="748"/>
      <c r="H15" s="748"/>
      <c r="I15" s="748"/>
    </row>
    <row r="16" spans="1:9">
      <c r="A16" s="748"/>
      <c r="B16" s="748"/>
      <c r="C16" s="748"/>
      <c r="D16" s="748"/>
      <c r="E16" s="748"/>
      <c r="F16" s="748"/>
      <c r="G16" s="748"/>
      <c r="H16" s="748"/>
      <c r="I16" s="748"/>
    </row>
    <row r="17" spans="1:9">
      <c r="A17" s="748"/>
      <c r="B17" s="748"/>
      <c r="C17" s="748"/>
      <c r="D17" s="748"/>
      <c r="E17" s="748"/>
      <c r="F17" s="748"/>
      <c r="G17" s="748"/>
      <c r="H17" s="748"/>
      <c r="I17" s="748"/>
    </row>
    <row r="18" spans="1:9" ht="30">
      <c r="A18" s="990" t="s">
        <v>0</v>
      </c>
      <c r="B18" s="990"/>
      <c r="C18" s="990"/>
      <c r="D18" s="990"/>
      <c r="E18" s="990"/>
      <c r="F18" s="990"/>
      <c r="G18" s="990"/>
      <c r="H18" s="990"/>
      <c r="I18" s="990"/>
    </row>
    <row r="19" spans="1:9" ht="18.75" customHeight="1">
      <c r="A19" s="749"/>
      <c r="B19" s="749"/>
      <c r="C19" s="749"/>
      <c r="D19" s="749"/>
      <c r="E19" s="749"/>
      <c r="F19" s="749"/>
      <c r="G19" s="749"/>
      <c r="H19" s="749"/>
      <c r="I19" s="749"/>
    </row>
    <row r="20" spans="1:9" ht="18.75" customHeight="1">
      <c r="A20" s="991" t="s">
        <v>1348</v>
      </c>
      <c r="B20" s="991"/>
      <c r="C20" s="991"/>
      <c r="D20" s="991"/>
      <c r="E20" s="991"/>
      <c r="F20" s="991"/>
      <c r="G20" s="991"/>
      <c r="H20" s="991"/>
      <c r="I20" s="991"/>
    </row>
    <row r="21" spans="1:9" ht="18.75" customHeight="1">
      <c r="A21" s="750"/>
      <c r="B21" s="750"/>
      <c r="C21" s="750"/>
      <c r="D21" s="750"/>
      <c r="E21" s="750"/>
      <c r="F21" s="750"/>
      <c r="G21" s="750"/>
      <c r="H21" s="750"/>
      <c r="I21" s="750"/>
    </row>
    <row r="22" spans="1:9" ht="26.25" customHeight="1">
      <c r="A22" s="992" t="s">
        <v>1</v>
      </c>
      <c r="B22" s="992"/>
      <c r="C22" s="992"/>
      <c r="D22" s="992"/>
      <c r="E22" s="992"/>
      <c r="F22" s="992"/>
      <c r="G22" s="992"/>
      <c r="H22" s="992"/>
      <c r="I22" s="992"/>
    </row>
    <row r="23" spans="1:9" ht="18.75">
      <c r="A23" s="751"/>
      <c r="B23" s="751"/>
      <c r="C23" s="751"/>
      <c r="D23" s="751"/>
      <c r="E23" s="751"/>
      <c r="F23" s="751"/>
      <c r="G23" s="751"/>
      <c r="H23" s="751"/>
      <c r="I23" s="751"/>
    </row>
    <row r="24" spans="1:9" ht="18.75" customHeight="1">
      <c r="A24" s="982" t="s">
        <v>1349</v>
      </c>
      <c r="B24" s="982"/>
      <c r="C24" s="982"/>
      <c r="D24" s="982"/>
      <c r="E24" s="982"/>
      <c r="F24" s="982"/>
      <c r="G24" s="982"/>
      <c r="H24" s="982"/>
      <c r="I24" s="982"/>
    </row>
    <row r="25" spans="1:9">
      <c r="A25" s="748"/>
      <c r="B25" s="748"/>
      <c r="C25" s="748"/>
      <c r="D25" s="748"/>
      <c r="E25" s="748"/>
      <c r="F25" s="748"/>
      <c r="G25" s="748"/>
      <c r="H25" s="748"/>
      <c r="I25" s="748"/>
    </row>
    <row r="26" spans="1:9">
      <c r="A26" s="748"/>
      <c r="B26" s="748"/>
      <c r="C26" s="748"/>
      <c r="D26" s="748"/>
      <c r="E26" s="748"/>
      <c r="F26" s="748"/>
      <c r="G26" s="748"/>
      <c r="H26" s="748"/>
      <c r="I26" s="748"/>
    </row>
    <row r="27" spans="1:9">
      <c r="A27" s="748"/>
      <c r="B27" s="748"/>
      <c r="C27" s="748"/>
      <c r="D27" s="748"/>
      <c r="E27" s="748"/>
      <c r="F27" s="748"/>
      <c r="G27" s="748"/>
      <c r="H27" s="748"/>
      <c r="I27" s="748"/>
    </row>
    <row r="28" spans="1:9">
      <c r="A28" s="748"/>
      <c r="B28" s="748"/>
      <c r="C28" s="748"/>
      <c r="D28" s="748"/>
      <c r="E28" s="748"/>
      <c r="F28" s="748"/>
      <c r="G28" s="748"/>
      <c r="H28" s="748"/>
      <c r="I28" s="748"/>
    </row>
    <row r="29" spans="1:9">
      <c r="A29" s="748"/>
      <c r="B29" s="748"/>
      <c r="C29" s="748"/>
      <c r="D29" s="748"/>
      <c r="E29" s="748"/>
      <c r="F29" s="748"/>
      <c r="G29" s="748"/>
      <c r="H29" s="748"/>
      <c r="I29" s="748"/>
    </row>
    <row r="30" spans="1:9">
      <c r="A30" s="748"/>
      <c r="B30" s="748"/>
      <c r="C30" s="748"/>
      <c r="D30" s="748"/>
      <c r="E30" s="748"/>
      <c r="F30" s="748"/>
      <c r="G30" s="748"/>
      <c r="H30" s="748"/>
      <c r="I30" s="748"/>
    </row>
    <row r="31" spans="1:9">
      <c r="A31" s="748"/>
      <c r="B31" s="748"/>
      <c r="C31" s="748"/>
      <c r="D31" s="748"/>
      <c r="E31" s="748"/>
      <c r="F31" s="748"/>
      <c r="G31" s="748"/>
      <c r="H31" s="748"/>
      <c r="I31" s="748"/>
    </row>
    <row r="32" spans="1:9">
      <c r="A32" s="748"/>
      <c r="B32" s="748"/>
      <c r="C32" s="748"/>
      <c r="D32" s="748"/>
      <c r="E32" s="748"/>
      <c r="F32" s="748"/>
      <c r="G32" s="748"/>
      <c r="H32" s="748"/>
      <c r="I32" s="748"/>
    </row>
    <row r="33" spans="1:9">
      <c r="A33" s="748"/>
      <c r="B33" s="748"/>
      <c r="C33" s="748"/>
      <c r="D33" s="748"/>
      <c r="E33" s="748"/>
      <c r="F33" s="748"/>
      <c r="G33" s="748"/>
      <c r="H33" s="748"/>
      <c r="I33" s="748"/>
    </row>
    <row r="34" spans="1:9">
      <c r="A34" s="748"/>
      <c r="B34" s="748"/>
      <c r="C34" s="748"/>
      <c r="D34" s="748"/>
      <c r="E34" s="748"/>
      <c r="F34" s="748"/>
      <c r="G34" s="748"/>
      <c r="H34" s="748"/>
      <c r="I34" s="748"/>
    </row>
    <row r="35" spans="1:9">
      <c r="A35" s="748"/>
      <c r="B35" s="748"/>
      <c r="C35" s="748"/>
      <c r="D35" s="748"/>
      <c r="E35" s="748"/>
      <c r="F35" s="748"/>
      <c r="G35" s="748"/>
      <c r="H35" s="748"/>
      <c r="I35" s="748"/>
    </row>
    <row r="36" spans="1:9">
      <c r="A36" s="983"/>
      <c r="B36" s="983"/>
      <c r="C36" s="983"/>
      <c r="D36" s="983"/>
      <c r="E36" s="983"/>
      <c r="F36" s="983"/>
      <c r="G36" s="983"/>
      <c r="H36" s="983"/>
      <c r="I36" s="983"/>
    </row>
    <row r="37" spans="1:9" ht="50.25" customHeight="1">
      <c r="A37" s="984" t="s">
        <v>2</v>
      </c>
      <c r="B37" s="984"/>
      <c r="C37" s="984"/>
      <c r="D37" s="984"/>
      <c r="E37" s="984"/>
      <c r="F37" s="984"/>
      <c r="G37" s="984"/>
      <c r="H37" s="984"/>
      <c r="I37" s="984"/>
    </row>
    <row r="38" spans="1:9">
      <c r="A38" s="752"/>
      <c r="B38" s="752"/>
      <c r="C38" s="752"/>
      <c r="D38" s="752"/>
      <c r="E38" s="752"/>
      <c r="F38" s="752"/>
      <c r="G38" s="752"/>
      <c r="H38" s="752"/>
      <c r="I38" s="752"/>
    </row>
    <row r="39" spans="1:9" ht="65.25" customHeight="1">
      <c r="A39" s="985" t="s">
        <v>3</v>
      </c>
      <c r="B39" s="985"/>
      <c r="C39" s="985"/>
      <c r="D39" s="985"/>
      <c r="E39" s="985"/>
      <c r="F39" s="985"/>
      <c r="G39" s="985"/>
      <c r="H39" s="985"/>
      <c r="I39" s="985"/>
    </row>
    <row r="40" spans="1:9">
      <c r="A40" s="753"/>
      <c r="B40" s="753"/>
      <c r="C40" s="753"/>
      <c r="D40" s="753"/>
      <c r="E40" s="753"/>
      <c r="F40" s="753"/>
      <c r="G40" s="753"/>
      <c r="H40" s="753"/>
      <c r="I40" s="753"/>
    </row>
  </sheetData>
  <mergeCells count="10">
    <mergeCell ref="A24:I24"/>
    <mergeCell ref="A36:I36"/>
    <mergeCell ref="A37:I37"/>
    <mergeCell ref="A39:I39"/>
    <mergeCell ref="A2:I2"/>
    <mergeCell ref="A4:I4"/>
    <mergeCell ref="A9:I9"/>
    <mergeCell ref="A18:I18"/>
    <mergeCell ref="A20:I20"/>
    <mergeCell ref="A22:I22"/>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44"/>
  <sheetViews>
    <sheetView showGridLines="0" zoomScaleNormal="100" workbookViewId="0"/>
  </sheetViews>
  <sheetFormatPr defaultRowHeight="15"/>
  <cols>
    <col min="1" max="1" width="35.140625" customWidth="1"/>
    <col min="2" max="2" width="13.7109375" bestFit="1" customWidth="1"/>
    <col min="3" max="3" width="9" bestFit="1" customWidth="1"/>
    <col min="4" max="4" width="11.140625" bestFit="1" customWidth="1"/>
    <col min="5" max="5" width="9.28515625" bestFit="1" customWidth="1"/>
    <col min="6" max="6" width="10" customWidth="1"/>
    <col min="7" max="7" width="11" customWidth="1"/>
  </cols>
  <sheetData>
    <row r="1" spans="1:8" ht="12.75" customHeight="1">
      <c r="A1" s="158" t="s">
        <v>1111</v>
      </c>
      <c r="G1" s="144" t="str">
        <f>Naslovnica!A20</f>
        <v>Ožujak 2019.</v>
      </c>
    </row>
    <row r="2" spans="1:8" ht="12.75" customHeight="1">
      <c r="A2" s="610" t="s">
        <v>1112</v>
      </c>
      <c r="G2" s="612" t="str">
        <f>Naslovnica!A24</f>
        <v>March 2019</v>
      </c>
    </row>
    <row r="3" spans="1:8" ht="12.75" customHeight="1"/>
    <row r="4" spans="1:8" ht="12.75" customHeight="1">
      <c r="F4" s="74"/>
      <c r="G4" s="14" t="s">
        <v>663</v>
      </c>
    </row>
    <row r="5" spans="1:8" ht="19.5" customHeight="1">
      <c r="A5" s="1019" t="s">
        <v>938</v>
      </c>
      <c r="B5" s="1046" t="s">
        <v>941</v>
      </c>
      <c r="C5" s="1046"/>
      <c r="D5" s="1046"/>
      <c r="E5" s="1046"/>
      <c r="F5" s="1046"/>
      <c r="G5" s="1046"/>
    </row>
    <row r="6" spans="1:8" ht="26.25" customHeight="1">
      <c r="A6" s="1019"/>
      <c r="B6" s="1022" t="str">
        <f>Naslovnica!A20</f>
        <v>Ožujak 2019.</v>
      </c>
      <c r="C6" s="1047"/>
      <c r="D6" s="1048" t="s">
        <v>19</v>
      </c>
      <c r="E6" s="1048"/>
      <c r="F6" s="1049" t="s">
        <v>544</v>
      </c>
      <c r="G6" s="1049"/>
    </row>
    <row r="7" spans="1:8">
      <c r="A7" s="1019"/>
      <c r="B7" s="1020" t="str">
        <f>Naslovnica!A24</f>
        <v>March 2019</v>
      </c>
      <c r="C7" s="1050"/>
      <c r="D7" s="1051" t="s">
        <v>48</v>
      </c>
      <c r="E7" s="1051"/>
      <c r="F7" s="1051" t="s">
        <v>56</v>
      </c>
      <c r="G7" s="1051"/>
    </row>
    <row r="8" spans="1:8">
      <c r="A8" s="1019"/>
      <c r="B8" s="789" t="s">
        <v>29</v>
      </c>
      <c r="C8" s="789" t="s">
        <v>30</v>
      </c>
      <c r="D8" s="768" t="s">
        <v>29</v>
      </c>
      <c r="E8" s="768" t="s">
        <v>578</v>
      </c>
      <c r="F8" s="768" t="s">
        <v>29</v>
      </c>
      <c r="G8" s="768" t="s">
        <v>578</v>
      </c>
    </row>
    <row r="9" spans="1:8">
      <c r="A9" s="1019"/>
      <c r="B9" s="790" t="s">
        <v>31</v>
      </c>
      <c r="C9" s="790" t="s">
        <v>32</v>
      </c>
      <c r="D9" s="825" t="s">
        <v>31</v>
      </c>
      <c r="E9" s="825" t="s">
        <v>579</v>
      </c>
      <c r="F9" s="825" t="s">
        <v>31</v>
      </c>
      <c r="G9" s="825" t="s">
        <v>579</v>
      </c>
    </row>
    <row r="10" spans="1:8">
      <c r="A10" s="408" t="s">
        <v>35</v>
      </c>
      <c r="B10" s="409">
        <v>650674.90834000008</v>
      </c>
      <c r="C10" s="410">
        <v>0.14733191422431627</v>
      </c>
      <c r="D10" s="409">
        <v>13239.493639999986</v>
      </c>
      <c r="E10" s="411">
        <v>2.0769937368840585E-2</v>
      </c>
      <c r="F10" s="412">
        <v>32327.108450000058</v>
      </c>
      <c r="G10" s="411">
        <v>5.2279814783445122E-2</v>
      </c>
      <c r="H10" s="54"/>
    </row>
    <row r="11" spans="1:8">
      <c r="A11" s="408" t="s">
        <v>36</v>
      </c>
      <c r="B11" s="409">
        <v>1639934.9691999999</v>
      </c>
      <c r="C11" s="410">
        <v>0.37132945364688802</v>
      </c>
      <c r="D11" s="413">
        <v>18619.994809999942</v>
      </c>
      <c r="E11" s="411">
        <v>1.1484501842096151E-2</v>
      </c>
      <c r="F11" s="412">
        <v>63859.85428999993</v>
      </c>
      <c r="G11" s="411">
        <v>4.0518280940973206E-2</v>
      </c>
      <c r="H11" s="54"/>
    </row>
    <row r="12" spans="1:8">
      <c r="A12" s="408" t="s">
        <v>49</v>
      </c>
      <c r="B12" s="409">
        <v>259028.49554</v>
      </c>
      <c r="C12" s="410">
        <v>5.865166090992309E-2</v>
      </c>
      <c r="D12" s="413">
        <v>5652.2901299999949</v>
      </c>
      <c r="E12" s="411">
        <v>2.2307896358514601E-2</v>
      </c>
      <c r="F12" s="412">
        <v>16728.739510000014</v>
      </c>
      <c r="G12" s="411">
        <v>6.9041503731141818E-2</v>
      </c>
    </row>
    <row r="13" spans="1:8">
      <c r="A13" s="408" t="s">
        <v>484</v>
      </c>
      <c r="B13" s="409">
        <v>7777.3778400000001</v>
      </c>
      <c r="C13" s="410">
        <v>1.76102682019241E-3</v>
      </c>
      <c r="D13" s="413">
        <v>333.37808999999987</v>
      </c>
      <c r="E13" s="411">
        <v>4.4784806716308578E-2</v>
      </c>
      <c r="F13" s="412">
        <v>3212.7166699999998</v>
      </c>
      <c r="G13" s="411">
        <v>0.7038236903791919</v>
      </c>
    </row>
    <row r="14" spans="1:8">
      <c r="A14" s="408" t="s">
        <v>485</v>
      </c>
      <c r="B14" s="409">
        <v>5495.4021700000003</v>
      </c>
      <c r="C14" s="410">
        <v>1.2443204905566952E-3</v>
      </c>
      <c r="D14" s="413">
        <v>586.65357000000029</v>
      </c>
      <c r="E14" s="411">
        <v>0.11951183851623615</v>
      </c>
      <c r="F14" s="412">
        <v>-13604.94225</v>
      </c>
      <c r="G14" s="411">
        <v>-0.7122877970595255</v>
      </c>
    </row>
    <row r="15" spans="1:8">
      <c r="A15" s="408" t="s">
        <v>38</v>
      </c>
      <c r="B15" s="409">
        <v>276928.86166000005</v>
      </c>
      <c r="C15" s="410">
        <v>6.2704829661279993E-2</v>
      </c>
      <c r="D15" s="413">
        <v>4499.1887400000096</v>
      </c>
      <c r="E15" s="411">
        <v>1.6515046587165294E-2</v>
      </c>
      <c r="F15" s="412">
        <v>16218.236520000064</v>
      </c>
      <c r="G15" s="411">
        <v>6.2207808029653533E-2</v>
      </c>
    </row>
    <row r="16" spans="1:8">
      <c r="A16" s="408" t="s">
        <v>39</v>
      </c>
      <c r="B16" s="409">
        <v>232403.64668000001</v>
      </c>
      <c r="C16" s="410">
        <v>5.2623012965768524E-2</v>
      </c>
      <c r="D16" s="413">
        <v>6390.2952100000084</v>
      </c>
      <c r="E16" s="411">
        <v>2.8273972172162765E-2</v>
      </c>
      <c r="F16" s="412">
        <v>12333.060310000001</v>
      </c>
      <c r="G16" s="411">
        <v>5.6041384327775168E-2</v>
      </c>
    </row>
    <row r="17" spans="1:9">
      <c r="A17" s="408" t="s">
        <v>40</v>
      </c>
      <c r="B17" s="409">
        <v>1344144.4087700001</v>
      </c>
      <c r="C17" s="410">
        <v>0.3043537812810751</v>
      </c>
      <c r="D17" s="414">
        <v>12531.061420000076</v>
      </c>
      <c r="E17" s="411">
        <v>9.4104354277746438E-3</v>
      </c>
      <c r="F17" s="412">
        <v>53967.657460000133</v>
      </c>
      <c r="G17" s="411">
        <v>4.1829662025147485E-2</v>
      </c>
    </row>
    <row r="18" spans="1:9" ht="18.75" customHeight="1">
      <c r="A18" s="826" t="s">
        <v>689</v>
      </c>
      <c r="B18" s="827">
        <v>4416388.0702</v>
      </c>
      <c r="C18" s="828">
        <v>1.0000000000000002</v>
      </c>
      <c r="D18" s="827">
        <v>61852.355609999657</v>
      </c>
      <c r="E18" s="828">
        <v>1.4204121785650115E-2</v>
      </c>
      <c r="F18" s="829">
        <v>185042.43095999956</v>
      </c>
      <c r="G18" s="828">
        <v>4.3731343817432933E-2</v>
      </c>
    </row>
    <row r="19" spans="1:9" ht="12.75" customHeight="1">
      <c r="A19" s="23" t="s">
        <v>937</v>
      </c>
    </row>
    <row r="20" spans="1:9" ht="12.75" customHeight="1"/>
    <row r="22" spans="1:9">
      <c r="A22" s="158" t="s">
        <v>1113</v>
      </c>
      <c r="B22" s="277"/>
      <c r="C22" s="277"/>
      <c r="D22" s="277"/>
      <c r="E22" s="277"/>
      <c r="F22" s="277"/>
      <c r="G22" s="144" t="str">
        <f>Naslovnica!A20</f>
        <v>Ožujak 2019.</v>
      </c>
    </row>
    <row r="23" spans="1:9">
      <c r="A23" s="610" t="s">
        <v>1114</v>
      </c>
      <c r="B23" s="277"/>
      <c r="C23" s="277"/>
      <c r="D23" s="277"/>
      <c r="E23" s="277"/>
      <c r="F23" s="277"/>
      <c r="G23" s="612" t="str">
        <f>Naslovnica!A24</f>
        <v>March 2019</v>
      </c>
    </row>
    <row r="24" spans="1:9">
      <c r="A24" s="277"/>
      <c r="B24" s="277"/>
      <c r="C24" s="277"/>
      <c r="D24" s="277"/>
      <c r="E24" s="277"/>
      <c r="F24" s="277"/>
      <c r="G24" s="277"/>
      <c r="H24" s="277"/>
      <c r="I24" s="277"/>
    </row>
    <row r="25" spans="1:9" ht="21.75">
      <c r="A25" s="853"/>
      <c r="B25" s="854" t="s">
        <v>939</v>
      </c>
      <c r="C25" s="1030" t="s">
        <v>940</v>
      </c>
      <c r="D25" s="1030"/>
      <c r="E25" s="1030"/>
      <c r="F25" s="1030"/>
      <c r="G25" s="1030"/>
      <c r="H25" s="277"/>
      <c r="I25" s="277"/>
    </row>
    <row r="26" spans="1:9" ht="33.75">
      <c r="A26" s="853" t="s">
        <v>938</v>
      </c>
      <c r="B26" s="853" t="str">
        <f>Naslovnica!A20</f>
        <v>Ožujak 2019.</v>
      </c>
      <c r="C26" s="853" t="s">
        <v>580</v>
      </c>
      <c r="D26" s="853" t="s">
        <v>71</v>
      </c>
      <c r="E26" s="853" t="s">
        <v>53</v>
      </c>
      <c r="F26" s="853" t="s">
        <v>1384</v>
      </c>
      <c r="G26" s="853" t="s">
        <v>55</v>
      </c>
      <c r="H26" s="277"/>
      <c r="I26" s="277"/>
    </row>
    <row r="27" spans="1:9" ht="33.75">
      <c r="A27" s="853"/>
      <c r="B27" s="820" t="str">
        <f>Naslovnica!A24</f>
        <v>March 2019</v>
      </c>
      <c r="C27" s="820" t="s">
        <v>581</v>
      </c>
      <c r="D27" s="820" t="s">
        <v>56</v>
      </c>
      <c r="E27" s="820" t="s">
        <v>57</v>
      </c>
      <c r="F27" s="820" t="s">
        <v>58</v>
      </c>
      <c r="G27" s="820" t="s">
        <v>59</v>
      </c>
      <c r="H27" s="277"/>
      <c r="I27" s="277"/>
    </row>
    <row r="28" spans="1:9">
      <c r="A28" s="408" t="s">
        <v>159</v>
      </c>
      <c r="B28" s="832">
        <v>262.452</v>
      </c>
      <c r="C28" s="405">
        <v>1.1767173118231389E-2</v>
      </c>
      <c r="D28" s="405">
        <v>2.3331547536887598E-2</v>
      </c>
      <c r="E28" s="405">
        <v>2.9755367772296593E-2</v>
      </c>
      <c r="F28" s="405">
        <v>6.4946309367862831E-2</v>
      </c>
      <c r="G28" s="831">
        <v>37958</v>
      </c>
      <c r="H28" s="277"/>
      <c r="I28" s="277"/>
    </row>
    <row r="29" spans="1:9">
      <c r="A29" s="408" t="s">
        <v>160</v>
      </c>
      <c r="B29" s="830">
        <v>257.24209999999999</v>
      </c>
      <c r="C29" s="405">
        <v>7.7354148099542108E-3</v>
      </c>
      <c r="D29" s="405">
        <v>3.151955416135177E-2</v>
      </c>
      <c r="E29" s="405">
        <v>2.203166667196399E-2</v>
      </c>
      <c r="F29" s="405">
        <v>6.2802677528898343E-2</v>
      </c>
      <c r="G29" s="831">
        <v>37893</v>
      </c>
      <c r="H29" s="277"/>
      <c r="I29" s="277"/>
    </row>
    <row r="30" spans="1:9">
      <c r="A30" s="408" t="s">
        <v>161</v>
      </c>
      <c r="B30" s="830">
        <v>165.4905</v>
      </c>
      <c r="C30" s="405">
        <v>1.4772377475297471E-2</v>
      </c>
      <c r="D30" s="405">
        <v>4.0075694203963286E-2</v>
      </c>
      <c r="E30" s="405">
        <v>2.97320303001265E-2</v>
      </c>
      <c r="F30" s="405">
        <v>3.3185487308478478E-2</v>
      </c>
      <c r="G30" s="831">
        <v>37923</v>
      </c>
      <c r="H30" s="277"/>
      <c r="I30" s="277"/>
    </row>
    <row r="31" spans="1:9">
      <c r="A31" s="408" t="s">
        <v>484</v>
      </c>
      <c r="B31" s="830">
        <v>1143.7484999999999</v>
      </c>
      <c r="C31" s="405">
        <v>1.7879731711914371E-2</v>
      </c>
      <c r="D31" s="405">
        <v>3.7109762854057093E-2</v>
      </c>
      <c r="E31" s="405">
        <v>5.8167020098769839E-2</v>
      </c>
      <c r="F31" s="405">
        <v>0.10455130959905135</v>
      </c>
      <c r="G31" s="831">
        <v>43062</v>
      </c>
      <c r="H31" s="277"/>
      <c r="I31" s="277"/>
    </row>
    <row r="32" spans="1:9">
      <c r="A32" s="408" t="s">
        <v>485</v>
      </c>
      <c r="B32" s="830">
        <v>1062.7402999999999</v>
      </c>
      <c r="C32" s="405">
        <v>9.6262842867560483E-3</v>
      </c>
      <c r="D32" s="405">
        <v>1.1875253566208333E-2</v>
      </c>
      <c r="E32" s="405">
        <v>2.5426169655039743E-2</v>
      </c>
      <c r="F32" s="405">
        <v>4.6082025073036936E-2</v>
      </c>
      <c r="G32" s="831">
        <v>43062</v>
      </c>
      <c r="H32" s="277"/>
      <c r="I32" s="277"/>
    </row>
    <row r="33" spans="1:9">
      <c r="A33" s="408" t="s">
        <v>162</v>
      </c>
      <c r="B33" s="830">
        <v>219.96379999999999</v>
      </c>
      <c r="C33" s="405">
        <v>9.5320094966699909E-3</v>
      </c>
      <c r="D33" s="415">
        <v>4.5556201477613856E-2</v>
      </c>
      <c r="E33" s="405">
        <v>3.7278374939757164E-2</v>
      </c>
      <c r="F33" s="405">
        <v>5.7689814712503118E-2</v>
      </c>
      <c r="G33" s="831">
        <v>38425</v>
      </c>
      <c r="H33" s="277"/>
      <c r="I33" s="277"/>
    </row>
    <row r="34" spans="1:9">
      <c r="A34" s="408" t="s">
        <v>163</v>
      </c>
      <c r="B34" s="830">
        <v>218.89109999999999</v>
      </c>
      <c r="C34" s="405">
        <v>1.7535418784681456E-2</v>
      </c>
      <c r="D34" s="415">
        <v>3.284232400387288E-2</v>
      </c>
      <c r="E34" s="405">
        <v>4.2566943235184729E-2</v>
      </c>
      <c r="F34" s="405">
        <v>5.7321985274648046E-2</v>
      </c>
      <c r="G34" s="831">
        <v>38425</v>
      </c>
      <c r="H34" s="277"/>
      <c r="I34" s="277"/>
    </row>
    <row r="35" spans="1:9">
      <c r="A35" s="408" t="s">
        <v>164</v>
      </c>
      <c r="B35" s="830">
        <v>244.78870000000001</v>
      </c>
      <c r="C35" s="405">
        <v>7.0579591077746251E-3</v>
      </c>
      <c r="D35" s="405">
        <v>3.0266745343173085E-2</v>
      </c>
      <c r="E35" s="405">
        <v>4.452760466560135E-2</v>
      </c>
      <c r="F35" s="405">
        <v>5.5204009909698204E-2</v>
      </c>
      <c r="G35" s="831">
        <v>37474</v>
      </c>
      <c r="H35" s="277"/>
      <c r="I35" s="277"/>
    </row>
    <row r="36" spans="1:9">
      <c r="A36" s="887"/>
      <c r="B36" s="888"/>
      <c r="C36" s="889"/>
      <c r="D36" s="889"/>
      <c r="E36" s="889"/>
      <c r="F36" s="889"/>
      <c r="G36" s="890"/>
      <c r="H36" s="277"/>
      <c r="I36" s="277"/>
    </row>
    <row r="37" spans="1:9">
      <c r="A37" s="23" t="s">
        <v>937</v>
      </c>
      <c r="B37" s="277"/>
      <c r="C37" s="277"/>
      <c r="D37" s="277"/>
      <c r="E37" s="277"/>
      <c r="F37" s="277"/>
      <c r="G37" s="277"/>
      <c r="H37" s="277"/>
      <c r="I37" s="277"/>
    </row>
    <row r="38" spans="1:9">
      <c r="A38" s="280" t="s">
        <v>177</v>
      </c>
      <c r="B38" s="279"/>
      <c r="C38" s="279"/>
      <c r="D38" s="279"/>
      <c r="E38" s="279"/>
      <c r="F38" s="279"/>
      <c r="G38" s="279"/>
      <c r="H38" s="279"/>
      <c r="I38" s="279"/>
    </row>
    <row r="39" spans="1:9">
      <c r="A39" s="638" t="s">
        <v>489</v>
      </c>
      <c r="B39" s="278"/>
      <c r="C39" s="278"/>
      <c r="D39" s="278"/>
      <c r="E39" s="278"/>
      <c r="F39" s="278"/>
      <c r="G39" s="278"/>
      <c r="H39" s="278"/>
      <c r="I39" s="278"/>
    </row>
    <row r="40" spans="1:9">
      <c r="A40" s="280" t="s">
        <v>493</v>
      </c>
      <c r="B40" s="279"/>
      <c r="C40" s="279"/>
      <c r="D40" s="279"/>
      <c r="E40" s="279"/>
      <c r="F40" s="279"/>
      <c r="G40" s="279"/>
      <c r="H40" s="279"/>
      <c r="I40" s="279"/>
    </row>
    <row r="41" spans="1:9">
      <c r="A41" s="638" t="s">
        <v>494</v>
      </c>
      <c r="B41" s="278"/>
      <c r="C41" s="278"/>
      <c r="D41" s="278"/>
      <c r="E41" s="278"/>
      <c r="F41" s="278"/>
      <c r="G41" s="278"/>
      <c r="H41" s="278"/>
      <c r="I41" s="278"/>
    </row>
    <row r="42" spans="1:9">
      <c r="A42" s="277"/>
      <c r="B42" s="277"/>
      <c r="C42" s="277"/>
      <c r="D42" s="277"/>
      <c r="E42" s="277"/>
      <c r="F42" s="277"/>
      <c r="G42" s="277"/>
      <c r="H42" s="277"/>
      <c r="I42" s="277"/>
    </row>
    <row r="43" spans="1:9">
      <c r="A43" s="699" t="s">
        <v>128</v>
      </c>
      <c r="B43" s="299"/>
      <c r="C43" s="299"/>
      <c r="D43" s="299"/>
      <c r="E43" s="299"/>
      <c r="F43" s="299"/>
      <c r="G43" s="299"/>
      <c r="H43" s="299"/>
      <c r="I43" s="8"/>
    </row>
    <row r="44" spans="1:9">
      <c r="G44" s="28" t="s">
        <v>1313</v>
      </c>
    </row>
  </sheetData>
  <mergeCells count="9">
    <mergeCell ref="C25:G25"/>
    <mergeCell ref="A5:A9"/>
    <mergeCell ref="B5:G5"/>
    <mergeCell ref="B6:C6"/>
    <mergeCell ref="D6:E6"/>
    <mergeCell ref="F6:G6"/>
    <mergeCell ref="B7:C7"/>
    <mergeCell ref="D7:E7"/>
    <mergeCell ref="F7:G7"/>
  </mergeCells>
  <hyperlinks>
    <hyperlink ref="A43" location="'2 Sadržaj'!A1" display="Sadržaj / Contents"/>
  </hyperlinks>
  <pageMargins left="0.7" right="0.7" top="0.75" bottom="0.75" header="0.3" footer="0.3"/>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110" zoomScaleNormal="110" workbookViewId="0"/>
  </sheetViews>
  <sheetFormatPr defaultRowHeight="15"/>
  <cols>
    <col min="1" max="1" width="25.28515625" customWidth="1"/>
    <col min="2" max="19" width="8.5703125" customWidth="1"/>
  </cols>
  <sheetData>
    <row r="1" spans="1:20" ht="12.75" customHeight="1">
      <c r="A1" s="148" t="s">
        <v>1115</v>
      </c>
      <c r="S1" s="144" t="str">
        <f>Naslovnica!A20</f>
        <v>Ožujak 2019.</v>
      </c>
    </row>
    <row r="2" spans="1:20" ht="12.75" customHeight="1">
      <c r="A2" s="637" t="s">
        <v>1116</v>
      </c>
      <c r="S2" s="612" t="str">
        <f>Naslovnica!A24</f>
        <v>March 2019</v>
      </c>
    </row>
    <row r="3" spans="1:20" ht="12.75" customHeight="1"/>
    <row r="4" spans="1:20" ht="12.75" customHeight="1">
      <c r="P4" s="71"/>
      <c r="Q4" s="71"/>
      <c r="R4" s="71"/>
      <c r="S4" s="25" t="s">
        <v>778</v>
      </c>
    </row>
    <row r="5" spans="1:20" ht="33" customHeight="1">
      <c r="A5" s="1052" t="s">
        <v>936</v>
      </c>
      <c r="B5" s="1031" t="s">
        <v>60</v>
      </c>
      <c r="C5" s="1031"/>
      <c r="D5" s="1031" t="s">
        <v>61</v>
      </c>
      <c r="E5" s="1053"/>
      <c r="F5" s="1031" t="s">
        <v>62</v>
      </c>
      <c r="G5" s="1031"/>
      <c r="H5" s="1054" t="s">
        <v>484</v>
      </c>
      <c r="I5" s="1055"/>
      <c r="J5" s="1054" t="s">
        <v>485</v>
      </c>
      <c r="K5" s="1055"/>
      <c r="L5" s="1031" t="s">
        <v>63</v>
      </c>
      <c r="M5" s="1031"/>
      <c r="N5" s="1031" t="s">
        <v>64</v>
      </c>
      <c r="O5" s="1031"/>
      <c r="P5" s="1031" t="s">
        <v>65</v>
      </c>
      <c r="Q5" s="1031"/>
      <c r="R5" s="1031" t="s">
        <v>777</v>
      </c>
      <c r="S5" s="1031"/>
    </row>
    <row r="6" spans="1:20">
      <c r="A6" s="1052"/>
      <c r="B6" s="834" t="s">
        <v>33</v>
      </c>
      <c r="C6" s="834" t="s">
        <v>34</v>
      </c>
      <c r="D6" s="834" t="s">
        <v>33</v>
      </c>
      <c r="E6" s="834" t="s">
        <v>34</v>
      </c>
      <c r="F6" s="834" t="s">
        <v>33</v>
      </c>
      <c r="G6" s="834" t="s">
        <v>34</v>
      </c>
      <c r="H6" s="834" t="s">
        <v>33</v>
      </c>
      <c r="I6" s="834" t="s">
        <v>34</v>
      </c>
      <c r="J6" s="834" t="s">
        <v>33</v>
      </c>
      <c r="K6" s="834" t="s">
        <v>34</v>
      </c>
      <c r="L6" s="834" t="s">
        <v>34</v>
      </c>
      <c r="M6" s="834" t="s">
        <v>34</v>
      </c>
      <c r="N6" s="834" t="s">
        <v>33</v>
      </c>
      <c r="O6" s="834" t="s">
        <v>34</v>
      </c>
      <c r="P6" s="834" t="s">
        <v>33</v>
      </c>
      <c r="Q6" s="834" t="s">
        <v>34</v>
      </c>
      <c r="R6" s="834" t="s">
        <v>33</v>
      </c>
      <c r="S6" s="834" t="s">
        <v>34</v>
      </c>
    </row>
    <row r="7" spans="1:20">
      <c r="A7" s="1052"/>
      <c r="B7" s="835" t="s">
        <v>31</v>
      </c>
      <c r="C7" s="835" t="s">
        <v>32</v>
      </c>
      <c r="D7" s="835" t="s">
        <v>31</v>
      </c>
      <c r="E7" s="835" t="s">
        <v>32</v>
      </c>
      <c r="F7" s="835" t="s">
        <v>31</v>
      </c>
      <c r="G7" s="835" t="s">
        <v>32</v>
      </c>
      <c r="H7" s="835" t="s">
        <v>31</v>
      </c>
      <c r="I7" s="835" t="s">
        <v>32</v>
      </c>
      <c r="J7" s="835" t="s">
        <v>31</v>
      </c>
      <c r="K7" s="835" t="s">
        <v>32</v>
      </c>
      <c r="L7" s="835" t="s">
        <v>32</v>
      </c>
      <c r="M7" s="835" t="s">
        <v>32</v>
      </c>
      <c r="N7" s="835" t="s">
        <v>31</v>
      </c>
      <c r="O7" s="835" t="s">
        <v>32</v>
      </c>
      <c r="P7" s="835" t="s">
        <v>31</v>
      </c>
      <c r="Q7" s="835" t="s">
        <v>32</v>
      </c>
      <c r="R7" s="835" t="s">
        <v>31</v>
      </c>
      <c r="S7" s="835" t="s">
        <v>32</v>
      </c>
    </row>
    <row r="8" spans="1:20" ht="18">
      <c r="A8" s="390" t="s">
        <v>779</v>
      </c>
      <c r="B8" s="416">
        <v>53994.750909999995</v>
      </c>
      <c r="C8" s="417">
        <v>8.2982684929024303E-2</v>
      </c>
      <c r="D8" s="416">
        <v>117456.14234999999</v>
      </c>
      <c r="E8" s="417">
        <v>7.1622439033673491E-2</v>
      </c>
      <c r="F8" s="416">
        <v>13917.18758</v>
      </c>
      <c r="G8" s="417">
        <v>5.3728403707038727E-2</v>
      </c>
      <c r="H8" s="416">
        <v>813.02886999999998</v>
      </c>
      <c r="I8" s="417">
        <v>0.10453765867185899</v>
      </c>
      <c r="J8" s="416">
        <v>711.61671999999999</v>
      </c>
      <c r="K8" s="417">
        <v>0.12949311041961464</v>
      </c>
      <c r="L8" s="416">
        <v>3226.4236900000001</v>
      </c>
      <c r="M8" s="417">
        <v>1.1650731060171143E-2</v>
      </c>
      <c r="N8" s="416">
        <v>1273.8187700000001</v>
      </c>
      <c r="O8" s="417">
        <v>5.4810618860638618E-3</v>
      </c>
      <c r="P8" s="416">
        <v>92589.011029999994</v>
      </c>
      <c r="Q8" s="417">
        <v>6.8883231910123674E-2</v>
      </c>
      <c r="R8" s="416">
        <v>283981.97991999995</v>
      </c>
      <c r="S8" s="417">
        <v>6.4301862836021684E-2</v>
      </c>
      <c r="T8" s="54"/>
    </row>
    <row r="9" spans="1:20" ht="18">
      <c r="A9" s="390" t="s">
        <v>780</v>
      </c>
      <c r="B9" s="416">
        <v>220.28920000000002</v>
      </c>
      <c r="C9" s="417">
        <v>3.3855493300333526E-4</v>
      </c>
      <c r="D9" s="416">
        <v>1753.6087299999999</v>
      </c>
      <c r="E9" s="417">
        <v>1.0693160173699727E-3</v>
      </c>
      <c r="F9" s="416">
        <v>0.1056</v>
      </c>
      <c r="G9" s="417">
        <v>4.076771545148125E-7</v>
      </c>
      <c r="H9" s="416">
        <v>1.2499500000000001</v>
      </c>
      <c r="I9" s="417">
        <v>1.6071612125765001E-4</v>
      </c>
      <c r="J9" s="416">
        <v>0</v>
      </c>
      <c r="K9" s="417">
        <v>0</v>
      </c>
      <c r="L9" s="416">
        <v>783.72117000000003</v>
      </c>
      <c r="M9" s="417">
        <v>2.8300451072601281E-3</v>
      </c>
      <c r="N9" s="416">
        <v>927.56669999999997</v>
      </c>
      <c r="O9" s="417">
        <v>3.9911882332775107E-3</v>
      </c>
      <c r="P9" s="416">
        <v>1328.34429</v>
      </c>
      <c r="Q9" s="417">
        <v>9.8824522226413267E-4</v>
      </c>
      <c r="R9" s="416">
        <v>5014.8856400000004</v>
      </c>
      <c r="S9" s="417">
        <v>1.1355174319597895E-3</v>
      </c>
      <c r="T9" s="54"/>
    </row>
    <row r="10" spans="1:20" ht="18">
      <c r="A10" s="390" t="s">
        <v>781</v>
      </c>
      <c r="B10" s="416">
        <v>598919.87601000001</v>
      </c>
      <c r="C10" s="417">
        <v>0.92045946191157524</v>
      </c>
      <c r="D10" s="416">
        <v>1530139.0995100001</v>
      </c>
      <c r="E10" s="417">
        <v>0.93304864415798716</v>
      </c>
      <c r="F10" s="416">
        <v>250872.06318999999</v>
      </c>
      <c r="G10" s="417">
        <v>0.96851144761893393</v>
      </c>
      <c r="H10" s="416">
        <v>7349.5794100000003</v>
      </c>
      <c r="I10" s="417">
        <v>0.94499451630088227</v>
      </c>
      <c r="J10" s="416">
        <v>4794.6980899999999</v>
      </c>
      <c r="K10" s="417">
        <v>0.87249266599172293</v>
      </c>
      <c r="L10" s="416">
        <v>273565.09854000004</v>
      </c>
      <c r="M10" s="417">
        <v>0.98785333135796483</v>
      </c>
      <c r="N10" s="416">
        <v>231658.15044</v>
      </c>
      <c r="O10" s="417">
        <v>0.99679223518800253</v>
      </c>
      <c r="P10" s="416">
        <v>1255957.18037</v>
      </c>
      <c r="Q10" s="417">
        <v>0.93439155210956948</v>
      </c>
      <c r="R10" s="416">
        <v>4153255.7455599997</v>
      </c>
      <c r="S10" s="417">
        <v>0.94041911162515179</v>
      </c>
      <c r="T10" s="54"/>
    </row>
    <row r="11" spans="1:20" ht="18.75">
      <c r="A11" s="390" t="s">
        <v>782</v>
      </c>
      <c r="B11" s="418">
        <v>585891.74320999999</v>
      </c>
      <c r="C11" s="419">
        <v>0.90043697044461923</v>
      </c>
      <c r="D11" s="418">
        <v>1370273.7874</v>
      </c>
      <c r="E11" s="419">
        <v>0.83556592983489364</v>
      </c>
      <c r="F11" s="418">
        <v>179287.77941999998</v>
      </c>
      <c r="G11" s="419">
        <v>0.6921546567540241</v>
      </c>
      <c r="H11" s="418">
        <v>4621.4953599999999</v>
      </c>
      <c r="I11" s="419">
        <v>0.59422281584817538</v>
      </c>
      <c r="J11" s="418">
        <v>4512.99521</v>
      </c>
      <c r="K11" s="419">
        <v>0.8212311074586921</v>
      </c>
      <c r="L11" s="418">
        <v>220611.45466999998</v>
      </c>
      <c r="M11" s="419">
        <v>0.7966358340101658</v>
      </c>
      <c r="N11" s="418">
        <v>231658.15044</v>
      </c>
      <c r="O11" s="419">
        <v>0.99679223518800253</v>
      </c>
      <c r="P11" s="418">
        <v>1022654.80155</v>
      </c>
      <c r="Q11" s="419">
        <v>0.76082212214520251</v>
      </c>
      <c r="R11" s="418">
        <v>3619512.2072599996</v>
      </c>
      <c r="S11" s="419">
        <v>0.81956389468833102</v>
      </c>
    </row>
    <row r="12" spans="1:20" ht="19.5">
      <c r="A12" s="397" t="s">
        <v>783</v>
      </c>
      <c r="B12" s="418">
        <v>27336.038769999999</v>
      </c>
      <c r="C12" s="419">
        <v>4.2011822523999917E-2</v>
      </c>
      <c r="D12" s="418">
        <v>371713.17435000004</v>
      </c>
      <c r="E12" s="419">
        <v>0.22666336247076757</v>
      </c>
      <c r="F12" s="418">
        <v>26100.07734</v>
      </c>
      <c r="G12" s="419">
        <v>0.10076141347147477</v>
      </c>
      <c r="H12" s="418">
        <v>556.69718999999998</v>
      </c>
      <c r="I12" s="419">
        <v>7.1579033634811801E-2</v>
      </c>
      <c r="J12" s="418">
        <v>0</v>
      </c>
      <c r="K12" s="419">
        <v>0</v>
      </c>
      <c r="L12" s="418">
        <v>69692.756290000005</v>
      </c>
      <c r="M12" s="419">
        <v>0.25166302953126429</v>
      </c>
      <c r="N12" s="418">
        <v>0</v>
      </c>
      <c r="O12" s="419">
        <v>0</v>
      </c>
      <c r="P12" s="418">
        <v>258569.11134</v>
      </c>
      <c r="Q12" s="419">
        <v>0.19236706238774706</v>
      </c>
      <c r="R12" s="418">
        <v>753967.85528000002</v>
      </c>
      <c r="S12" s="419">
        <v>0.17072047186459385</v>
      </c>
    </row>
    <row r="13" spans="1:20" ht="19.5">
      <c r="A13" s="397" t="s">
        <v>784</v>
      </c>
      <c r="B13" s="418">
        <v>525179.04319</v>
      </c>
      <c r="C13" s="419">
        <v>0.80712969942215107</v>
      </c>
      <c r="D13" s="418">
        <v>873398.77416999999</v>
      </c>
      <c r="E13" s="419">
        <v>0.53258134656485245</v>
      </c>
      <c r="F13" s="418">
        <v>141499.01282</v>
      </c>
      <c r="G13" s="419">
        <v>0.54626813364689941</v>
      </c>
      <c r="H13" s="418">
        <v>3972.89831</v>
      </c>
      <c r="I13" s="419">
        <v>0.51082747832655129</v>
      </c>
      <c r="J13" s="418">
        <v>4380.2509700000001</v>
      </c>
      <c r="K13" s="419">
        <v>0.79707559783563575</v>
      </c>
      <c r="L13" s="418">
        <v>129061.75928</v>
      </c>
      <c r="M13" s="419">
        <v>0.46604661755500165</v>
      </c>
      <c r="N13" s="418">
        <v>212401.06897999998</v>
      </c>
      <c r="O13" s="419">
        <v>0.91393173908522241</v>
      </c>
      <c r="P13" s="418">
        <v>687858.55821000005</v>
      </c>
      <c r="Q13" s="419">
        <v>0.51174453706164336</v>
      </c>
      <c r="R13" s="418">
        <v>2577751.3659299999</v>
      </c>
      <c r="S13" s="419">
        <v>0.58367863624337257</v>
      </c>
    </row>
    <row r="14" spans="1:20" ht="19.5">
      <c r="A14" s="397" t="s">
        <v>785</v>
      </c>
      <c r="B14" s="418">
        <v>0</v>
      </c>
      <c r="C14" s="419">
        <v>0</v>
      </c>
      <c r="D14" s="418">
        <v>0</v>
      </c>
      <c r="E14" s="419">
        <v>0</v>
      </c>
      <c r="F14" s="418">
        <v>0</v>
      </c>
      <c r="G14" s="419">
        <v>0</v>
      </c>
      <c r="H14" s="418">
        <v>0</v>
      </c>
      <c r="I14" s="419">
        <v>0</v>
      </c>
      <c r="J14" s="418">
        <v>0</v>
      </c>
      <c r="K14" s="419">
        <v>0</v>
      </c>
      <c r="L14" s="418">
        <v>0</v>
      </c>
      <c r="M14" s="419">
        <v>0</v>
      </c>
      <c r="N14" s="418">
        <v>0</v>
      </c>
      <c r="O14" s="419">
        <v>0</v>
      </c>
      <c r="P14" s="418">
        <v>0</v>
      </c>
      <c r="Q14" s="419">
        <v>0</v>
      </c>
      <c r="R14" s="418">
        <v>0</v>
      </c>
      <c r="S14" s="419">
        <v>0</v>
      </c>
    </row>
    <row r="15" spans="1:20" ht="19.5">
      <c r="A15" s="397" t="s">
        <v>786</v>
      </c>
      <c r="B15" s="418">
        <v>27599.96225</v>
      </c>
      <c r="C15" s="419">
        <v>4.2417437488734493E-2</v>
      </c>
      <c r="D15" s="418">
        <v>86328.784610000002</v>
      </c>
      <c r="E15" s="419">
        <v>5.2641590204421149E-2</v>
      </c>
      <c r="F15" s="418">
        <v>9294.1236199999985</v>
      </c>
      <c r="G15" s="419">
        <v>3.5880699537031324E-2</v>
      </c>
      <c r="H15" s="418">
        <v>91.899860000000004</v>
      </c>
      <c r="I15" s="419">
        <v>1.181630388681232E-2</v>
      </c>
      <c r="J15" s="418">
        <v>132.74423999999999</v>
      </c>
      <c r="K15" s="419">
        <v>2.4155509623056393E-2</v>
      </c>
      <c r="L15" s="418">
        <v>20547.25964</v>
      </c>
      <c r="M15" s="419">
        <v>7.4196887665782335E-2</v>
      </c>
      <c r="N15" s="418">
        <v>19257.081460000001</v>
      </c>
      <c r="O15" s="419">
        <v>8.2860496102779999E-2</v>
      </c>
      <c r="P15" s="418">
        <v>76227.131999999998</v>
      </c>
      <c r="Q15" s="419">
        <v>5.6710522695812081E-2</v>
      </c>
      <c r="R15" s="418">
        <v>239478.98767999996</v>
      </c>
      <c r="S15" s="419">
        <v>5.4225078021664236E-2</v>
      </c>
    </row>
    <row r="16" spans="1:20" ht="19.5" customHeight="1">
      <c r="A16" s="398" t="s">
        <v>787</v>
      </c>
      <c r="B16" s="418">
        <v>0</v>
      </c>
      <c r="C16" s="419">
        <v>0</v>
      </c>
      <c r="D16" s="418">
        <v>0</v>
      </c>
      <c r="E16" s="419">
        <v>0</v>
      </c>
      <c r="F16" s="418">
        <v>0</v>
      </c>
      <c r="G16" s="419">
        <v>0</v>
      </c>
      <c r="H16" s="418">
        <v>0</v>
      </c>
      <c r="I16" s="419">
        <v>0</v>
      </c>
      <c r="J16" s="418">
        <v>0</v>
      </c>
      <c r="K16" s="419">
        <v>0</v>
      </c>
      <c r="L16" s="418">
        <v>0</v>
      </c>
      <c r="M16" s="419">
        <v>0</v>
      </c>
      <c r="N16" s="418">
        <v>0</v>
      </c>
      <c r="O16" s="419">
        <v>0</v>
      </c>
      <c r="P16" s="418">
        <v>0</v>
      </c>
      <c r="Q16" s="419">
        <v>0</v>
      </c>
      <c r="R16" s="418">
        <v>0</v>
      </c>
      <c r="S16" s="419">
        <v>0</v>
      </c>
    </row>
    <row r="17" spans="1:19" ht="18.75" customHeight="1">
      <c r="A17" s="398" t="s">
        <v>788</v>
      </c>
      <c r="B17" s="418">
        <v>3129.9414700000002</v>
      </c>
      <c r="C17" s="419">
        <v>4.8102999360849765E-3</v>
      </c>
      <c r="D17" s="418">
        <v>9057.0324499999988</v>
      </c>
      <c r="E17" s="419">
        <v>5.5227997574034699E-3</v>
      </c>
      <c r="F17" s="418">
        <v>2394.5656400000003</v>
      </c>
      <c r="G17" s="419">
        <v>9.2444100986187588E-3</v>
      </c>
      <c r="H17" s="418">
        <v>0</v>
      </c>
      <c r="I17" s="419">
        <v>0</v>
      </c>
      <c r="J17" s="418">
        <v>0</v>
      </c>
      <c r="K17" s="419">
        <v>0</v>
      </c>
      <c r="L17" s="418">
        <v>1309.6794600000001</v>
      </c>
      <c r="M17" s="419">
        <v>4.7292992581176377E-3</v>
      </c>
      <c r="N17" s="418">
        <v>0</v>
      </c>
      <c r="O17" s="419">
        <v>0</v>
      </c>
      <c r="P17" s="418">
        <v>0</v>
      </c>
      <c r="Q17" s="419">
        <v>0</v>
      </c>
      <c r="R17" s="418">
        <v>15891.219019999999</v>
      </c>
      <c r="S17" s="419">
        <v>3.5982388249038832E-3</v>
      </c>
    </row>
    <row r="18" spans="1:19" ht="19.5">
      <c r="A18" s="399" t="s">
        <v>789</v>
      </c>
      <c r="B18" s="418">
        <v>0</v>
      </c>
      <c r="C18" s="419">
        <v>0</v>
      </c>
      <c r="D18" s="418">
        <v>0</v>
      </c>
      <c r="E18" s="419">
        <v>0</v>
      </c>
      <c r="F18" s="418">
        <v>0</v>
      </c>
      <c r="G18" s="419">
        <v>0</v>
      </c>
      <c r="H18" s="418">
        <v>0</v>
      </c>
      <c r="I18" s="419">
        <v>0</v>
      </c>
      <c r="J18" s="418">
        <v>0</v>
      </c>
      <c r="K18" s="419">
        <v>0</v>
      </c>
      <c r="L18" s="418">
        <v>0</v>
      </c>
      <c r="M18" s="419">
        <v>0</v>
      </c>
      <c r="N18" s="418">
        <v>0</v>
      </c>
      <c r="O18" s="419">
        <v>0</v>
      </c>
      <c r="P18" s="418">
        <v>0</v>
      </c>
      <c r="Q18" s="419">
        <v>0</v>
      </c>
      <c r="R18" s="418">
        <v>0</v>
      </c>
      <c r="S18" s="419">
        <v>0</v>
      </c>
    </row>
    <row r="19" spans="1:19" ht="18.75">
      <c r="A19" s="390" t="s">
        <v>790</v>
      </c>
      <c r="B19" s="418">
        <v>2646.7575299999999</v>
      </c>
      <c r="C19" s="419">
        <v>4.0677110736487441E-3</v>
      </c>
      <c r="D19" s="418">
        <v>29776.021820000002</v>
      </c>
      <c r="E19" s="419">
        <v>1.8156830837449019E-2</v>
      </c>
      <c r="F19" s="418">
        <v>0</v>
      </c>
      <c r="G19" s="419">
        <v>0</v>
      </c>
      <c r="H19" s="418">
        <v>0</v>
      </c>
      <c r="I19" s="419">
        <v>0</v>
      </c>
      <c r="J19" s="418">
        <v>0</v>
      </c>
      <c r="K19" s="419">
        <v>0</v>
      </c>
      <c r="L19" s="418">
        <v>0</v>
      </c>
      <c r="M19" s="419">
        <v>0</v>
      </c>
      <c r="N19" s="418">
        <v>0</v>
      </c>
      <c r="O19" s="419">
        <v>0</v>
      </c>
      <c r="P19" s="418">
        <v>0</v>
      </c>
      <c r="Q19" s="419">
        <v>0</v>
      </c>
      <c r="R19" s="418">
        <v>32422.779350000001</v>
      </c>
      <c r="S19" s="419">
        <v>7.3414697337965389E-3</v>
      </c>
    </row>
    <row r="20" spans="1:19" ht="19.5">
      <c r="A20" s="397" t="s">
        <v>791</v>
      </c>
      <c r="B20" s="418">
        <v>13028.132800000001</v>
      </c>
      <c r="C20" s="419">
        <v>2.0022491466955956E-2</v>
      </c>
      <c r="D20" s="418">
        <v>159865.31211000003</v>
      </c>
      <c r="E20" s="419">
        <v>9.7482714323093564E-2</v>
      </c>
      <c r="F20" s="418">
        <v>71584.283769999995</v>
      </c>
      <c r="G20" s="419">
        <v>0.27635679086490977</v>
      </c>
      <c r="H20" s="418">
        <v>2728.0840499999999</v>
      </c>
      <c r="I20" s="419">
        <v>0.35077170045270678</v>
      </c>
      <c r="J20" s="418">
        <v>281.70287999999999</v>
      </c>
      <c r="K20" s="419">
        <v>5.1261558533030889E-2</v>
      </c>
      <c r="L20" s="418">
        <v>52953.64387</v>
      </c>
      <c r="M20" s="419">
        <v>0.1912174973477988</v>
      </c>
      <c r="N20" s="418">
        <v>0</v>
      </c>
      <c r="O20" s="419">
        <v>0</v>
      </c>
      <c r="P20" s="418">
        <v>233302.37881999998</v>
      </c>
      <c r="Q20" s="419">
        <v>0.17356942996436697</v>
      </c>
      <c r="R20" s="418">
        <v>533743.53830000001</v>
      </c>
      <c r="S20" s="419">
        <v>0.12085521693682082</v>
      </c>
    </row>
    <row r="21" spans="1:19" ht="19.5">
      <c r="A21" s="397" t="s">
        <v>792</v>
      </c>
      <c r="B21" s="418">
        <v>1117.86401</v>
      </c>
      <c r="C21" s="419">
        <v>1.7180069427479405E-3</v>
      </c>
      <c r="D21" s="418">
        <v>71179.462469999999</v>
      </c>
      <c r="E21" s="419">
        <v>4.3403832351448117E-2</v>
      </c>
      <c r="F21" s="418">
        <v>25983.002789999999</v>
      </c>
      <c r="G21" s="419">
        <v>0.10030943790887911</v>
      </c>
      <c r="H21" s="418">
        <v>729.17813000000001</v>
      </c>
      <c r="I21" s="419">
        <v>9.3756294859399555E-2</v>
      </c>
      <c r="J21" s="418">
        <v>99.870740000000012</v>
      </c>
      <c r="K21" s="419">
        <v>1.817350885531277E-2</v>
      </c>
      <c r="L21" s="418">
        <v>32424.483130000001</v>
      </c>
      <c r="M21" s="419">
        <v>0.11708596545566717</v>
      </c>
      <c r="N21" s="418">
        <v>0</v>
      </c>
      <c r="O21" s="419">
        <v>0</v>
      </c>
      <c r="P21" s="418">
        <v>80748.940889999998</v>
      </c>
      <c r="Q21" s="419">
        <v>6.0074602373930752E-2</v>
      </c>
      <c r="R21" s="418">
        <v>212282.80215999999</v>
      </c>
      <c r="S21" s="419">
        <v>4.8067062673427426E-2</v>
      </c>
    </row>
    <row r="22" spans="1:19" ht="19.5">
      <c r="A22" s="397" t="s">
        <v>793</v>
      </c>
      <c r="B22" s="418">
        <v>0</v>
      </c>
      <c r="C22" s="419">
        <v>0</v>
      </c>
      <c r="D22" s="418">
        <v>0</v>
      </c>
      <c r="E22" s="419">
        <v>0</v>
      </c>
      <c r="F22" s="418">
        <v>20320.282309999999</v>
      </c>
      <c r="G22" s="419">
        <v>7.8448057491273482E-2</v>
      </c>
      <c r="H22" s="418">
        <v>397.88945000000001</v>
      </c>
      <c r="I22" s="419">
        <v>5.1159845668498474E-2</v>
      </c>
      <c r="J22" s="418">
        <v>26.547450000000001</v>
      </c>
      <c r="K22" s="419">
        <v>4.8308475301271714E-3</v>
      </c>
      <c r="L22" s="418">
        <v>0</v>
      </c>
      <c r="M22" s="419">
        <v>0</v>
      </c>
      <c r="N22" s="418">
        <v>0</v>
      </c>
      <c r="O22" s="419">
        <v>0</v>
      </c>
      <c r="P22" s="418">
        <v>22228.835449999999</v>
      </c>
      <c r="Q22" s="419">
        <v>1.6537535182206475E-2</v>
      </c>
      <c r="R22" s="418">
        <v>42973.554659999994</v>
      </c>
      <c r="S22" s="419">
        <v>9.7304752157233304E-3</v>
      </c>
    </row>
    <row r="23" spans="1:19" ht="19.5">
      <c r="A23" s="397" t="s">
        <v>785</v>
      </c>
      <c r="B23" s="418">
        <v>0</v>
      </c>
      <c r="C23" s="419">
        <v>0</v>
      </c>
      <c r="D23" s="418">
        <v>0</v>
      </c>
      <c r="E23" s="419">
        <v>0</v>
      </c>
      <c r="F23" s="418">
        <v>0</v>
      </c>
      <c r="G23" s="419">
        <v>0</v>
      </c>
      <c r="H23" s="418">
        <v>0</v>
      </c>
      <c r="I23" s="419">
        <v>0</v>
      </c>
      <c r="J23" s="418">
        <v>0</v>
      </c>
      <c r="K23" s="419">
        <v>0</v>
      </c>
      <c r="L23" s="418">
        <v>0</v>
      </c>
      <c r="M23" s="419">
        <v>0</v>
      </c>
      <c r="N23" s="418">
        <v>0</v>
      </c>
      <c r="O23" s="419">
        <v>0</v>
      </c>
      <c r="P23" s="418">
        <v>0</v>
      </c>
      <c r="Q23" s="419">
        <v>0</v>
      </c>
      <c r="R23" s="418">
        <v>0</v>
      </c>
      <c r="S23" s="419">
        <v>0</v>
      </c>
    </row>
    <row r="24" spans="1:19" ht="19.5">
      <c r="A24" s="397" t="s">
        <v>794</v>
      </c>
      <c r="B24" s="418">
        <v>0</v>
      </c>
      <c r="C24" s="419">
        <v>0</v>
      </c>
      <c r="D24" s="418">
        <v>0</v>
      </c>
      <c r="E24" s="419">
        <v>0</v>
      </c>
      <c r="F24" s="418">
        <v>0</v>
      </c>
      <c r="G24" s="419">
        <v>0</v>
      </c>
      <c r="H24" s="418">
        <v>0</v>
      </c>
      <c r="I24" s="419">
        <v>0</v>
      </c>
      <c r="J24" s="418">
        <v>0</v>
      </c>
      <c r="K24" s="419">
        <v>0</v>
      </c>
      <c r="L24" s="418">
        <v>0</v>
      </c>
      <c r="M24" s="419">
        <v>0</v>
      </c>
      <c r="N24" s="418">
        <v>0</v>
      </c>
      <c r="O24" s="419">
        <v>0</v>
      </c>
      <c r="P24" s="418">
        <v>0</v>
      </c>
      <c r="Q24" s="419">
        <v>0</v>
      </c>
      <c r="R24" s="418">
        <v>0</v>
      </c>
      <c r="S24" s="419">
        <v>0</v>
      </c>
    </row>
    <row r="25" spans="1:19" ht="19.5">
      <c r="A25" s="398" t="s">
        <v>787</v>
      </c>
      <c r="B25" s="418">
        <v>0</v>
      </c>
      <c r="C25" s="419">
        <v>0</v>
      </c>
      <c r="D25" s="418">
        <v>0</v>
      </c>
      <c r="E25" s="419">
        <v>0</v>
      </c>
      <c r="F25" s="418">
        <v>0</v>
      </c>
      <c r="G25" s="419">
        <v>0</v>
      </c>
      <c r="H25" s="418">
        <v>0</v>
      </c>
      <c r="I25" s="419">
        <v>0</v>
      </c>
      <c r="J25" s="418">
        <v>0</v>
      </c>
      <c r="K25" s="419">
        <v>0</v>
      </c>
      <c r="L25" s="418">
        <v>0</v>
      </c>
      <c r="M25" s="419">
        <v>0</v>
      </c>
      <c r="N25" s="418">
        <v>0</v>
      </c>
      <c r="O25" s="419">
        <v>0</v>
      </c>
      <c r="P25" s="418">
        <v>0</v>
      </c>
      <c r="Q25" s="419">
        <v>0</v>
      </c>
      <c r="R25" s="418">
        <v>0</v>
      </c>
      <c r="S25" s="419">
        <v>0</v>
      </c>
    </row>
    <row r="26" spans="1:19" ht="19.5">
      <c r="A26" s="398" t="s">
        <v>795</v>
      </c>
      <c r="B26" s="418">
        <v>11910.268789999998</v>
      </c>
      <c r="C26" s="419">
        <v>1.8304484524208013E-2</v>
      </c>
      <c r="D26" s="418">
        <v>88685.84964</v>
      </c>
      <c r="E26" s="419">
        <v>5.4078881971645433E-2</v>
      </c>
      <c r="F26" s="418">
        <v>25280.998670000001</v>
      </c>
      <c r="G26" s="419">
        <v>9.7599295464757194E-2</v>
      </c>
      <c r="H26" s="418">
        <v>1601.01647</v>
      </c>
      <c r="I26" s="419">
        <v>0.20585555992480881</v>
      </c>
      <c r="J26" s="418">
        <v>155.28469000000001</v>
      </c>
      <c r="K26" s="419">
        <v>2.8257202147590955E-2</v>
      </c>
      <c r="L26" s="418">
        <v>20529.160739999999</v>
      </c>
      <c r="M26" s="419">
        <v>7.4131531892131619E-2</v>
      </c>
      <c r="N26" s="418">
        <v>0</v>
      </c>
      <c r="O26" s="419">
        <v>0</v>
      </c>
      <c r="P26" s="418">
        <v>130324.60248</v>
      </c>
      <c r="Q26" s="419">
        <v>9.6957292408229756E-2</v>
      </c>
      <c r="R26" s="418">
        <v>278487.18148000003</v>
      </c>
      <c r="S26" s="419">
        <v>6.3057679047670054E-2</v>
      </c>
    </row>
    <row r="27" spans="1:19" ht="19.5">
      <c r="A27" s="399" t="s">
        <v>789</v>
      </c>
      <c r="B27" s="418">
        <v>0</v>
      </c>
      <c r="C27" s="419">
        <v>0</v>
      </c>
      <c r="D27" s="418">
        <v>0</v>
      </c>
      <c r="E27" s="419">
        <v>0</v>
      </c>
      <c r="F27" s="418">
        <v>0</v>
      </c>
      <c r="G27" s="419">
        <v>0</v>
      </c>
      <c r="H27" s="418">
        <v>0</v>
      </c>
      <c r="I27" s="419">
        <v>0</v>
      </c>
      <c r="J27" s="418">
        <v>0</v>
      </c>
      <c r="K27" s="419">
        <v>0</v>
      </c>
      <c r="L27" s="418">
        <v>0</v>
      </c>
      <c r="M27" s="419">
        <v>0</v>
      </c>
      <c r="N27" s="418">
        <v>0</v>
      </c>
      <c r="O27" s="419">
        <v>0</v>
      </c>
      <c r="P27" s="418">
        <v>0</v>
      </c>
      <c r="Q27" s="419">
        <v>0</v>
      </c>
      <c r="R27" s="418">
        <v>0</v>
      </c>
      <c r="S27" s="419">
        <v>0</v>
      </c>
    </row>
    <row r="28" spans="1:19" ht="19.5" customHeight="1">
      <c r="A28" s="397" t="s">
        <v>790</v>
      </c>
      <c r="B28" s="418">
        <v>0</v>
      </c>
      <c r="C28" s="419">
        <v>0</v>
      </c>
      <c r="D28" s="418">
        <v>0</v>
      </c>
      <c r="E28" s="419">
        <v>0</v>
      </c>
      <c r="F28" s="418">
        <v>0</v>
      </c>
      <c r="G28" s="419">
        <v>0</v>
      </c>
      <c r="H28" s="418">
        <v>0</v>
      </c>
      <c r="I28" s="419">
        <v>0</v>
      </c>
      <c r="J28" s="418">
        <v>0</v>
      </c>
      <c r="K28" s="419">
        <v>0</v>
      </c>
      <c r="L28" s="418">
        <v>0</v>
      </c>
      <c r="M28" s="419">
        <v>0</v>
      </c>
      <c r="N28" s="418">
        <v>0</v>
      </c>
      <c r="O28" s="419">
        <v>0</v>
      </c>
      <c r="P28" s="418">
        <v>0</v>
      </c>
      <c r="Q28" s="419">
        <v>0</v>
      </c>
      <c r="R28" s="418">
        <v>0</v>
      </c>
      <c r="S28" s="419">
        <v>0</v>
      </c>
    </row>
    <row r="29" spans="1:19" ht="19.5">
      <c r="A29" s="397" t="s">
        <v>796</v>
      </c>
      <c r="B29" s="418">
        <v>0</v>
      </c>
      <c r="C29" s="419">
        <v>0</v>
      </c>
      <c r="D29" s="418">
        <v>0</v>
      </c>
      <c r="E29" s="419">
        <v>0</v>
      </c>
      <c r="F29" s="418">
        <v>0</v>
      </c>
      <c r="G29" s="419">
        <v>0</v>
      </c>
      <c r="H29" s="418">
        <v>0</v>
      </c>
      <c r="I29" s="419">
        <v>0</v>
      </c>
      <c r="J29" s="418">
        <v>0</v>
      </c>
      <c r="K29" s="419">
        <v>0</v>
      </c>
      <c r="L29" s="418">
        <v>0</v>
      </c>
      <c r="M29" s="419">
        <v>0</v>
      </c>
      <c r="N29" s="418">
        <v>0</v>
      </c>
      <c r="O29" s="419">
        <v>0</v>
      </c>
      <c r="P29" s="418">
        <v>0</v>
      </c>
      <c r="Q29" s="419">
        <v>0</v>
      </c>
      <c r="R29" s="418">
        <v>0</v>
      </c>
      <c r="S29" s="419">
        <v>0</v>
      </c>
    </row>
    <row r="30" spans="1:19" ht="18">
      <c r="A30" s="390" t="s">
        <v>797</v>
      </c>
      <c r="B30" s="416">
        <v>653134.91611999995</v>
      </c>
      <c r="C30" s="417">
        <v>1.0037807017736027</v>
      </c>
      <c r="D30" s="416">
        <v>1649348.8505899999</v>
      </c>
      <c r="E30" s="417">
        <v>1.0057403992090306</v>
      </c>
      <c r="F30" s="416">
        <v>264789.35636999999</v>
      </c>
      <c r="G30" s="417">
        <v>1.0222402590031272</v>
      </c>
      <c r="H30" s="416">
        <v>8163.8582300000007</v>
      </c>
      <c r="I30" s="417">
        <v>1.0496928910939989</v>
      </c>
      <c r="J30" s="416">
        <v>5506.3148099999999</v>
      </c>
      <c r="K30" s="417">
        <v>1.0019857764113376</v>
      </c>
      <c r="L30" s="416">
        <v>277575.24339999998</v>
      </c>
      <c r="M30" s="417">
        <v>1.002334107525396</v>
      </c>
      <c r="N30" s="416">
        <v>233859.53591000001</v>
      </c>
      <c r="O30" s="417">
        <v>1.0062644853073439</v>
      </c>
      <c r="P30" s="416">
        <v>1349874.53569</v>
      </c>
      <c r="Q30" s="417">
        <v>1.0042630292419574</v>
      </c>
      <c r="R30" s="416">
        <v>4442252.6111200005</v>
      </c>
      <c r="S30" s="417">
        <v>1.0058564918931334</v>
      </c>
    </row>
    <row r="31" spans="1:19" ht="19.5">
      <c r="A31" s="397" t="s">
        <v>798</v>
      </c>
      <c r="B31" s="418">
        <v>2460.0077799999999</v>
      </c>
      <c r="C31" s="419">
        <v>3.7807017736029881E-3</v>
      </c>
      <c r="D31" s="418">
        <v>9413.8814000000002</v>
      </c>
      <c r="E31" s="419">
        <v>5.7403992090306628E-3</v>
      </c>
      <c r="F31" s="418">
        <v>5760.8608299999996</v>
      </c>
      <c r="G31" s="419">
        <v>2.2240259003127281E-2</v>
      </c>
      <c r="H31" s="418">
        <v>386.48039</v>
      </c>
      <c r="I31" s="419">
        <v>4.9692891093998846E-2</v>
      </c>
      <c r="J31" s="418">
        <v>10.91264</v>
      </c>
      <c r="K31" s="419">
        <v>1.9857764113376981E-3</v>
      </c>
      <c r="L31" s="418">
        <v>646.38174000000004</v>
      </c>
      <c r="M31" s="419">
        <v>2.3341075253961664E-3</v>
      </c>
      <c r="N31" s="418">
        <v>1455.88923</v>
      </c>
      <c r="O31" s="419">
        <v>6.2644853073438875E-3</v>
      </c>
      <c r="P31" s="418">
        <v>5730.1269199999997</v>
      </c>
      <c r="Q31" s="419">
        <v>4.2630292419573619E-3</v>
      </c>
      <c r="R31" s="418">
        <v>25864.540929999999</v>
      </c>
      <c r="S31" s="419">
        <v>5.8564918931336704E-3</v>
      </c>
    </row>
    <row r="32" spans="1:19" ht="22.5" customHeight="1">
      <c r="A32" s="803" t="s">
        <v>799</v>
      </c>
      <c r="B32" s="804">
        <v>650674.90834000008</v>
      </c>
      <c r="C32" s="805">
        <v>1</v>
      </c>
      <c r="D32" s="804">
        <v>1639934.9691900001</v>
      </c>
      <c r="E32" s="805">
        <v>1</v>
      </c>
      <c r="F32" s="804">
        <v>259028.49554</v>
      </c>
      <c r="G32" s="805">
        <v>1</v>
      </c>
      <c r="H32" s="804">
        <v>7777.3778400000001</v>
      </c>
      <c r="I32" s="805">
        <v>1</v>
      </c>
      <c r="J32" s="804">
        <v>5495.4021700000003</v>
      </c>
      <c r="K32" s="805">
        <v>1</v>
      </c>
      <c r="L32" s="804">
        <v>276928.86166000005</v>
      </c>
      <c r="M32" s="805">
        <v>1</v>
      </c>
      <c r="N32" s="804">
        <v>232403.64668000001</v>
      </c>
      <c r="O32" s="805">
        <v>1</v>
      </c>
      <c r="P32" s="804">
        <v>1344144.4087700001</v>
      </c>
      <c r="Q32" s="805">
        <v>1</v>
      </c>
      <c r="R32" s="804">
        <v>4416388.0701900013</v>
      </c>
      <c r="S32" s="805">
        <v>1</v>
      </c>
    </row>
    <row r="33" spans="1:19" ht="19.5">
      <c r="A33" s="399" t="s">
        <v>800</v>
      </c>
      <c r="B33" s="418">
        <v>1047.4133899999999</v>
      </c>
      <c r="C33" s="419">
        <v>1.6097337957477996E-3</v>
      </c>
      <c r="D33" s="418">
        <v>1273.7749799999999</v>
      </c>
      <c r="E33" s="419">
        <v>7.7672286031509248E-4</v>
      </c>
      <c r="F33" s="418">
        <v>54.237360000000002</v>
      </c>
      <c r="G33" s="419">
        <v>2.0938761925374537E-4</v>
      </c>
      <c r="H33" s="418">
        <v>0</v>
      </c>
      <c r="I33" s="419">
        <v>0</v>
      </c>
      <c r="J33" s="418">
        <v>0</v>
      </c>
      <c r="K33" s="419">
        <v>0</v>
      </c>
      <c r="L33" s="418">
        <v>722.38774999999998</v>
      </c>
      <c r="M33" s="419">
        <v>2.6085679393248397E-3</v>
      </c>
      <c r="N33" s="418">
        <v>890.11222999999995</v>
      </c>
      <c r="O33" s="419">
        <v>3.8300269497303051E-3</v>
      </c>
      <c r="P33" s="418">
        <v>2143.0745000000002</v>
      </c>
      <c r="Q33" s="419">
        <v>1.5943781680132756E-3</v>
      </c>
      <c r="R33" s="418">
        <v>6131.0002100000002</v>
      </c>
      <c r="S33" s="419">
        <v>1.3882385588765149E-3</v>
      </c>
    </row>
    <row r="34" spans="1:19" ht="19.5">
      <c r="A34" s="399" t="s">
        <v>801</v>
      </c>
      <c r="B34" s="418">
        <v>0</v>
      </c>
      <c r="C34" s="419">
        <v>0</v>
      </c>
      <c r="D34" s="418">
        <v>0</v>
      </c>
      <c r="E34" s="419">
        <v>0</v>
      </c>
      <c r="F34" s="418">
        <v>0</v>
      </c>
      <c r="G34" s="419">
        <v>0</v>
      </c>
      <c r="H34" s="418">
        <v>0</v>
      </c>
      <c r="I34" s="419">
        <v>0</v>
      </c>
      <c r="J34" s="418">
        <v>0</v>
      </c>
      <c r="K34" s="419">
        <v>0</v>
      </c>
      <c r="L34" s="418">
        <v>0</v>
      </c>
      <c r="M34" s="419">
        <v>0</v>
      </c>
      <c r="N34" s="418">
        <v>1000.075</v>
      </c>
      <c r="O34" s="419">
        <v>4.3031811862101199E-3</v>
      </c>
      <c r="P34" s="418">
        <v>0</v>
      </c>
      <c r="Q34" s="419">
        <v>0</v>
      </c>
      <c r="R34" s="418">
        <v>1000.075</v>
      </c>
      <c r="S34" s="419">
        <v>2.2644635935649898E-4</v>
      </c>
    </row>
    <row r="35" spans="1:19" ht="12.75" customHeight="1">
      <c r="A35" s="23" t="s">
        <v>937</v>
      </c>
    </row>
    <row r="36" spans="1:19" ht="12.75" customHeight="1"/>
    <row r="37" spans="1:19" ht="12.75" customHeight="1">
      <c r="A37" s="699" t="s">
        <v>128</v>
      </c>
    </row>
    <row r="38" spans="1:19" ht="12.75" customHeight="1"/>
    <row r="39" spans="1:19" ht="12.75" customHeight="1"/>
    <row r="40" spans="1:19" ht="12.75" customHeight="1">
      <c r="S40" s="25" t="s">
        <v>1314</v>
      </c>
    </row>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P96"/>
  <sheetViews>
    <sheetView showGridLines="0" zoomScaleNormal="100" workbookViewId="0"/>
  </sheetViews>
  <sheetFormatPr defaultRowHeight="15"/>
  <cols>
    <col min="1" max="1" width="15.140625" customWidth="1"/>
    <col min="2" max="2" width="15.140625" bestFit="1" customWidth="1"/>
    <col min="3" max="3" width="11.85546875" customWidth="1"/>
    <col min="4" max="4" width="11.5703125" customWidth="1"/>
    <col min="5" max="5" width="12.42578125" customWidth="1"/>
    <col min="6" max="6" width="9.5703125" bestFit="1" customWidth="1"/>
    <col min="7" max="7" width="10.42578125" customWidth="1"/>
    <col min="8" max="8" width="12.7109375" customWidth="1"/>
    <col min="11" max="11" width="10.140625" bestFit="1" customWidth="1"/>
  </cols>
  <sheetData>
    <row r="1" spans="1:12" ht="12.75" customHeight="1">
      <c r="A1" s="159" t="s">
        <v>1117</v>
      </c>
      <c r="G1" s="144" t="str">
        <f>Naslovnica!A20</f>
        <v>Ožujak 2019.</v>
      </c>
    </row>
    <row r="2" spans="1:12" ht="12.75" customHeight="1">
      <c r="A2" s="636" t="s">
        <v>1118</v>
      </c>
      <c r="G2" s="612" t="str">
        <f>Naslovnica!A24</f>
        <v>March 2019</v>
      </c>
    </row>
    <row r="3" spans="1:12" ht="12.75" customHeight="1"/>
    <row r="4" spans="1:12" s="277" customFormat="1" ht="12.75" customHeight="1">
      <c r="A4" s="836"/>
      <c r="B4" s="836"/>
      <c r="C4" s="891"/>
      <c r="D4" s="1057" t="s">
        <v>585</v>
      </c>
      <c r="E4" s="1057"/>
      <c r="F4" s="1057"/>
      <c r="G4" s="1057"/>
    </row>
    <row r="5" spans="1:12" ht="36">
      <c r="A5" s="1058" t="s">
        <v>924</v>
      </c>
      <c r="B5" s="1058"/>
      <c r="C5" s="1058"/>
      <c r="D5" s="837" t="str">
        <f>$G$1</f>
        <v>Ožujak 2019.</v>
      </c>
      <c r="E5" s="838" t="s">
        <v>19</v>
      </c>
      <c r="F5" s="838" t="s">
        <v>71</v>
      </c>
      <c r="G5" s="838" t="s">
        <v>53</v>
      </c>
    </row>
    <row r="6" spans="1:12" s="277" customFormat="1" ht="24">
      <c r="A6" s="1059"/>
      <c r="B6" s="1059"/>
      <c r="C6" s="1059"/>
      <c r="D6" s="839" t="str">
        <f>$G$2</f>
        <v>March 2019</v>
      </c>
      <c r="E6" s="840" t="s">
        <v>48</v>
      </c>
      <c r="F6" s="840" t="s">
        <v>584</v>
      </c>
      <c r="G6" s="840" t="s">
        <v>583</v>
      </c>
    </row>
    <row r="7" spans="1:12" ht="24" customHeight="1">
      <c r="A7" s="1056" t="s">
        <v>925</v>
      </c>
      <c r="B7" s="1056"/>
      <c r="C7" s="1056"/>
      <c r="D7" s="701">
        <v>42468</v>
      </c>
      <c r="E7" s="702">
        <v>3.9953663207168422E-3</v>
      </c>
      <c r="F7" s="702">
        <v>4.9058840966355488E-2</v>
      </c>
      <c r="G7" s="702">
        <v>0.40144540144540142</v>
      </c>
    </row>
    <row r="8" spans="1:12" ht="48.75" customHeight="1">
      <c r="A8" s="1056" t="s">
        <v>926</v>
      </c>
      <c r="B8" s="1056"/>
      <c r="C8" s="1056"/>
      <c r="D8" s="701">
        <v>7218.7017100000012</v>
      </c>
      <c r="E8" s="702">
        <v>-7.0659748809174805E-2</v>
      </c>
      <c r="F8" s="702">
        <v>-0.76337986280428294</v>
      </c>
      <c r="G8" s="702">
        <v>8.1642925716132853E-2</v>
      </c>
    </row>
    <row r="9" spans="1:12" ht="44.25" customHeight="1">
      <c r="A9" s="1056" t="s">
        <v>927</v>
      </c>
      <c r="B9" s="1056"/>
      <c r="C9" s="1056"/>
      <c r="D9" s="701">
        <v>34755.289810000002</v>
      </c>
      <c r="E9" s="702">
        <v>0.26214946033927866</v>
      </c>
      <c r="F9" s="702">
        <v>-0.7218713061398383</v>
      </c>
      <c r="G9" s="702">
        <v>0.80414382660002581</v>
      </c>
    </row>
    <row r="10" spans="1:12" ht="24" customHeight="1">
      <c r="A10" s="1056" t="s">
        <v>928</v>
      </c>
      <c r="B10" s="1056"/>
      <c r="C10" s="1056"/>
      <c r="D10" s="701">
        <v>1041606.6546300004</v>
      </c>
      <c r="E10" s="702">
        <v>6.9787178878313316E-3</v>
      </c>
      <c r="F10" s="702">
        <v>3.451878899346128E-2</v>
      </c>
      <c r="G10" s="702">
        <v>0.15585823573003132</v>
      </c>
    </row>
    <row r="11" spans="1:12" ht="38.25" customHeight="1">
      <c r="A11" s="1056" t="s">
        <v>929</v>
      </c>
      <c r="B11" s="1056"/>
      <c r="C11" s="1056"/>
      <c r="D11" s="701">
        <v>3596.1430599999999</v>
      </c>
      <c r="E11" s="702">
        <v>-0.16354628422522077</v>
      </c>
      <c r="F11" s="702">
        <v>-3.315394033755048E-2</v>
      </c>
      <c r="G11" s="702">
        <v>-0.29357965215214665</v>
      </c>
      <c r="I11" s="978"/>
      <c r="J11" s="978"/>
      <c r="K11" s="978"/>
      <c r="L11" s="978"/>
    </row>
    <row r="12" spans="1:12" s="277" customFormat="1">
      <c r="A12" s="975" t="s">
        <v>1440</v>
      </c>
      <c r="B12" s="976" t="s">
        <v>1441</v>
      </c>
      <c r="C12" s="974"/>
      <c r="D12" s="701">
        <v>1623.6229999999998</v>
      </c>
      <c r="E12" s="702">
        <v>-0.34656529788014401</v>
      </c>
      <c r="F12" s="702">
        <v>-0.31055020528739286</v>
      </c>
      <c r="G12" s="702">
        <v>-0.84052910224965083</v>
      </c>
      <c r="I12" s="139"/>
      <c r="J12" s="139"/>
      <c r="K12" s="139"/>
      <c r="L12" s="139"/>
    </row>
    <row r="13" spans="1:12" s="277" customFormat="1">
      <c r="A13" s="977"/>
      <c r="B13" s="976" t="s">
        <v>1442</v>
      </c>
      <c r="C13" s="974"/>
      <c r="D13" s="701">
        <v>219.50726999999995</v>
      </c>
      <c r="E13" s="702">
        <v>1.2485212785747102E-2</v>
      </c>
      <c r="F13" s="702">
        <v>6.6432769246840051</v>
      </c>
      <c r="G13" s="702">
        <v>1.7499419649920798</v>
      </c>
      <c r="I13" s="139"/>
      <c r="J13" s="139"/>
      <c r="K13" s="139"/>
      <c r="L13" s="139"/>
    </row>
    <row r="14" spans="1:12" s="277" customFormat="1">
      <c r="A14" s="977"/>
      <c r="B14" s="976" t="s">
        <v>1443</v>
      </c>
      <c r="C14" s="974"/>
      <c r="D14" s="701">
        <v>1753.01279</v>
      </c>
      <c r="E14" s="702">
        <v>9.7195791433001277E-2</v>
      </c>
      <c r="F14" s="702">
        <v>0.31234740937811289</v>
      </c>
      <c r="G14" s="702">
        <v>5.7491868020749761</v>
      </c>
      <c r="I14" s="139"/>
      <c r="J14" s="139"/>
      <c r="K14" s="139"/>
      <c r="L14" s="139"/>
    </row>
    <row r="15" spans="1:12" ht="39.75" customHeight="1">
      <c r="A15" s="1056" t="s">
        <v>930</v>
      </c>
      <c r="B15" s="1056"/>
      <c r="C15" s="1056"/>
      <c r="D15" s="701">
        <v>15168.755860000003</v>
      </c>
      <c r="E15" s="702">
        <v>0.31074599333350239</v>
      </c>
      <c r="F15" s="702">
        <v>-0.73293535902776918</v>
      </c>
      <c r="G15" s="702">
        <v>-0.38124408239864294</v>
      </c>
    </row>
    <row r="16" spans="1:12" s="277" customFormat="1">
      <c r="A16" s="975" t="s">
        <v>1440</v>
      </c>
      <c r="B16" s="976" t="s">
        <v>1441</v>
      </c>
      <c r="C16" s="974"/>
      <c r="D16" s="701">
        <v>7816.253920000001</v>
      </c>
      <c r="E16" s="702">
        <v>0.26218630190865611</v>
      </c>
      <c r="F16" s="702">
        <v>-0.83962578695792045</v>
      </c>
      <c r="G16" s="702">
        <v>-0.63770328095429019</v>
      </c>
      <c r="I16" s="139"/>
      <c r="J16" s="139"/>
      <c r="K16" s="139"/>
      <c r="L16" s="139"/>
    </row>
    <row r="17" spans="1:12" s="277" customFormat="1">
      <c r="A17" s="977"/>
      <c r="B17" s="976" t="s">
        <v>1442</v>
      </c>
      <c r="C17" s="974"/>
      <c r="D17" s="701">
        <v>554.87945999999999</v>
      </c>
      <c r="E17" s="702">
        <v>0.6545184023755819</v>
      </c>
      <c r="F17" s="702">
        <v>-0.55968293077256381</v>
      </c>
      <c r="G17" s="702">
        <v>5.0074188376660889E-3</v>
      </c>
      <c r="I17" s="139"/>
      <c r="J17" s="139"/>
      <c r="K17" s="139"/>
      <c r="L17" s="139"/>
    </row>
    <row r="18" spans="1:12" s="277" customFormat="1">
      <c r="A18" s="977"/>
      <c r="B18" s="976" t="s">
        <v>1443</v>
      </c>
      <c r="C18" s="974"/>
      <c r="D18" s="701">
        <v>6797.62248</v>
      </c>
      <c r="E18" s="702">
        <v>0.34750216522697941</v>
      </c>
      <c r="F18" s="702">
        <v>-3.9260371204929978E-4</v>
      </c>
      <c r="G18" s="702">
        <v>1.8458203867759213</v>
      </c>
      <c r="I18" s="139"/>
      <c r="J18" s="139"/>
      <c r="K18" s="139"/>
      <c r="L18" s="139"/>
    </row>
    <row r="19" spans="1:12" ht="24" customHeight="1">
      <c r="A19" s="1056" t="s">
        <v>931</v>
      </c>
      <c r="B19" s="1056"/>
      <c r="C19" s="1056"/>
      <c r="D19" s="701">
        <v>321967.42687999998</v>
      </c>
      <c r="E19" s="702">
        <v>1.1295437882623771E-2</v>
      </c>
      <c r="F19" s="702">
        <v>4.9442052045300944E-2</v>
      </c>
      <c r="G19" s="702">
        <v>0.17285688128921861</v>
      </c>
    </row>
    <row r="20" spans="1:12" ht="24" customHeight="1">
      <c r="A20" s="1056" t="s">
        <v>932</v>
      </c>
      <c r="B20" s="1056"/>
      <c r="C20" s="1056"/>
      <c r="D20" s="701">
        <v>959852.64055999985</v>
      </c>
      <c r="E20" s="702">
        <v>1.4777203041190123E-2</v>
      </c>
      <c r="F20" s="702">
        <v>5.7043602047263775E-2</v>
      </c>
      <c r="G20" s="702">
        <v>0.14225206745743146</v>
      </c>
    </row>
    <row r="21" spans="1:12" s="277" customFormat="1">
      <c r="A21" s="878"/>
      <c r="B21" s="879"/>
      <c r="C21" s="880"/>
      <c r="D21" s="880"/>
      <c r="E21" s="880"/>
    </row>
    <row r="22" spans="1:12" ht="12.75" customHeight="1">
      <c r="A22" s="30" t="s">
        <v>933</v>
      </c>
    </row>
    <row r="23" spans="1:12" ht="12.75" customHeight="1">
      <c r="A23" s="34" t="s">
        <v>934</v>
      </c>
    </row>
    <row r="24" spans="1:12" ht="12.75" customHeight="1"/>
    <row r="25" spans="1:12">
      <c r="A25" s="143" t="s">
        <v>1119</v>
      </c>
    </row>
    <row r="26" spans="1:12">
      <c r="A26" s="610" t="s">
        <v>1120</v>
      </c>
    </row>
    <row r="27" spans="1:12" ht="12.75" customHeight="1">
      <c r="D27" s="892"/>
      <c r="E27" s="892" t="s">
        <v>45</v>
      </c>
      <c r="G27" s="144" t="s">
        <v>1063</v>
      </c>
    </row>
    <row r="28" spans="1:12" ht="12.75" customHeight="1">
      <c r="D28" s="893"/>
      <c r="E28" s="893" t="s">
        <v>46</v>
      </c>
      <c r="F28" s="601"/>
      <c r="G28" s="612" t="s">
        <v>1064</v>
      </c>
    </row>
    <row r="29" spans="1:12" ht="27.75" customHeight="1">
      <c r="A29" s="841"/>
      <c r="B29" s="842"/>
      <c r="C29" s="842" t="s">
        <v>1065</v>
      </c>
      <c r="D29" s="842"/>
      <c r="E29" s="1032" t="s">
        <v>915</v>
      </c>
      <c r="F29" s="1032"/>
      <c r="G29" s="1032"/>
      <c r="H29" s="1036"/>
      <c r="I29" s="1036"/>
      <c r="J29" s="1036"/>
    </row>
    <row r="30" spans="1:12" ht="27.75" customHeight="1">
      <c r="A30" s="841"/>
      <c r="B30" s="843"/>
      <c r="C30" s="844" t="s">
        <v>1066</v>
      </c>
      <c r="D30" s="843"/>
      <c r="E30" s="1038" t="s">
        <v>916</v>
      </c>
      <c r="F30" s="1038"/>
      <c r="G30" s="845" t="s">
        <v>917</v>
      </c>
      <c r="H30" s="1039"/>
      <c r="I30" s="1039"/>
      <c r="J30" s="334"/>
    </row>
    <row r="31" spans="1:12" ht="30" customHeight="1">
      <c r="A31" s="833" t="s">
        <v>918</v>
      </c>
      <c r="B31" s="833" t="s">
        <v>919</v>
      </c>
      <c r="C31" s="871" t="s">
        <v>920</v>
      </c>
      <c r="D31" s="871" t="s">
        <v>921</v>
      </c>
      <c r="E31" s="871" t="s">
        <v>919</v>
      </c>
      <c r="F31" s="871" t="s">
        <v>920</v>
      </c>
      <c r="G31" s="871" t="s">
        <v>921</v>
      </c>
      <c r="H31" s="335"/>
      <c r="I31" s="335"/>
      <c r="J31" s="335"/>
    </row>
    <row r="32" spans="1:12" ht="12.75" customHeight="1">
      <c r="A32" s="79" t="s">
        <v>8</v>
      </c>
      <c r="B32" s="401">
        <v>11</v>
      </c>
      <c r="C32" s="401">
        <v>7</v>
      </c>
      <c r="D32" s="401">
        <v>18</v>
      </c>
      <c r="E32" s="401">
        <v>8</v>
      </c>
      <c r="F32" s="401">
        <v>5</v>
      </c>
      <c r="G32" s="402">
        <v>2.6</v>
      </c>
      <c r="H32" s="336"/>
      <c r="I32" s="336"/>
      <c r="J32" s="337"/>
      <c r="K32" s="54"/>
    </row>
    <row r="33" spans="1:11" ht="12.75" customHeight="1">
      <c r="A33" s="79" t="s">
        <v>9</v>
      </c>
      <c r="B33" s="401">
        <v>417</v>
      </c>
      <c r="C33" s="401">
        <v>152</v>
      </c>
      <c r="D33" s="401">
        <v>569</v>
      </c>
      <c r="E33" s="401">
        <v>70</v>
      </c>
      <c r="F33" s="401">
        <v>28</v>
      </c>
      <c r="G33" s="402">
        <v>0.20806794055201694</v>
      </c>
      <c r="H33" s="336"/>
      <c r="I33" s="336"/>
      <c r="J33" s="337"/>
      <c r="K33" s="54"/>
    </row>
    <row r="34" spans="1:11" ht="12.75" customHeight="1">
      <c r="A34" s="79" t="s">
        <v>10</v>
      </c>
      <c r="B34" s="401">
        <v>1006</v>
      </c>
      <c r="C34" s="401">
        <v>820</v>
      </c>
      <c r="D34" s="401">
        <v>1826</v>
      </c>
      <c r="E34" s="401">
        <v>86</v>
      </c>
      <c r="F34" s="401">
        <v>126</v>
      </c>
      <c r="G34" s="402">
        <v>0.13135068153655505</v>
      </c>
      <c r="H34" s="336"/>
      <c r="I34" s="336"/>
      <c r="J34" s="337"/>
    </row>
    <row r="35" spans="1:11" ht="12.75" customHeight="1">
      <c r="A35" s="79" t="s">
        <v>11</v>
      </c>
      <c r="B35" s="401">
        <v>2170</v>
      </c>
      <c r="C35" s="401">
        <v>1987</v>
      </c>
      <c r="D35" s="401">
        <v>4157</v>
      </c>
      <c r="E35" s="401">
        <v>108</v>
      </c>
      <c r="F35" s="401">
        <v>63</v>
      </c>
      <c r="G35" s="402">
        <v>4.2900150526844039E-2</v>
      </c>
      <c r="H35" s="336"/>
      <c r="I35" s="336"/>
      <c r="J35" s="337"/>
    </row>
    <row r="36" spans="1:11" ht="12.75" customHeight="1">
      <c r="A36" s="79" t="s">
        <v>12</v>
      </c>
      <c r="B36" s="401">
        <v>3130</v>
      </c>
      <c r="C36" s="401">
        <v>2957</v>
      </c>
      <c r="D36" s="401">
        <v>6087</v>
      </c>
      <c r="E36" s="401">
        <v>128</v>
      </c>
      <c r="F36" s="401">
        <v>81</v>
      </c>
      <c r="G36" s="402">
        <v>3.5556311670636331E-2</v>
      </c>
      <c r="H36" s="336"/>
      <c r="I36" s="336"/>
      <c r="J36" s="337"/>
    </row>
    <row r="37" spans="1:11" ht="12.75" customHeight="1">
      <c r="A37" s="79" t="s">
        <v>13</v>
      </c>
      <c r="B37" s="401">
        <v>3794</v>
      </c>
      <c r="C37" s="401">
        <v>3570</v>
      </c>
      <c r="D37" s="401">
        <v>7364</v>
      </c>
      <c r="E37" s="401">
        <v>91</v>
      </c>
      <c r="F37" s="401">
        <v>56</v>
      </c>
      <c r="G37" s="402">
        <v>2.0368574199806089E-2</v>
      </c>
      <c r="H37" s="336"/>
      <c r="I37" s="336"/>
      <c r="J37" s="337"/>
    </row>
    <row r="38" spans="1:11" ht="12.75" customHeight="1">
      <c r="A38" s="79" t="s">
        <v>14</v>
      </c>
      <c r="B38" s="401">
        <v>3671</v>
      </c>
      <c r="C38" s="401">
        <v>3368</v>
      </c>
      <c r="D38" s="401">
        <v>7039</v>
      </c>
      <c r="E38" s="401">
        <v>157</v>
      </c>
      <c r="F38" s="401">
        <v>99</v>
      </c>
      <c r="G38" s="402">
        <v>3.7741412354415527E-2</v>
      </c>
      <c r="H38" s="336"/>
      <c r="I38" s="336"/>
      <c r="J38" s="337"/>
    </row>
    <row r="39" spans="1:11" ht="12.75" customHeight="1">
      <c r="A39" s="79" t="s">
        <v>41</v>
      </c>
      <c r="B39" s="401">
        <v>5536</v>
      </c>
      <c r="C39" s="401">
        <v>4816</v>
      </c>
      <c r="D39" s="401">
        <v>10352</v>
      </c>
      <c r="E39" s="401">
        <v>136</v>
      </c>
      <c r="F39" s="401">
        <v>65</v>
      </c>
      <c r="G39" s="402">
        <v>1.9801004827110669E-2</v>
      </c>
      <c r="H39" s="336"/>
      <c r="I39" s="336"/>
      <c r="J39" s="337"/>
    </row>
    <row r="40" spans="1:11" ht="12.75" customHeight="1">
      <c r="A40" s="79" t="s">
        <v>42</v>
      </c>
      <c r="B40" s="401">
        <v>1892</v>
      </c>
      <c r="C40" s="401">
        <v>1000</v>
      </c>
      <c r="D40" s="401">
        <v>2892</v>
      </c>
      <c r="E40" s="401">
        <v>96</v>
      </c>
      <c r="F40" s="401">
        <v>16</v>
      </c>
      <c r="G40" s="402">
        <v>4.0287769784172589E-2</v>
      </c>
      <c r="H40" s="336"/>
      <c r="I40" s="336"/>
      <c r="J40" s="337"/>
    </row>
    <row r="41" spans="1:11" ht="12.75" customHeight="1">
      <c r="A41" s="79" t="s">
        <v>43</v>
      </c>
      <c r="B41" s="401">
        <v>128</v>
      </c>
      <c r="C41" s="401">
        <v>40</v>
      </c>
      <c r="D41" s="401">
        <v>168</v>
      </c>
      <c r="E41" s="401">
        <v>0</v>
      </c>
      <c r="F41" s="401">
        <v>-22</v>
      </c>
      <c r="G41" s="402">
        <v>-0.11578947368421055</v>
      </c>
      <c r="H41" s="336"/>
      <c r="I41" s="336"/>
      <c r="J41" s="337"/>
    </row>
    <row r="42" spans="1:11" ht="12.75" customHeight="1">
      <c r="A42" s="79" t="s">
        <v>44</v>
      </c>
      <c r="B42" s="401">
        <v>3</v>
      </c>
      <c r="C42" s="401">
        <v>4</v>
      </c>
      <c r="D42" s="401">
        <v>7</v>
      </c>
      <c r="E42" s="401">
        <v>3</v>
      </c>
      <c r="F42" s="401">
        <v>3</v>
      </c>
      <c r="G42" s="402">
        <v>6</v>
      </c>
      <c r="H42" s="336"/>
      <c r="I42" s="336"/>
      <c r="J42" s="337"/>
    </row>
    <row r="43" spans="1:11" ht="26.25" customHeight="1">
      <c r="A43" s="846" t="s">
        <v>922</v>
      </c>
      <c r="B43" s="847">
        <v>21758</v>
      </c>
      <c r="C43" s="847">
        <v>18721</v>
      </c>
      <c r="D43" s="847">
        <v>40479</v>
      </c>
      <c r="E43" s="847">
        <v>883</v>
      </c>
      <c r="F43" s="847">
        <v>520</v>
      </c>
      <c r="G43" s="848">
        <v>3.5904391442317607E-2</v>
      </c>
      <c r="H43" s="338"/>
      <c r="I43" s="338"/>
      <c r="J43" s="339"/>
    </row>
    <row r="44" spans="1:11" ht="12.75" customHeight="1">
      <c r="A44" s="22" t="s">
        <v>923</v>
      </c>
    </row>
    <row r="45" spans="1:11" ht="12.75" customHeight="1"/>
    <row r="46" spans="1:11" ht="12.75" customHeight="1"/>
    <row r="47" spans="1:11" ht="12.75" customHeight="1">
      <c r="A47" s="189"/>
      <c r="B47" s="189"/>
      <c r="C47" s="189"/>
      <c r="D47" s="189"/>
      <c r="E47" s="189"/>
      <c r="F47" s="189"/>
      <c r="G47" s="189"/>
      <c r="H47" s="189"/>
      <c r="I47" s="189"/>
      <c r="J47" s="189"/>
    </row>
    <row r="48" spans="1:11" ht="12.75" customHeight="1">
      <c r="A48" s="700" t="s">
        <v>128</v>
      </c>
      <c r="B48" s="189"/>
      <c r="C48" s="189"/>
      <c r="D48" s="189"/>
      <c r="E48" s="189"/>
      <c r="F48" s="189"/>
      <c r="G48" s="189"/>
      <c r="H48" s="189"/>
      <c r="I48" s="189"/>
      <c r="J48" s="189"/>
    </row>
    <row r="49" spans="2:16" ht="12.75" customHeight="1">
      <c r="B49" s="189"/>
      <c r="C49" s="189"/>
      <c r="D49" s="189"/>
      <c r="E49" s="189"/>
      <c r="F49" s="189"/>
      <c r="G49" s="189"/>
      <c r="H49" s="189"/>
      <c r="I49" s="189"/>
      <c r="J49" s="189"/>
    </row>
    <row r="50" spans="2:16">
      <c r="G50" s="14" t="s">
        <v>1315</v>
      </c>
    </row>
    <row r="53" spans="2:16" ht="12.75" customHeight="1"/>
    <row r="54" spans="2:16" ht="12.75" customHeight="1"/>
    <row r="55" spans="2:16" ht="12.75" customHeight="1"/>
    <row r="56" spans="2:16" ht="12.75" customHeight="1"/>
    <row r="57" spans="2:16" ht="12.75" customHeight="1"/>
    <row r="58" spans="2:16" ht="12.75" customHeight="1"/>
    <row r="59" spans="2:16" ht="12.75" customHeight="1"/>
    <row r="60" spans="2:16" ht="12.75" customHeight="1">
      <c r="J60" s="209"/>
      <c r="K60" s="209"/>
      <c r="L60" s="209"/>
      <c r="M60" s="209"/>
      <c r="N60" s="209"/>
      <c r="O60" s="209"/>
      <c r="P60" s="209"/>
    </row>
    <row r="61" spans="2:16" ht="12.75" customHeight="1">
      <c r="J61" s="209"/>
      <c r="K61" s="209"/>
      <c r="L61" s="209"/>
      <c r="M61" s="209"/>
      <c r="N61" s="209"/>
      <c r="O61" s="209"/>
      <c r="P61" s="209"/>
    </row>
    <row r="62" spans="2:16" ht="12.75" customHeight="1">
      <c r="J62" s="209"/>
      <c r="K62" s="209"/>
      <c r="L62" s="209"/>
      <c r="M62" s="209"/>
      <c r="N62" s="209"/>
      <c r="O62" s="209"/>
      <c r="P62" s="209"/>
    </row>
    <row r="63" spans="2:16" ht="12.75" customHeight="1">
      <c r="J63" s="209"/>
      <c r="K63" s="1060"/>
      <c r="L63" s="1062"/>
      <c r="M63" s="1062"/>
      <c r="N63" s="1062"/>
      <c r="O63" s="209"/>
      <c r="P63" s="209"/>
    </row>
    <row r="64" spans="2:16" ht="12.75" customHeight="1">
      <c r="J64" s="209"/>
      <c r="K64" s="1061"/>
      <c r="L64" s="327"/>
      <c r="M64" s="354"/>
      <c r="N64" s="1063"/>
      <c r="O64" s="209"/>
      <c r="P64" s="209"/>
    </row>
    <row r="65" spans="1:16" ht="12.75" customHeight="1">
      <c r="J65" s="209"/>
      <c r="K65" s="1061"/>
      <c r="L65" s="355"/>
      <c r="M65" s="356"/>
      <c r="N65" s="1064"/>
      <c r="O65" s="209"/>
      <c r="P65" s="209"/>
    </row>
    <row r="66" spans="1:16" ht="12.75" customHeight="1">
      <c r="J66" s="209"/>
      <c r="K66" s="357"/>
      <c r="L66" s="358"/>
      <c r="M66" s="358"/>
      <c r="N66" s="359"/>
      <c r="O66" s="209"/>
      <c r="P66" s="209"/>
    </row>
    <row r="67" spans="1:16" ht="12.75" customHeight="1">
      <c r="J67" s="209"/>
      <c r="K67" s="209"/>
      <c r="L67" s="358"/>
      <c r="M67" s="358"/>
      <c r="N67" s="359"/>
      <c r="O67" s="209"/>
      <c r="P67" s="209"/>
    </row>
    <row r="68" spans="1:16" ht="12.75" customHeight="1">
      <c r="J68" s="209"/>
      <c r="K68" s="357"/>
      <c r="L68" s="358"/>
      <c r="M68" s="358"/>
      <c r="N68" s="359"/>
      <c r="O68" s="209"/>
      <c r="P68" s="209"/>
    </row>
    <row r="69" spans="1:16" ht="12.75" customHeight="1">
      <c r="J69" s="209"/>
      <c r="K69" s="209"/>
      <c r="L69" s="358"/>
      <c r="M69" s="358"/>
      <c r="N69" s="359"/>
      <c r="O69" s="209"/>
      <c r="P69" s="209"/>
    </row>
    <row r="70" spans="1:16" ht="12.75" customHeight="1">
      <c r="J70" s="209"/>
      <c r="K70" s="357"/>
      <c r="L70" s="358"/>
      <c r="M70" s="358"/>
      <c r="N70" s="359"/>
      <c r="O70" s="209"/>
      <c r="P70" s="209"/>
    </row>
    <row r="71" spans="1:16" ht="12.75" customHeight="1">
      <c r="J71" s="209"/>
      <c r="K71" s="209"/>
      <c r="L71" s="209"/>
      <c r="M71" s="209"/>
      <c r="N71" s="209"/>
      <c r="O71" s="209"/>
      <c r="P71" s="209"/>
    </row>
    <row r="72" spans="1:16" ht="12.75" customHeight="1">
      <c r="J72" s="209"/>
      <c r="K72" s="209"/>
      <c r="L72" s="209"/>
      <c r="M72" s="209"/>
      <c r="N72" s="209"/>
      <c r="O72" s="209"/>
      <c r="P72" s="209"/>
    </row>
    <row r="73" spans="1:16" ht="12.75" customHeight="1">
      <c r="J73" s="209"/>
      <c r="K73" s="209"/>
      <c r="L73" s="209"/>
      <c r="M73" s="209"/>
      <c r="N73" s="209"/>
      <c r="O73" s="209"/>
      <c r="P73" s="209"/>
    </row>
    <row r="74" spans="1:16" ht="12.75" customHeight="1"/>
    <row r="75" spans="1:16" ht="12.75" customHeight="1"/>
    <row r="76" spans="1:16" ht="12.75" customHeight="1"/>
    <row r="77" spans="1:16" ht="12.75" customHeight="1">
      <c r="A77" s="49"/>
    </row>
    <row r="78" spans="1:16" ht="12.75" customHeight="1">
      <c r="A78" s="52"/>
    </row>
    <row r="79" spans="1:16" ht="12.75" customHeight="1"/>
    <row r="80" spans="1:16" ht="12.75" customHeight="1"/>
    <row r="81" spans="4:4" ht="12.75" customHeight="1"/>
    <row r="82" spans="4:4" ht="12.75" customHeight="1"/>
    <row r="83" spans="4:4" ht="12.75" customHeight="1"/>
    <row r="84" spans="4:4" ht="12.75" customHeight="1"/>
    <row r="85" spans="4:4" ht="12.75" customHeight="1"/>
    <row r="86" spans="4:4" ht="12.75" customHeight="1"/>
    <row r="87" spans="4:4" ht="12.75" customHeight="1"/>
    <row r="88" spans="4:4" ht="12.75" customHeight="1"/>
    <row r="89" spans="4:4" ht="12.75" customHeight="1">
      <c r="D89" s="14" t="s">
        <v>935</v>
      </c>
    </row>
    <row r="90" spans="4:4" ht="12.75" customHeight="1"/>
    <row r="91" spans="4:4" ht="12.75" customHeight="1"/>
    <row r="92" spans="4:4" ht="12.75" customHeight="1"/>
    <row r="93" spans="4:4" ht="12.75" customHeight="1"/>
    <row r="94" spans="4:4" ht="12.75" customHeight="1"/>
    <row r="95" spans="4:4" ht="12.75" customHeight="1"/>
    <row r="96" spans="4:4" ht="12.75" customHeight="1"/>
  </sheetData>
  <mergeCells count="18">
    <mergeCell ref="A15:C15"/>
    <mergeCell ref="A19:C19"/>
    <mergeCell ref="A20:C20"/>
    <mergeCell ref="K63:K65"/>
    <mergeCell ref="L63:N63"/>
    <mergeCell ref="N64:N65"/>
    <mergeCell ref="H29:J29"/>
    <mergeCell ref="H30:I30"/>
    <mergeCell ref="E29:G29"/>
    <mergeCell ref="E30:F30"/>
    <mergeCell ref="A9:C9"/>
    <mergeCell ref="A10:C10"/>
    <mergeCell ref="A11:C11"/>
    <mergeCell ref="D4:G4"/>
    <mergeCell ref="A5:C5"/>
    <mergeCell ref="A6:C6"/>
    <mergeCell ref="A7:C7"/>
    <mergeCell ref="A8:C8"/>
  </mergeCells>
  <hyperlinks>
    <hyperlink ref="A48" location="'2 Sadržaj'!A1" display="Sadržaj / Contents"/>
  </hyperlinks>
  <pageMargins left="0.7" right="0.7" top="0.75" bottom="0.75" header="0.3" footer="0.3"/>
  <pageSetup paperSize="9" scale="8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J41"/>
  <sheetViews>
    <sheetView showGridLines="0" zoomScaleNormal="100" workbookViewId="0"/>
  </sheetViews>
  <sheetFormatPr defaultRowHeight="15"/>
  <cols>
    <col min="1" max="1" width="17.7109375" customWidth="1"/>
    <col min="2" max="2" width="31.85546875" customWidth="1"/>
    <col min="3" max="3" width="10.5703125" bestFit="1" customWidth="1"/>
    <col min="4" max="4" width="8.42578125" customWidth="1"/>
    <col min="5" max="5" width="8" customWidth="1"/>
    <col min="6" max="6" width="8.28515625" bestFit="1" customWidth="1"/>
    <col min="7" max="7" width="9" customWidth="1"/>
    <col min="8" max="8" width="8.85546875" customWidth="1"/>
  </cols>
  <sheetData>
    <row r="1" spans="1:10" ht="12.75" customHeight="1">
      <c r="A1" s="160" t="s">
        <v>1121</v>
      </c>
      <c r="H1" s="144" t="str">
        <f>Naslovnica!A20</f>
        <v>Ožujak 2019.</v>
      </c>
    </row>
    <row r="2" spans="1:10" ht="12.75" customHeight="1">
      <c r="A2" s="610" t="s">
        <v>1122</v>
      </c>
      <c r="G2" s="601"/>
      <c r="H2" s="612" t="str">
        <f>Naslovnica!A24</f>
        <v>March 2019</v>
      </c>
    </row>
    <row r="3" spans="1:10" ht="12.75" customHeight="1"/>
    <row r="4" spans="1:10" ht="57" customHeight="1">
      <c r="A4" s="1023" t="s">
        <v>913</v>
      </c>
      <c r="B4" s="1019" t="s">
        <v>914</v>
      </c>
      <c r="C4" s="882" t="s">
        <v>1061</v>
      </c>
      <c r="D4" s="1030" t="s">
        <v>1062</v>
      </c>
      <c r="E4" s="1030"/>
      <c r="F4" s="1030"/>
      <c r="G4" s="1030"/>
      <c r="H4" s="833"/>
    </row>
    <row r="5" spans="1:10" ht="33.75" customHeight="1">
      <c r="A5" s="1023"/>
      <c r="B5" s="1019"/>
      <c r="C5" s="818" t="str">
        <f>Naslovnica!A20</f>
        <v>Ožujak 2019.</v>
      </c>
      <c r="D5" s="883" t="s">
        <v>1060</v>
      </c>
      <c r="E5" s="849" t="s">
        <v>71</v>
      </c>
      <c r="F5" s="849" t="s">
        <v>72</v>
      </c>
      <c r="G5" s="850" t="s">
        <v>54</v>
      </c>
      <c r="H5" s="850" t="s">
        <v>73</v>
      </c>
    </row>
    <row r="6" spans="1:10" ht="46.5" customHeight="1">
      <c r="A6" s="1023"/>
      <c r="B6" s="1019"/>
      <c r="C6" s="820" t="str">
        <f>Naslovnica!A24</f>
        <v>March 2019</v>
      </c>
      <c r="D6" s="820" t="s">
        <v>1059</v>
      </c>
      <c r="E6" s="820" t="s">
        <v>56</v>
      </c>
      <c r="F6" s="820" t="s">
        <v>74</v>
      </c>
      <c r="G6" s="800" t="s">
        <v>75</v>
      </c>
      <c r="H6" s="819" t="s">
        <v>59</v>
      </c>
    </row>
    <row r="7" spans="1:10" ht="12.75" customHeight="1">
      <c r="A7" s="81" t="s">
        <v>540</v>
      </c>
      <c r="B7" s="81" t="s">
        <v>415</v>
      </c>
      <c r="C7" s="420">
        <v>153.66900000000001</v>
      </c>
      <c r="D7" s="421">
        <v>6.9676296494822808E-3</v>
      </c>
      <c r="E7" s="421">
        <v>2.7594849353762045E-2</v>
      </c>
      <c r="F7" s="421">
        <v>1.9831325557071677E-2</v>
      </c>
      <c r="G7" s="421">
        <v>6.0985183968120804E-2</v>
      </c>
      <c r="H7" s="422" t="s">
        <v>142</v>
      </c>
      <c r="I7" s="54"/>
      <c r="J7" s="78"/>
    </row>
    <row r="8" spans="1:10" ht="12.75" customHeight="1">
      <c r="A8" s="81" t="s">
        <v>540</v>
      </c>
      <c r="B8" s="81" t="s">
        <v>416</v>
      </c>
      <c r="C8" s="420">
        <v>251.61359999999999</v>
      </c>
      <c r="D8" s="421">
        <v>6.1988254983233711E-3</v>
      </c>
      <c r="E8" s="421">
        <v>2.8909737679001533E-2</v>
      </c>
      <c r="F8" s="421">
        <v>2.0776299796667109E-2</v>
      </c>
      <c r="G8" s="421">
        <v>6.664691155649316E-2</v>
      </c>
      <c r="H8" s="422" t="s">
        <v>66</v>
      </c>
      <c r="I8" s="54"/>
      <c r="J8" s="78"/>
    </row>
    <row r="9" spans="1:10" ht="12.75" customHeight="1">
      <c r="A9" s="81" t="s">
        <v>540</v>
      </c>
      <c r="B9" s="81" t="s">
        <v>417</v>
      </c>
      <c r="C9" s="420">
        <v>246.85669999999999</v>
      </c>
      <c r="D9" s="421">
        <v>7.2017972056161441E-3</v>
      </c>
      <c r="E9" s="421">
        <v>2.9569552761452882E-2</v>
      </c>
      <c r="F9" s="421">
        <v>2.4106187200783242E-2</v>
      </c>
      <c r="G9" s="421">
        <v>6.6405789617034694E-2</v>
      </c>
      <c r="H9" s="422" t="s">
        <v>236</v>
      </c>
      <c r="I9" s="54"/>
      <c r="J9" s="78"/>
    </row>
    <row r="10" spans="1:10" ht="12.75" customHeight="1">
      <c r="A10" s="81" t="s">
        <v>540</v>
      </c>
      <c r="B10" s="81" t="s">
        <v>418</v>
      </c>
      <c r="C10" s="420">
        <v>107.2616</v>
      </c>
      <c r="D10" s="421">
        <v>9.3347486016697578E-3</v>
      </c>
      <c r="E10" s="421">
        <v>1.6232378920361615E-2</v>
      </c>
      <c r="F10" s="421">
        <v>2.6328580997033741E-2</v>
      </c>
      <c r="G10" s="421">
        <v>3.1655997571253147E-2</v>
      </c>
      <c r="H10" s="422" t="s">
        <v>380</v>
      </c>
      <c r="I10" s="54"/>
      <c r="J10" s="78"/>
    </row>
    <row r="11" spans="1:10" ht="12.75" customHeight="1">
      <c r="A11" s="81" t="s">
        <v>540</v>
      </c>
      <c r="B11" s="423" t="s">
        <v>419</v>
      </c>
      <c r="C11" s="420">
        <v>267.11430000000001</v>
      </c>
      <c r="D11" s="421">
        <v>5.8036773316565886E-3</v>
      </c>
      <c r="E11" s="421">
        <v>2.7072741772130569E-2</v>
      </c>
      <c r="F11" s="421">
        <v>2.1501630261446063E-2</v>
      </c>
      <c r="G11" s="421">
        <v>6.7362710335106657E-2</v>
      </c>
      <c r="H11" s="422" t="s">
        <v>448</v>
      </c>
      <c r="I11" s="54"/>
      <c r="J11" s="78"/>
    </row>
    <row r="12" spans="1:10" ht="12.75" customHeight="1">
      <c r="A12" s="81" t="s">
        <v>540</v>
      </c>
      <c r="B12" s="423" t="s">
        <v>420</v>
      </c>
      <c r="C12" s="420">
        <v>133.0299</v>
      </c>
      <c r="D12" s="421">
        <v>7.7167694862253769E-3</v>
      </c>
      <c r="E12" s="421">
        <v>3.078806569215807E-2</v>
      </c>
      <c r="F12" s="421">
        <v>2.5480942675394875E-2</v>
      </c>
      <c r="G12" s="421">
        <v>4.4915524469034684E-2</v>
      </c>
      <c r="H12" s="422" t="s">
        <v>141</v>
      </c>
      <c r="I12" s="54"/>
      <c r="J12" s="78"/>
    </row>
    <row r="13" spans="1:10" ht="12.75" customHeight="1">
      <c r="A13" s="81" t="s">
        <v>540</v>
      </c>
      <c r="B13" s="423" t="s">
        <v>421</v>
      </c>
      <c r="C13" s="420">
        <v>196.0728</v>
      </c>
      <c r="D13" s="421">
        <v>7.0560198049296015E-3</v>
      </c>
      <c r="E13" s="421">
        <v>2.9147117069783339E-2</v>
      </c>
      <c r="F13" s="421">
        <v>2.202213315861154E-2</v>
      </c>
      <c r="G13" s="421">
        <v>6.636007840880187E-2</v>
      </c>
      <c r="H13" s="422" t="s">
        <v>449</v>
      </c>
      <c r="I13" s="54"/>
      <c r="J13" s="78"/>
    </row>
    <row r="14" spans="1:10" ht="12.75" customHeight="1">
      <c r="A14" s="423" t="s">
        <v>235</v>
      </c>
      <c r="B14" s="423" t="s">
        <v>422</v>
      </c>
      <c r="C14" s="420">
        <v>146.9443</v>
      </c>
      <c r="D14" s="421">
        <v>1.4333057909999433E-2</v>
      </c>
      <c r="E14" s="421">
        <v>3.7014271055487893E-2</v>
      </c>
      <c r="F14" s="421">
        <v>2.7342564743619308E-2</v>
      </c>
      <c r="G14" s="421">
        <v>2.8845955340344176E-2</v>
      </c>
      <c r="H14" s="422" t="s">
        <v>450</v>
      </c>
      <c r="I14" s="54"/>
      <c r="J14" s="78"/>
    </row>
    <row r="15" spans="1:10" ht="12.75" customHeight="1">
      <c r="A15" s="423" t="s">
        <v>235</v>
      </c>
      <c r="B15" s="423" t="s">
        <v>423</v>
      </c>
      <c r="C15" s="420">
        <v>173.3732</v>
      </c>
      <c r="D15" s="421">
        <v>1.4973465522742441E-2</v>
      </c>
      <c r="E15" s="421">
        <v>4.1112901947314116E-2</v>
      </c>
      <c r="F15" s="421">
        <v>3.3279853530501384E-2</v>
      </c>
      <c r="G15" s="421">
        <v>5.2122684360376592E-2</v>
      </c>
      <c r="H15" s="422" t="s">
        <v>451</v>
      </c>
      <c r="I15" s="54"/>
      <c r="J15" s="78"/>
    </row>
    <row r="16" spans="1:10" ht="12.75" customHeight="1">
      <c r="A16" s="423" t="s">
        <v>235</v>
      </c>
      <c r="B16" s="423" t="s">
        <v>424</v>
      </c>
      <c r="C16" s="420">
        <v>161.04900000000001</v>
      </c>
      <c r="D16" s="421">
        <v>1.5395265788690554E-2</v>
      </c>
      <c r="E16" s="421">
        <v>4.0750094349864839E-2</v>
      </c>
      <c r="F16" s="421">
        <v>3.5670900907447511E-2</v>
      </c>
      <c r="G16" s="421">
        <v>3.7627695037017128E-2</v>
      </c>
      <c r="H16" s="422" t="s">
        <v>452</v>
      </c>
      <c r="I16" s="54"/>
      <c r="J16" s="78"/>
    </row>
    <row r="17" spans="1:10" s="277" customFormat="1" ht="12.75" customHeight="1">
      <c r="A17" s="423" t="s">
        <v>235</v>
      </c>
      <c r="B17" s="423" t="s">
        <v>1054</v>
      </c>
      <c r="C17" s="420">
        <v>101.3306</v>
      </c>
      <c r="D17" s="421">
        <v>9.8915566469766399E-3</v>
      </c>
      <c r="E17" s="421">
        <v>1.330600000000004E-2</v>
      </c>
      <c r="F17" s="421" t="s">
        <v>206</v>
      </c>
      <c r="G17" s="421" t="s">
        <v>206</v>
      </c>
      <c r="H17" s="422" t="s">
        <v>1055</v>
      </c>
      <c r="I17" s="54"/>
      <c r="J17" s="78"/>
    </row>
    <row r="18" spans="1:10" ht="12.75" customHeight="1">
      <c r="A18" s="81" t="s">
        <v>216</v>
      </c>
      <c r="B18" s="81" t="s">
        <v>425</v>
      </c>
      <c r="C18" s="420">
        <v>205.87180000000001</v>
      </c>
      <c r="D18" s="421">
        <v>1.1455230956833141E-2</v>
      </c>
      <c r="E18" s="421">
        <v>4.4541939359561009E-2</v>
      </c>
      <c r="F18" s="421">
        <v>4.5171398081576226E-2</v>
      </c>
      <c r="G18" s="421">
        <v>7.2952538240596443E-2</v>
      </c>
      <c r="H18" s="422" t="s">
        <v>67</v>
      </c>
      <c r="I18" s="54"/>
      <c r="J18" s="78"/>
    </row>
    <row r="19" spans="1:10" ht="12.75" customHeight="1">
      <c r="A19" s="81" t="s">
        <v>216</v>
      </c>
      <c r="B19" s="81" t="s">
        <v>426</v>
      </c>
      <c r="C19" s="420">
        <v>126.4027</v>
      </c>
      <c r="D19" s="421">
        <v>1.8311491931423309E-2</v>
      </c>
      <c r="E19" s="421">
        <v>5.002724696046866E-2</v>
      </c>
      <c r="F19" s="421">
        <v>4.9243672506833647E-2</v>
      </c>
      <c r="G19" s="421">
        <v>7.4641295419213716E-2</v>
      </c>
      <c r="H19" s="422" t="s">
        <v>237</v>
      </c>
      <c r="I19" s="54"/>
      <c r="J19" s="78"/>
    </row>
    <row r="20" spans="1:10" ht="12.75" customHeight="1">
      <c r="A20" s="81" t="s">
        <v>216</v>
      </c>
      <c r="B20" s="81" t="s">
        <v>446</v>
      </c>
      <c r="C20" s="420">
        <v>106.0287</v>
      </c>
      <c r="D20" s="421">
        <v>1.1366205284197997E-2</v>
      </c>
      <c r="E20" s="421">
        <v>3.7720725111720553E-2</v>
      </c>
      <c r="F20" s="421">
        <v>4.202243083237029E-2</v>
      </c>
      <c r="G20" s="421">
        <v>3.5529965005483222E-2</v>
      </c>
      <c r="H20" s="422" t="s">
        <v>447</v>
      </c>
      <c r="I20" s="54"/>
      <c r="J20" s="78"/>
    </row>
    <row r="21" spans="1:10" s="277" customFormat="1" ht="12.75" customHeight="1">
      <c r="A21" s="81" t="s">
        <v>216</v>
      </c>
      <c r="B21" s="81" t="s">
        <v>535</v>
      </c>
      <c r="C21" s="420">
        <v>101.82210000000001</v>
      </c>
      <c r="D21" s="421">
        <v>9.7361868221336797E-3</v>
      </c>
      <c r="E21" s="421">
        <v>2.1647606070761466E-2</v>
      </c>
      <c r="F21" s="421" t="s">
        <v>206</v>
      </c>
      <c r="G21" s="421" t="s">
        <v>206</v>
      </c>
      <c r="H21" s="422" t="s">
        <v>539</v>
      </c>
      <c r="I21" s="54"/>
      <c r="J21" s="78"/>
    </row>
    <row r="22" spans="1:10" s="277" customFormat="1" ht="12.75" customHeight="1">
      <c r="A22" s="81" t="s">
        <v>216</v>
      </c>
      <c r="B22" s="81" t="s">
        <v>532</v>
      </c>
      <c r="C22" s="420">
        <v>102.1574</v>
      </c>
      <c r="D22" s="421">
        <v>1.1145049954766444E-2</v>
      </c>
      <c r="E22" s="421">
        <v>2.5578885548065179E-2</v>
      </c>
      <c r="F22" s="421" t="s">
        <v>206</v>
      </c>
      <c r="G22" s="421" t="s">
        <v>206</v>
      </c>
      <c r="H22" s="422" t="s">
        <v>533</v>
      </c>
      <c r="I22" s="54"/>
      <c r="J22" s="78"/>
    </row>
    <row r="23" spans="1:10" ht="12.75" customHeight="1">
      <c r="A23" s="423" t="s">
        <v>215</v>
      </c>
      <c r="B23" s="81" t="s">
        <v>427</v>
      </c>
      <c r="C23" s="420">
        <v>266.1429</v>
      </c>
      <c r="D23" s="421">
        <v>7.1987396339776326E-3</v>
      </c>
      <c r="E23" s="421">
        <v>3.699459532753574E-2</v>
      </c>
      <c r="F23" s="421">
        <v>2.2281844650498241E-2</v>
      </c>
      <c r="G23" s="421">
        <v>7.1824431569719627E-2</v>
      </c>
      <c r="H23" s="422" t="s">
        <v>453</v>
      </c>
      <c r="I23" s="54"/>
      <c r="J23" s="78"/>
    </row>
    <row r="24" spans="1:10" ht="12.75" customHeight="1">
      <c r="A24" s="423" t="s">
        <v>215</v>
      </c>
      <c r="B24" s="81" t="s">
        <v>428</v>
      </c>
      <c r="C24" s="420">
        <v>277.6463</v>
      </c>
      <c r="D24" s="421">
        <v>6.9488191903464974E-3</v>
      </c>
      <c r="E24" s="421">
        <v>3.5156261651022681E-2</v>
      </c>
      <c r="F24" s="421">
        <v>2.5016797725846317E-2</v>
      </c>
      <c r="G24" s="421">
        <v>7.1654239086546445E-2</v>
      </c>
      <c r="H24" s="422" t="s">
        <v>454</v>
      </c>
      <c r="I24" s="54"/>
      <c r="J24" s="78"/>
    </row>
    <row r="25" spans="1:10" ht="12.75" customHeight="1">
      <c r="A25" s="423" t="s">
        <v>215</v>
      </c>
      <c r="B25" s="423" t="s">
        <v>429</v>
      </c>
      <c r="C25" s="420">
        <v>243.66300000000001</v>
      </c>
      <c r="D25" s="421">
        <v>6.9459654470452985E-3</v>
      </c>
      <c r="E25" s="421">
        <v>3.6862506132970894E-2</v>
      </c>
      <c r="F25" s="421">
        <v>2.3090850155103503E-2</v>
      </c>
      <c r="G25" s="421">
        <v>6.8361192044727348E-2</v>
      </c>
      <c r="H25" s="422" t="s">
        <v>68</v>
      </c>
      <c r="I25" s="54"/>
      <c r="J25" s="78"/>
    </row>
    <row r="26" spans="1:10" ht="12.75" customHeight="1">
      <c r="A26" s="423" t="s">
        <v>215</v>
      </c>
      <c r="B26" s="423" t="s">
        <v>430</v>
      </c>
      <c r="C26" s="420">
        <v>125.812</v>
      </c>
      <c r="D26" s="421">
        <v>9.877068425087128E-3</v>
      </c>
      <c r="E26" s="421">
        <v>3.9461910824657449E-2</v>
      </c>
      <c r="F26" s="421">
        <v>4.0141670648811252E-2</v>
      </c>
      <c r="G26" s="421">
        <v>6.9867560583767307E-2</v>
      </c>
      <c r="H26" s="422">
        <v>42314</v>
      </c>
      <c r="I26" s="54"/>
      <c r="J26" s="78"/>
    </row>
    <row r="27" spans="1:10" ht="12.75" customHeight="1">
      <c r="A27" s="423" t="s">
        <v>215</v>
      </c>
      <c r="B27" s="423" t="s">
        <v>431</v>
      </c>
      <c r="C27" s="420">
        <v>185.887</v>
      </c>
      <c r="D27" s="421">
        <v>8.6498177629197731E-3</v>
      </c>
      <c r="E27" s="421">
        <v>1.3496420073757644E-2</v>
      </c>
      <c r="F27" s="421">
        <v>1.9438134588406635E-2</v>
      </c>
      <c r="G27" s="421">
        <v>5.5985937461061841E-2</v>
      </c>
      <c r="H27" s="422" t="s">
        <v>70</v>
      </c>
      <c r="I27" s="54"/>
      <c r="J27" s="78"/>
    </row>
    <row r="28" spans="1:10" ht="12.75" customHeight="1">
      <c r="A28" s="423" t="s">
        <v>215</v>
      </c>
      <c r="B28" s="81" t="s">
        <v>432</v>
      </c>
      <c r="C28" s="420">
        <v>236.73939999999999</v>
      </c>
      <c r="D28" s="421">
        <v>1.0596045713856297E-2</v>
      </c>
      <c r="E28" s="421">
        <v>3.3922021974720086E-2</v>
      </c>
      <c r="F28" s="421">
        <v>3.2870080722356421E-2</v>
      </c>
      <c r="G28" s="421">
        <v>7.2669229065301266E-2</v>
      </c>
      <c r="H28" s="422" t="s">
        <v>69</v>
      </c>
      <c r="I28" s="54"/>
      <c r="J28" s="78"/>
    </row>
    <row r="29" spans="1:10" ht="12.75" customHeight="1">
      <c r="A29" s="35" t="s">
        <v>912</v>
      </c>
    </row>
    <row r="30" spans="1:10" ht="12.75" customHeight="1">
      <c r="A30" s="35"/>
    </row>
    <row r="31" spans="1:10" ht="12.75" customHeight="1">
      <c r="A31" s="35"/>
      <c r="C31" s="283"/>
    </row>
    <row r="32" spans="1:10" ht="12.75" customHeight="1"/>
    <row r="33" spans="1:8" ht="12.75" customHeight="1">
      <c r="A33" s="700" t="s">
        <v>128</v>
      </c>
    </row>
    <row r="34" spans="1:8" ht="12.75" customHeight="1"/>
    <row r="35" spans="1:8" ht="12.75" customHeight="1"/>
    <row r="36" spans="1:8" ht="12.75" customHeight="1"/>
    <row r="37" spans="1:8" ht="12.75" customHeight="1"/>
    <row r="38" spans="1:8" ht="12.75" customHeight="1"/>
    <row r="39" spans="1:8">
      <c r="H39" s="25" t="s">
        <v>1316</v>
      </c>
    </row>
    <row r="41" spans="1:8" ht="12.75" customHeight="1"/>
  </sheetData>
  <mergeCells count="3">
    <mergeCell ref="B4:B6"/>
    <mergeCell ref="D4:G4"/>
    <mergeCell ref="A4:A6"/>
  </mergeCells>
  <hyperlinks>
    <hyperlink ref="A33" location="'2 Sadržaj'!A1" display="Sadržaj / Contents"/>
  </hyperlinks>
  <pageMargins left="0.7" right="0.7" top="0.75" bottom="0.75" header="0.3" footer="0.3"/>
  <pageSetup paperSize="9" scale="71"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56"/>
  <sheetViews>
    <sheetView showGridLines="0" zoomScaleNormal="100" workbookViewId="0"/>
  </sheetViews>
  <sheetFormatPr defaultColWidth="9.140625" defaultRowHeight="12.75"/>
  <cols>
    <col min="1" max="1" width="10.7109375" style="59" customWidth="1"/>
    <col min="2" max="2" width="11.140625" style="59" customWidth="1"/>
    <col min="3" max="3" width="10.7109375" style="59" customWidth="1"/>
    <col min="4" max="4" width="9" style="59" customWidth="1"/>
    <col min="5" max="9" width="11.42578125" style="59" customWidth="1"/>
    <col min="10" max="16384" width="9.140625" style="59"/>
  </cols>
  <sheetData>
    <row r="1" spans="1:9" ht="15">
      <c r="A1" s="681" t="s">
        <v>131</v>
      </c>
      <c r="B1" s="680"/>
      <c r="C1" s="680"/>
      <c r="D1" s="680"/>
      <c r="E1" s="680"/>
      <c r="F1" s="634"/>
      <c r="G1" s="634"/>
      <c r="H1" s="634"/>
      <c r="I1" s="634"/>
    </row>
    <row r="2" spans="1:9">
      <c r="A2" s="682" t="s">
        <v>132</v>
      </c>
      <c r="B2" s="680"/>
      <c r="C2" s="680"/>
      <c r="D2" s="680"/>
      <c r="E2" s="680"/>
      <c r="G2" s="634"/>
      <c r="H2" s="634"/>
      <c r="I2" s="634"/>
    </row>
    <row r="4" spans="1:9">
      <c r="A4" s="60" t="s">
        <v>133</v>
      </c>
      <c r="I4" s="61"/>
    </row>
    <row r="5" spans="1:9">
      <c r="A5" s="633" t="s">
        <v>134</v>
      </c>
      <c r="I5" s="62"/>
    </row>
    <row r="7" spans="1:9" ht="26.25" customHeight="1">
      <c r="A7" s="1065" t="s">
        <v>1123</v>
      </c>
      <c r="B7" s="1065"/>
      <c r="C7" s="1065"/>
      <c r="D7" s="60"/>
      <c r="E7" s="1065" t="s">
        <v>1125</v>
      </c>
      <c r="F7" s="1065"/>
      <c r="G7" s="1065"/>
      <c r="I7" s="60"/>
    </row>
    <row r="8" spans="1:9" ht="27.75" customHeight="1">
      <c r="A8" s="1066" t="s">
        <v>1124</v>
      </c>
      <c r="B8" s="1066"/>
      <c r="C8" s="1066"/>
      <c r="E8" s="1066" t="s">
        <v>1126</v>
      </c>
      <c r="F8" s="1066"/>
      <c r="G8" s="1066"/>
      <c r="H8" s="635"/>
    </row>
    <row r="9" spans="1:9">
      <c r="B9" s="634"/>
    </row>
    <row r="10" spans="1:9" ht="26.25" customHeight="1">
      <c r="A10" s="145" t="s">
        <v>908</v>
      </c>
      <c r="B10" s="145" t="s">
        <v>909</v>
      </c>
      <c r="C10" s="145" t="s">
        <v>910</v>
      </c>
      <c r="E10" s="145" t="s">
        <v>911</v>
      </c>
      <c r="F10" s="145" t="s">
        <v>909</v>
      </c>
      <c r="G10" s="145" t="s">
        <v>910</v>
      </c>
    </row>
    <row r="11" spans="1:9">
      <c r="A11" s="82" t="s">
        <v>214</v>
      </c>
      <c r="B11" s="83">
        <v>96</v>
      </c>
      <c r="C11" s="83">
        <v>95</v>
      </c>
      <c r="E11" s="84" t="s">
        <v>523</v>
      </c>
      <c r="F11" s="83">
        <v>272</v>
      </c>
      <c r="G11" s="83">
        <v>270</v>
      </c>
    </row>
    <row r="12" spans="1:9">
      <c r="A12" s="82" t="s">
        <v>238</v>
      </c>
      <c r="B12" s="83">
        <v>137</v>
      </c>
      <c r="C12" s="83">
        <v>135</v>
      </c>
      <c r="E12" s="84" t="s">
        <v>526</v>
      </c>
      <c r="F12" s="83">
        <v>290</v>
      </c>
      <c r="G12" s="83">
        <v>287</v>
      </c>
    </row>
    <row r="13" spans="1:9">
      <c r="A13" s="82" t="s">
        <v>381</v>
      </c>
      <c r="B13" s="188">
        <v>191</v>
      </c>
      <c r="C13" s="83">
        <v>189</v>
      </c>
      <c r="E13" s="84" t="s">
        <v>534</v>
      </c>
      <c r="F13" s="83">
        <v>318</v>
      </c>
      <c r="G13" s="83">
        <v>315</v>
      </c>
    </row>
    <row r="14" spans="1:9">
      <c r="A14" s="82" t="s">
        <v>498</v>
      </c>
      <c r="B14" s="83">
        <v>251</v>
      </c>
      <c r="C14" s="83">
        <v>249</v>
      </c>
      <c r="E14" s="84" t="s">
        <v>561</v>
      </c>
      <c r="F14" s="83">
        <v>347</v>
      </c>
      <c r="G14" s="83">
        <v>343</v>
      </c>
    </row>
    <row r="15" spans="1:9">
      <c r="A15" s="82" t="s">
        <v>560</v>
      </c>
      <c r="B15" s="83">
        <v>347</v>
      </c>
      <c r="C15" s="83">
        <v>343</v>
      </c>
      <c r="E15" s="84" t="s">
        <v>1416</v>
      </c>
      <c r="F15" s="83">
        <v>353</v>
      </c>
      <c r="G15" s="83">
        <v>348</v>
      </c>
    </row>
    <row r="16" spans="1:9" ht="15">
      <c r="A16" s="35" t="s">
        <v>912</v>
      </c>
      <c r="E16" s="35" t="s">
        <v>907</v>
      </c>
      <c r="F16"/>
      <c r="G16"/>
    </row>
    <row r="17" spans="1:9">
      <c r="A17" s="35"/>
    </row>
    <row r="21" spans="1:9">
      <c r="A21" s="60" t="s">
        <v>135</v>
      </c>
    </row>
    <row r="22" spans="1:9">
      <c r="A22" s="633" t="s">
        <v>136</v>
      </c>
    </row>
    <row r="23" spans="1:9">
      <c r="E23" s="35"/>
    </row>
    <row r="24" spans="1:9" ht="29.25" customHeight="1">
      <c r="A24" s="1065" t="s">
        <v>1127</v>
      </c>
      <c r="B24" s="1065"/>
      <c r="C24" s="1065"/>
      <c r="E24" s="1065" t="s">
        <v>1129</v>
      </c>
      <c r="F24" s="1065"/>
      <c r="G24" s="1065"/>
    </row>
    <row r="25" spans="1:9" ht="27" customHeight="1">
      <c r="A25" s="1066" t="s">
        <v>1128</v>
      </c>
      <c r="B25" s="1066"/>
      <c r="C25" s="1066"/>
      <c r="E25" s="1066" t="s">
        <v>1130</v>
      </c>
      <c r="F25" s="1066"/>
      <c r="G25" s="1066"/>
      <c r="H25" s="1067"/>
      <c r="I25" s="1067"/>
    </row>
    <row r="26" spans="1:9">
      <c r="H26" s="76"/>
      <c r="I26" s="77"/>
    </row>
    <row r="27" spans="1:9" ht="25.5" customHeight="1">
      <c r="A27" s="145" t="s">
        <v>908</v>
      </c>
      <c r="B27" s="145" t="s">
        <v>909</v>
      </c>
      <c r="C27" s="145" t="s">
        <v>910</v>
      </c>
      <c r="E27" s="145" t="s">
        <v>911</v>
      </c>
      <c r="F27" s="145" t="s">
        <v>909</v>
      </c>
      <c r="G27" s="145" t="s">
        <v>910</v>
      </c>
    </row>
    <row r="28" spans="1:9">
      <c r="A28" s="82" t="s">
        <v>214</v>
      </c>
      <c r="B28" s="83">
        <v>14706</v>
      </c>
      <c r="C28" s="83">
        <v>15335</v>
      </c>
      <c r="E28" s="84" t="s">
        <v>523</v>
      </c>
      <c r="F28" s="83">
        <v>11104</v>
      </c>
      <c r="G28" s="83">
        <v>11464</v>
      </c>
    </row>
    <row r="29" spans="1:9">
      <c r="A29" s="82" t="s">
        <v>238</v>
      </c>
      <c r="B29" s="83">
        <v>14285</v>
      </c>
      <c r="C29" s="83">
        <v>14904</v>
      </c>
      <c r="E29" s="84" t="s">
        <v>526</v>
      </c>
      <c r="F29" s="83">
        <v>10609</v>
      </c>
      <c r="G29" s="83">
        <v>10932</v>
      </c>
    </row>
    <row r="30" spans="1:9">
      <c r="A30" s="82" t="s">
        <v>381</v>
      </c>
      <c r="B30" s="83">
        <v>13006</v>
      </c>
      <c r="C30" s="83">
        <v>13515</v>
      </c>
      <c r="E30" s="84" t="s">
        <v>534</v>
      </c>
      <c r="F30" s="83">
        <v>10338</v>
      </c>
      <c r="G30" s="83">
        <v>10646</v>
      </c>
    </row>
    <row r="31" spans="1:9">
      <c r="A31" s="82" t="s">
        <v>498</v>
      </c>
      <c r="B31" s="83">
        <v>11521</v>
      </c>
      <c r="C31" s="83">
        <v>11909</v>
      </c>
      <c r="E31" s="84" t="s">
        <v>561</v>
      </c>
      <c r="F31" s="83">
        <v>10024</v>
      </c>
      <c r="G31" s="83">
        <v>10317</v>
      </c>
    </row>
    <row r="32" spans="1:9">
      <c r="A32" s="82" t="s">
        <v>560</v>
      </c>
      <c r="B32" s="83">
        <v>10024</v>
      </c>
      <c r="C32" s="83">
        <v>10317</v>
      </c>
      <c r="E32" s="84" t="s">
        <v>1416</v>
      </c>
      <c r="F32" s="83">
        <v>9350</v>
      </c>
      <c r="G32" s="83">
        <v>9615</v>
      </c>
    </row>
    <row r="33" spans="1:9" ht="15">
      <c r="A33" s="35" t="s">
        <v>907</v>
      </c>
      <c r="E33" s="35" t="s">
        <v>907</v>
      </c>
      <c r="F33" s="277"/>
      <c r="G33" s="277"/>
    </row>
    <row r="34" spans="1:9">
      <c r="A34" s="35"/>
    </row>
    <row r="40" spans="1:9">
      <c r="E40" s="35"/>
    </row>
    <row r="41" spans="1:9">
      <c r="E41" s="35"/>
    </row>
    <row r="42" spans="1:9">
      <c r="D42" s="227"/>
      <c r="E42" s="227"/>
      <c r="F42" s="227"/>
      <c r="G42" s="227"/>
      <c r="H42" s="227"/>
      <c r="I42" s="227"/>
    </row>
    <row r="44" spans="1:9">
      <c r="D44" s="228"/>
      <c r="E44" s="228"/>
      <c r="F44" s="228"/>
      <c r="G44" s="228"/>
      <c r="H44" s="228"/>
      <c r="I44" s="228"/>
    </row>
    <row r="46" spans="1:9">
      <c r="I46" s="63"/>
    </row>
    <row r="56" spans="8:8">
      <c r="H56" s="63" t="s">
        <v>1317</v>
      </c>
    </row>
  </sheetData>
  <mergeCells count="9">
    <mergeCell ref="A7:C7"/>
    <mergeCell ref="A8:C8"/>
    <mergeCell ref="E7:G7"/>
    <mergeCell ref="E25:G25"/>
    <mergeCell ref="H25:I25"/>
    <mergeCell ref="A24:C24"/>
    <mergeCell ref="A25:C25"/>
    <mergeCell ref="E24:G24"/>
    <mergeCell ref="E8:G8"/>
  </mergeCells>
  <pageMargins left="0.7" right="0.7" top="0.75" bottom="0.75" header="0.3" footer="0.3"/>
  <pageSetup paperSize="9" scale="9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P123"/>
  <sheetViews>
    <sheetView showGridLines="0" zoomScaleNormal="100" workbookViewId="0"/>
  </sheetViews>
  <sheetFormatPr defaultRowHeight="15"/>
  <cols>
    <col min="1" max="1" width="29.28515625" customWidth="1"/>
    <col min="2" max="3" width="12.140625" customWidth="1"/>
    <col min="4" max="6" width="11.42578125" customWidth="1"/>
    <col min="7" max="8" width="12.140625" customWidth="1"/>
    <col min="9" max="11" width="11.42578125" customWidth="1"/>
    <col min="12" max="13" width="12.140625" customWidth="1"/>
    <col min="14" max="16" width="11.42578125" customWidth="1"/>
  </cols>
  <sheetData>
    <row r="1" spans="1:16" ht="18">
      <c r="A1" s="683" t="s">
        <v>137</v>
      </c>
      <c r="B1" s="629"/>
      <c r="C1" s="629"/>
      <c r="D1" s="209"/>
      <c r="E1" s="209"/>
      <c r="F1" s="209"/>
      <c r="G1" s="209"/>
      <c r="H1" s="209"/>
      <c r="I1" s="209"/>
      <c r="J1" s="209"/>
      <c r="K1" s="209"/>
      <c r="L1" s="209"/>
      <c r="M1" s="209"/>
      <c r="N1" s="209"/>
      <c r="O1" s="209"/>
      <c r="P1" s="209"/>
    </row>
    <row r="2" spans="1:16" ht="18">
      <c r="A2" s="684" t="s">
        <v>138</v>
      </c>
      <c r="B2" s="629"/>
      <c r="C2" s="629"/>
      <c r="D2" s="209"/>
      <c r="E2" s="209"/>
      <c r="F2" s="209"/>
      <c r="G2" s="209"/>
      <c r="H2" s="209"/>
      <c r="I2" s="209"/>
      <c r="J2" s="209"/>
      <c r="K2" s="209"/>
      <c r="L2" s="209"/>
      <c r="M2" s="209"/>
      <c r="N2" s="209"/>
      <c r="O2" s="209"/>
      <c r="P2" s="209"/>
    </row>
    <row r="3" spans="1:16" s="277" customFormat="1" ht="18">
      <c r="A3" s="630"/>
      <c r="B3" s="629"/>
      <c r="C3" s="629"/>
      <c r="D3" s="209"/>
      <c r="E3" s="209"/>
      <c r="F3" s="209"/>
      <c r="G3" s="209"/>
      <c r="H3" s="209"/>
      <c r="I3" s="209"/>
      <c r="J3" s="209"/>
      <c r="K3" s="209"/>
      <c r="L3" s="209"/>
      <c r="M3" s="209"/>
      <c r="N3" s="209"/>
      <c r="O3" s="209"/>
      <c r="P3" s="209"/>
    </row>
    <row r="4" spans="1:16" ht="12.6" customHeight="1">
      <c r="A4" s="155" t="s">
        <v>1352</v>
      </c>
    </row>
    <row r="5" spans="1:16" ht="12.75" customHeight="1">
      <c r="A5" s="607" t="s">
        <v>1353</v>
      </c>
      <c r="H5" s="54"/>
      <c r="J5" s="54"/>
    </row>
    <row r="6" spans="1:16" ht="12.75" customHeight="1">
      <c r="L6" s="1068" t="s">
        <v>899</v>
      </c>
      <c r="M6" s="1069"/>
      <c r="N6" s="1069"/>
      <c r="O6" s="1069"/>
      <c r="P6" s="1069"/>
    </row>
    <row r="7" spans="1:16" ht="24" customHeight="1">
      <c r="A7" s="1070" t="s">
        <v>900</v>
      </c>
      <c r="B7" s="1071" t="s">
        <v>896</v>
      </c>
      <c r="C7" s="1071"/>
      <c r="D7" s="1071"/>
      <c r="E7" s="1071"/>
      <c r="F7" s="1071"/>
      <c r="G7" s="1071" t="s">
        <v>897</v>
      </c>
      <c r="H7" s="1071"/>
      <c r="I7" s="1071"/>
      <c r="J7" s="1071"/>
      <c r="K7" s="1071"/>
      <c r="L7" s="1071" t="s">
        <v>898</v>
      </c>
      <c r="M7" s="1071"/>
      <c r="N7" s="1071"/>
      <c r="O7" s="1071"/>
      <c r="P7" s="1071"/>
    </row>
    <row r="8" spans="1:16" ht="48" customHeight="1">
      <c r="A8" s="1070"/>
      <c r="B8" s="1070" t="s">
        <v>901</v>
      </c>
      <c r="C8" s="1070"/>
      <c r="D8" s="1070"/>
      <c r="E8" s="1070" t="s">
        <v>902</v>
      </c>
      <c r="F8" s="1070"/>
      <c r="G8" s="1070" t="s">
        <v>901</v>
      </c>
      <c r="H8" s="1070"/>
      <c r="I8" s="1070"/>
      <c r="J8" s="1070" t="s">
        <v>903</v>
      </c>
      <c r="K8" s="1070"/>
      <c r="L8" s="1070" t="s">
        <v>904</v>
      </c>
      <c r="M8" s="1070"/>
      <c r="N8" s="1070"/>
      <c r="O8" s="1070" t="s">
        <v>903</v>
      </c>
      <c r="P8" s="1070"/>
    </row>
    <row r="9" spans="1:16" ht="24">
      <c r="A9" s="1070"/>
      <c r="B9" s="754" t="s">
        <v>1350</v>
      </c>
      <c r="C9" s="424" t="s">
        <v>1351</v>
      </c>
      <c r="D9" s="425" t="s">
        <v>905</v>
      </c>
      <c r="E9" s="972" t="s">
        <v>1350</v>
      </c>
      <c r="F9" s="972" t="s">
        <v>1351</v>
      </c>
      <c r="G9" s="972" t="s">
        <v>1350</v>
      </c>
      <c r="H9" s="972" t="s">
        <v>1351</v>
      </c>
      <c r="I9" s="425" t="s">
        <v>905</v>
      </c>
      <c r="J9" s="972" t="s">
        <v>1350</v>
      </c>
      <c r="K9" s="972" t="s">
        <v>1351</v>
      </c>
      <c r="L9" s="972" t="s">
        <v>1350</v>
      </c>
      <c r="M9" s="972" t="s">
        <v>1351</v>
      </c>
      <c r="N9" s="425" t="s">
        <v>905</v>
      </c>
      <c r="O9" s="972" t="s">
        <v>1350</v>
      </c>
      <c r="P9" s="972" t="s">
        <v>1351</v>
      </c>
    </row>
    <row r="10" spans="1:16" ht="14.25" customHeight="1">
      <c r="A10" s="85" t="s">
        <v>1390</v>
      </c>
      <c r="B10" s="86">
        <v>152111.00737000001</v>
      </c>
      <c r="C10" s="86">
        <v>172863.23407000001</v>
      </c>
      <c r="D10" s="87">
        <v>113.64281721540479</v>
      </c>
      <c r="E10" s="88">
        <v>8.0076060733579119E-2</v>
      </c>
      <c r="F10" s="89">
        <v>8.2148194779760306E-2</v>
      </c>
      <c r="G10" s="86">
        <v>0</v>
      </c>
      <c r="H10" s="86">
        <v>0</v>
      </c>
      <c r="I10" s="87" t="s">
        <v>206</v>
      </c>
      <c r="J10" s="88" t="s">
        <v>206</v>
      </c>
      <c r="K10" s="89" t="s">
        <v>206</v>
      </c>
      <c r="L10" s="86">
        <v>152111.00737000001</v>
      </c>
      <c r="M10" s="86">
        <v>172863.23407000001</v>
      </c>
      <c r="N10" s="90">
        <v>113.64281721540479</v>
      </c>
      <c r="O10" s="91">
        <v>5.4834563146952495E-2</v>
      </c>
      <c r="P10" s="89">
        <v>5.8801983578848117E-2</v>
      </c>
    </row>
    <row r="11" spans="1:16" ht="14.25" customHeight="1">
      <c r="A11" s="85" t="s">
        <v>1391</v>
      </c>
      <c r="B11" s="86">
        <v>19587.455999999998</v>
      </c>
      <c r="C11" s="86">
        <v>19159.820760000002</v>
      </c>
      <c r="D11" s="87">
        <v>97.816790296810382</v>
      </c>
      <c r="E11" s="88">
        <v>1.0311458344740752E-2</v>
      </c>
      <c r="F11" s="89">
        <v>9.1051442847610679E-3</v>
      </c>
      <c r="G11" s="86">
        <v>76267.107780000006</v>
      </c>
      <c r="H11" s="86">
        <v>84826.127359999999</v>
      </c>
      <c r="I11" s="87">
        <v>111.22242579945384</v>
      </c>
      <c r="J11" s="88">
        <v>8.7220506590485206E-2</v>
      </c>
      <c r="K11" s="89">
        <v>0.10153145197427783</v>
      </c>
      <c r="L11" s="86">
        <v>95854.563779999997</v>
      </c>
      <c r="M11" s="86">
        <v>103985.94812</v>
      </c>
      <c r="N11" s="90">
        <v>108.48304349771254</v>
      </c>
      <c r="O11" s="91">
        <v>3.4554653350843789E-2</v>
      </c>
      <c r="P11" s="89">
        <v>3.5372356919500463E-2</v>
      </c>
    </row>
    <row r="12" spans="1:16" ht="14.25" customHeight="1">
      <c r="A12" s="85" t="s">
        <v>1392</v>
      </c>
      <c r="B12" s="86">
        <v>220594.72466000001</v>
      </c>
      <c r="C12" s="86">
        <v>253182.02184</v>
      </c>
      <c r="D12" s="87">
        <v>114.7724734715331</v>
      </c>
      <c r="E12" s="88">
        <v>0.11612806249066472</v>
      </c>
      <c r="F12" s="89">
        <v>0.1203173488957382</v>
      </c>
      <c r="G12" s="86">
        <v>121770.36382</v>
      </c>
      <c r="H12" s="86">
        <v>196544.50529</v>
      </c>
      <c r="I12" s="87">
        <v>161.40586192263541</v>
      </c>
      <c r="J12" s="88">
        <v>0.13925889061802429</v>
      </c>
      <c r="K12" s="89">
        <v>0.23525120880468109</v>
      </c>
      <c r="L12" s="86">
        <v>342365.08848000003</v>
      </c>
      <c r="M12" s="86">
        <v>449726.52713</v>
      </c>
      <c r="N12" s="90">
        <v>131.35875773042545</v>
      </c>
      <c r="O12" s="91">
        <v>0.12341933952158625</v>
      </c>
      <c r="P12" s="89">
        <v>0.15298112409815251</v>
      </c>
    </row>
    <row r="13" spans="1:16" ht="14.25" customHeight="1">
      <c r="A13" s="85" t="s">
        <v>1393</v>
      </c>
      <c r="B13" s="86">
        <v>706879.37428999995</v>
      </c>
      <c r="C13" s="86">
        <v>725546.73036000005</v>
      </c>
      <c r="D13" s="87">
        <v>102.64081210301967</v>
      </c>
      <c r="E13" s="88">
        <v>0.37212373177750807</v>
      </c>
      <c r="F13" s="89">
        <v>0.34479485732226828</v>
      </c>
      <c r="G13" s="86">
        <v>251532.14525</v>
      </c>
      <c r="H13" s="86">
        <v>161483.94566</v>
      </c>
      <c r="I13" s="87">
        <v>64.200122612360218</v>
      </c>
      <c r="J13" s="89">
        <v>0.28765691752440681</v>
      </c>
      <c r="K13" s="89">
        <v>0.19328596015956542</v>
      </c>
      <c r="L13" s="86">
        <v>958411.51954000001</v>
      </c>
      <c r="M13" s="86">
        <v>887030.67602000001</v>
      </c>
      <c r="N13" s="90">
        <v>92.552171790019798</v>
      </c>
      <c r="O13" s="91">
        <v>0.34549818515860914</v>
      </c>
      <c r="P13" s="89">
        <v>0.30173659266458608</v>
      </c>
    </row>
    <row r="14" spans="1:16" ht="14.25" customHeight="1">
      <c r="A14" s="85" t="s">
        <v>1394</v>
      </c>
      <c r="B14" s="86">
        <v>2232.7379999999998</v>
      </c>
      <c r="C14" s="86" t="s">
        <v>206</v>
      </c>
      <c r="D14" s="87" t="s">
        <v>206</v>
      </c>
      <c r="E14" s="88">
        <v>1.1753841275620365E-3</v>
      </c>
      <c r="F14" s="89" t="s">
        <v>206</v>
      </c>
      <c r="G14" s="86">
        <v>0</v>
      </c>
      <c r="H14" s="86" t="s">
        <v>206</v>
      </c>
      <c r="I14" s="87" t="s">
        <v>206</v>
      </c>
      <c r="J14" s="88" t="s">
        <v>206</v>
      </c>
      <c r="K14" s="89" t="s">
        <v>206</v>
      </c>
      <c r="L14" s="86">
        <v>2232.7379999999998</v>
      </c>
      <c r="M14" s="86" t="s">
        <v>206</v>
      </c>
      <c r="N14" s="90" t="s">
        <v>206</v>
      </c>
      <c r="O14" s="91">
        <v>8.0488069186074448E-4</v>
      </c>
      <c r="P14" s="89" t="s">
        <v>206</v>
      </c>
    </row>
    <row r="15" spans="1:16" ht="14.25" customHeight="1">
      <c r="A15" s="85" t="s">
        <v>1395</v>
      </c>
      <c r="B15" s="86">
        <v>24470.061180000001</v>
      </c>
      <c r="C15" s="86">
        <v>17510.160100000001</v>
      </c>
      <c r="D15" s="87">
        <v>71.557483944141083</v>
      </c>
      <c r="E15" s="88">
        <v>1.2881816635648231E-2</v>
      </c>
      <c r="F15" s="89">
        <v>8.3211913178548071E-3</v>
      </c>
      <c r="G15" s="86">
        <v>0</v>
      </c>
      <c r="H15" s="86">
        <v>0</v>
      </c>
      <c r="I15" s="87" t="s">
        <v>206</v>
      </c>
      <c r="J15" s="88" t="s">
        <v>206</v>
      </c>
      <c r="K15" s="89" t="s">
        <v>206</v>
      </c>
      <c r="L15" s="86">
        <v>24470.061180000001</v>
      </c>
      <c r="M15" s="86">
        <v>17510.160100000001</v>
      </c>
      <c r="N15" s="90">
        <v>71.557483944141083</v>
      </c>
      <c r="O15" s="91">
        <v>8.8212229882920195E-3</v>
      </c>
      <c r="P15" s="89">
        <v>5.9563397167859177E-3</v>
      </c>
    </row>
    <row r="16" spans="1:16" ht="14.25" customHeight="1">
      <c r="A16" s="85" t="s">
        <v>1396</v>
      </c>
      <c r="B16" s="86">
        <v>0</v>
      </c>
      <c r="C16" s="86">
        <v>0</v>
      </c>
      <c r="D16" s="87" t="s">
        <v>206</v>
      </c>
      <c r="E16" s="88" t="s">
        <v>206</v>
      </c>
      <c r="F16" s="89" t="s">
        <v>206</v>
      </c>
      <c r="G16" s="86">
        <v>205.73522</v>
      </c>
      <c r="H16" s="86">
        <v>202.82338000000001</v>
      </c>
      <c r="I16" s="87">
        <v>98.584666252088496</v>
      </c>
      <c r="J16" s="88">
        <v>2.3528268783532625E-4</v>
      </c>
      <c r="K16" s="89">
        <v>2.4276662045804264E-4</v>
      </c>
      <c r="L16" s="86">
        <v>205.73522</v>
      </c>
      <c r="M16" s="86">
        <v>202.82338000000001</v>
      </c>
      <c r="N16" s="90">
        <v>98.584666252088496</v>
      </c>
      <c r="O16" s="91">
        <v>7.4165578860449583E-5</v>
      </c>
      <c r="P16" s="89">
        <v>6.8993369957066387E-5</v>
      </c>
    </row>
    <row r="17" spans="1:16" ht="24">
      <c r="A17" s="85" t="s">
        <v>1397</v>
      </c>
      <c r="B17" s="86">
        <v>0</v>
      </c>
      <c r="C17" s="86" t="s">
        <v>206</v>
      </c>
      <c r="D17" s="87" t="s">
        <v>206</v>
      </c>
      <c r="E17" s="88" t="s">
        <v>206</v>
      </c>
      <c r="F17" s="89" t="s">
        <v>206</v>
      </c>
      <c r="G17" s="86">
        <v>58238.764159999999</v>
      </c>
      <c r="H17" s="86" t="s">
        <v>206</v>
      </c>
      <c r="I17" s="87" t="s">
        <v>206</v>
      </c>
      <c r="J17" s="88">
        <v>6.6602951929049706E-2</v>
      </c>
      <c r="K17" s="89" t="s">
        <v>206</v>
      </c>
      <c r="L17" s="86">
        <v>58238.764159999999</v>
      </c>
      <c r="M17" s="86" t="s">
        <v>206</v>
      </c>
      <c r="N17" s="90" t="s">
        <v>206</v>
      </c>
      <c r="O17" s="91">
        <v>2.099451739980935E-2</v>
      </c>
      <c r="P17" s="89" t="s">
        <v>206</v>
      </c>
    </row>
    <row r="18" spans="1:16" ht="14.25" customHeight="1">
      <c r="A18" s="85" t="s">
        <v>1398</v>
      </c>
      <c r="B18" s="86">
        <v>242336.15952000002</v>
      </c>
      <c r="C18" s="86">
        <v>277928.44874000002</v>
      </c>
      <c r="D18" s="87">
        <v>114.68715576350567</v>
      </c>
      <c r="E18" s="88">
        <v>0.12757344365265863</v>
      </c>
      <c r="F18" s="89">
        <v>0.13207736430920142</v>
      </c>
      <c r="G18" s="86">
        <v>0</v>
      </c>
      <c r="H18" s="86">
        <v>0</v>
      </c>
      <c r="I18" s="87" t="s">
        <v>206</v>
      </c>
      <c r="J18" s="88" t="s">
        <v>206</v>
      </c>
      <c r="K18" s="89" t="s">
        <v>206</v>
      </c>
      <c r="L18" s="86">
        <v>242336.15952000002</v>
      </c>
      <c r="M18" s="86">
        <v>277928.44874000002</v>
      </c>
      <c r="N18" s="90">
        <v>114.68715576350567</v>
      </c>
      <c r="O18" s="91">
        <v>8.7359867453025555E-2</v>
      </c>
      <c r="P18" s="89">
        <v>9.4541468964339223E-2</v>
      </c>
    </row>
    <row r="19" spans="1:16" ht="14.25" customHeight="1">
      <c r="A19" s="85" t="s">
        <v>1399</v>
      </c>
      <c r="B19" s="86">
        <v>98654.98603</v>
      </c>
      <c r="C19" s="86">
        <v>147043.46484</v>
      </c>
      <c r="D19" s="87">
        <v>149.04818373324341</v>
      </c>
      <c r="E19" s="88">
        <v>5.193511495057479E-2</v>
      </c>
      <c r="F19" s="89">
        <v>6.9878104825203541E-2</v>
      </c>
      <c r="G19" s="86">
        <v>92164.067049999998</v>
      </c>
      <c r="H19" s="86">
        <v>79661.978530000008</v>
      </c>
      <c r="I19" s="87">
        <v>86.434964384528001</v>
      </c>
      <c r="J19" s="88">
        <v>0.10540056980695492</v>
      </c>
      <c r="K19" s="89">
        <v>9.5350295940878474E-2</v>
      </c>
      <c r="L19" s="86">
        <v>190819.05308000001</v>
      </c>
      <c r="M19" s="86">
        <v>226705.44336999999</v>
      </c>
      <c r="N19" s="90">
        <v>118.80650265828265</v>
      </c>
      <c r="O19" s="91">
        <v>6.8788443365608742E-2</v>
      </c>
      <c r="P19" s="89">
        <v>7.711720673280946E-2</v>
      </c>
    </row>
    <row r="20" spans="1:16" ht="14.25" customHeight="1">
      <c r="A20" s="85" t="s">
        <v>1400</v>
      </c>
      <c r="B20" s="86">
        <v>34231.857120000001</v>
      </c>
      <c r="C20" s="86">
        <v>35959.826789999999</v>
      </c>
      <c r="D20" s="87">
        <v>105.04784085754562</v>
      </c>
      <c r="E20" s="88">
        <v>1.8020735758436275E-2</v>
      </c>
      <c r="F20" s="89">
        <v>1.708885565680868E-2</v>
      </c>
      <c r="G20" s="86">
        <v>70201.503559999997</v>
      </c>
      <c r="H20" s="86">
        <v>63868.409169999999</v>
      </c>
      <c r="I20" s="87">
        <v>90.978691240441577</v>
      </c>
      <c r="J20" s="88">
        <v>8.0283766910099419E-2</v>
      </c>
      <c r="K20" s="89">
        <v>7.6446403014447148E-2</v>
      </c>
      <c r="L20" s="86">
        <v>104433.36068000001</v>
      </c>
      <c r="M20" s="86">
        <v>99828.235959999991</v>
      </c>
      <c r="N20" s="90">
        <v>95.590370079048938</v>
      </c>
      <c r="O20" s="91">
        <v>3.7647227573258071E-2</v>
      </c>
      <c r="P20" s="89">
        <v>3.3958049687119886E-2</v>
      </c>
    </row>
    <row r="21" spans="1:16" ht="14.25" customHeight="1">
      <c r="A21" s="85" t="s">
        <v>1401</v>
      </c>
      <c r="B21" s="86">
        <v>54320.768250000001</v>
      </c>
      <c r="C21" s="86">
        <v>69482.85828</v>
      </c>
      <c r="D21" s="87">
        <v>127.91214211150263</v>
      </c>
      <c r="E21" s="88">
        <v>2.8596175994687164E-2</v>
      </c>
      <c r="F21" s="89">
        <v>3.301969563712167E-2</v>
      </c>
      <c r="G21" s="86">
        <v>0</v>
      </c>
      <c r="H21" s="86">
        <v>0</v>
      </c>
      <c r="I21" s="87" t="s">
        <v>206</v>
      </c>
      <c r="J21" s="87" t="s">
        <v>206</v>
      </c>
      <c r="K21" s="89" t="s">
        <v>206</v>
      </c>
      <c r="L21" s="86">
        <v>54320.768250000001</v>
      </c>
      <c r="M21" s="86">
        <v>69482.85828</v>
      </c>
      <c r="N21" s="90">
        <v>127.91214211150263</v>
      </c>
      <c r="O21" s="91">
        <v>1.9582117351640525E-2</v>
      </c>
      <c r="P21" s="89">
        <v>2.3635621036324574E-2</v>
      </c>
    </row>
    <row r="22" spans="1:16" ht="14.25" customHeight="1">
      <c r="A22" s="85" t="s">
        <v>1402</v>
      </c>
      <c r="B22" s="86">
        <v>2270.9303500000001</v>
      </c>
      <c r="C22" s="86">
        <v>2336.6357499999999</v>
      </c>
      <c r="D22" s="87">
        <v>102.8933251959929</v>
      </c>
      <c r="E22" s="88">
        <v>1.1954897924382083E-3</v>
      </c>
      <c r="F22" s="89">
        <v>1.110417780582666E-3</v>
      </c>
      <c r="G22" s="86">
        <v>0</v>
      </c>
      <c r="H22" s="86">
        <v>0</v>
      </c>
      <c r="I22" s="87" t="s">
        <v>206</v>
      </c>
      <c r="J22" s="87" t="s">
        <v>206</v>
      </c>
      <c r="K22" s="89" t="s">
        <v>206</v>
      </c>
      <c r="L22" s="86">
        <v>2270.9303500000001</v>
      </c>
      <c r="M22" s="86">
        <v>2336.6357499999999</v>
      </c>
      <c r="N22" s="90">
        <v>102.8933251959929</v>
      </c>
      <c r="O22" s="91">
        <v>8.1864866870880626E-4</v>
      </c>
      <c r="P22" s="89">
        <v>7.9484118031489899E-4</v>
      </c>
    </row>
    <row r="23" spans="1:16" ht="14.25" customHeight="1">
      <c r="A23" s="85" t="s">
        <v>1403</v>
      </c>
      <c r="B23" s="86">
        <v>16677.604370000001</v>
      </c>
      <c r="C23" s="86">
        <v>18415.808300000001</v>
      </c>
      <c r="D23" s="87">
        <v>110.42238376350211</v>
      </c>
      <c r="E23" s="88">
        <v>8.7796201176570023E-3</v>
      </c>
      <c r="F23" s="89">
        <v>8.7515741296527883E-3</v>
      </c>
      <c r="G23" s="86">
        <v>0</v>
      </c>
      <c r="H23" s="86">
        <v>0</v>
      </c>
      <c r="I23" s="87" t="s">
        <v>206</v>
      </c>
      <c r="J23" s="87" t="s">
        <v>206</v>
      </c>
      <c r="K23" s="89" t="s">
        <v>206</v>
      </c>
      <c r="L23" s="86">
        <v>16677.604370000001</v>
      </c>
      <c r="M23" s="86">
        <v>18415.808300000001</v>
      </c>
      <c r="N23" s="90">
        <v>110.42238376350211</v>
      </c>
      <c r="O23" s="91">
        <v>6.0121168466274934E-3</v>
      </c>
      <c r="P23" s="89">
        <v>6.2644093353552916E-3</v>
      </c>
    </row>
    <row r="24" spans="1:16" ht="14.25" customHeight="1">
      <c r="A24" s="85" t="s">
        <v>1404</v>
      </c>
      <c r="B24" s="86">
        <v>7706.5809300000001</v>
      </c>
      <c r="C24" s="86">
        <v>8376.4969600000004</v>
      </c>
      <c r="D24" s="87">
        <v>108.6927787573367</v>
      </c>
      <c r="E24" s="88">
        <v>4.056988729933507E-3</v>
      </c>
      <c r="F24" s="89">
        <v>3.9806851210680352E-3</v>
      </c>
      <c r="G24" s="86">
        <v>60225.806349999999</v>
      </c>
      <c r="H24" s="86">
        <v>61885.096680000002</v>
      </c>
      <c r="I24" s="87">
        <v>102.75511517497516</v>
      </c>
      <c r="J24" s="87">
        <v>6.8875370950476342E-2</v>
      </c>
      <c r="K24" s="89">
        <v>7.4072504746360276E-2</v>
      </c>
      <c r="L24" s="86">
        <v>67932.387279999995</v>
      </c>
      <c r="M24" s="86">
        <v>70261.593640000006</v>
      </c>
      <c r="N24" s="90">
        <v>103.42871265571696</v>
      </c>
      <c r="O24" s="91">
        <v>2.4488975810721382E-2</v>
      </c>
      <c r="P24" s="89">
        <v>2.3900519376896207E-2</v>
      </c>
    </row>
    <row r="25" spans="1:16" ht="14.25" customHeight="1">
      <c r="A25" s="85" t="s">
        <v>1405</v>
      </c>
      <c r="B25" s="86">
        <v>0</v>
      </c>
      <c r="C25" s="86">
        <v>0</v>
      </c>
      <c r="D25" s="87" t="s">
        <v>206</v>
      </c>
      <c r="E25" s="88" t="s">
        <v>206</v>
      </c>
      <c r="F25" s="89" t="s">
        <v>206</v>
      </c>
      <c r="G25" s="86">
        <v>11412.87147</v>
      </c>
      <c r="H25" s="86">
        <v>9059.7232800000002</v>
      </c>
      <c r="I25" s="87">
        <v>79.381628924977292</v>
      </c>
      <c r="J25" s="88">
        <v>1.3051975618859575E-2</v>
      </c>
      <c r="K25" s="89">
        <v>1.0843909627039313E-2</v>
      </c>
      <c r="L25" s="86">
        <v>11412.87147</v>
      </c>
      <c r="M25" s="86">
        <v>9059.7232800000002</v>
      </c>
      <c r="N25" s="90">
        <v>79.381628924977292</v>
      </c>
      <c r="O25" s="91">
        <v>4.1142309957063264E-3</v>
      </c>
      <c r="P25" s="89">
        <v>3.0817987549841982E-3</v>
      </c>
    </row>
    <row r="26" spans="1:16" ht="14.25" customHeight="1">
      <c r="A26" s="85" t="s">
        <v>1406</v>
      </c>
      <c r="B26" s="86">
        <v>110157.76123999999</v>
      </c>
      <c r="C26" s="86">
        <v>123443.91975</v>
      </c>
      <c r="D26" s="87">
        <v>112.06102807504735</v>
      </c>
      <c r="E26" s="88">
        <v>5.7990540802039699E-2</v>
      </c>
      <c r="F26" s="89">
        <v>5.8663111439264649E-2</v>
      </c>
      <c r="G26" s="86">
        <v>14515.246570000001</v>
      </c>
      <c r="H26" s="86">
        <v>14836.80503</v>
      </c>
      <c r="I26" s="87">
        <v>102.21531517531774</v>
      </c>
      <c r="J26" s="88">
        <v>1.6599910445970797E-2</v>
      </c>
      <c r="K26" s="89">
        <v>1.7758707184191425E-2</v>
      </c>
      <c r="L26" s="86">
        <v>124673.00781</v>
      </c>
      <c r="M26" s="86">
        <v>138280.72477999999</v>
      </c>
      <c r="N26" s="90">
        <v>110.91472581678462</v>
      </c>
      <c r="O26" s="91">
        <v>4.4943426762330735E-2</v>
      </c>
      <c r="P26" s="89">
        <v>4.703823199612301E-2</v>
      </c>
    </row>
    <row r="27" spans="1:16" ht="14.25" customHeight="1">
      <c r="A27" s="85" t="s">
        <v>1407</v>
      </c>
      <c r="B27" s="86">
        <v>105611.10493</v>
      </c>
      <c r="C27" s="86">
        <v>114606.53981999999</v>
      </c>
      <c r="D27" s="87">
        <v>108.51750854795266</v>
      </c>
      <c r="E27" s="88">
        <v>5.5597036655895472E-2</v>
      </c>
      <c r="F27" s="89">
        <v>5.4463405170096936E-2</v>
      </c>
      <c r="G27" s="86">
        <v>45171.808090000006</v>
      </c>
      <c r="H27" s="86">
        <v>49964.846469999997</v>
      </c>
      <c r="I27" s="87">
        <v>110.61068525406461</v>
      </c>
      <c r="J27" s="88">
        <v>5.1659333884576185E-2</v>
      </c>
      <c r="K27" s="89">
        <v>5.9804727242129874E-2</v>
      </c>
      <c r="L27" s="86">
        <v>150782.91302000001</v>
      </c>
      <c r="M27" s="86">
        <v>164571.38628999999</v>
      </c>
      <c r="N27" s="90">
        <v>109.14458607665385</v>
      </c>
      <c r="O27" s="91">
        <v>5.4355797837594949E-2</v>
      </c>
      <c r="P27" s="89">
        <v>5.5981389022573491E-2</v>
      </c>
    </row>
    <row r="28" spans="1:16" ht="24">
      <c r="A28" s="85" t="s">
        <v>1408</v>
      </c>
      <c r="B28" s="86">
        <v>101738.43331000001</v>
      </c>
      <c r="C28" s="86">
        <v>118429.27731999999</v>
      </c>
      <c r="D28" s="87">
        <v>116.40564284997636</v>
      </c>
      <c r="E28" s="88">
        <v>5.3558339435976272E-2</v>
      </c>
      <c r="F28" s="89">
        <v>5.6280049330617088E-2</v>
      </c>
      <c r="G28" s="86">
        <v>63487.190310000005</v>
      </c>
      <c r="H28" s="86">
        <v>100768.939</v>
      </c>
      <c r="I28" s="87">
        <v>158.72326135076679</v>
      </c>
      <c r="J28" s="88">
        <v>7.2605151316579047E-2</v>
      </c>
      <c r="K28" s="89">
        <v>0.12061397836961719</v>
      </c>
      <c r="L28" s="86">
        <v>165225.62362</v>
      </c>
      <c r="M28" s="86">
        <v>219198.21632000001</v>
      </c>
      <c r="N28" s="90">
        <v>132.66599424319972</v>
      </c>
      <c r="O28" s="91">
        <v>5.9562256857897601E-2</v>
      </c>
      <c r="P28" s="89">
        <v>7.4563512512683824E-2</v>
      </c>
    </row>
    <row r="29" spans="1:16" ht="14.25" customHeight="1">
      <c r="A29" s="85" t="s">
        <v>1409</v>
      </c>
      <c r="B29" s="86">
        <v>0</v>
      </c>
      <c r="C29" s="86">
        <v>0</v>
      </c>
      <c r="D29" s="87" t="s">
        <v>206</v>
      </c>
      <c r="E29" s="88" t="s">
        <v>206</v>
      </c>
      <c r="F29" s="89" t="s">
        <v>206</v>
      </c>
      <c r="G29" s="86">
        <v>9224.5516700000007</v>
      </c>
      <c r="H29" s="86">
        <v>12363.305460000001</v>
      </c>
      <c r="I29" s="87">
        <v>134.02608497720087</v>
      </c>
      <c r="J29" s="88">
        <v>1.0549371716682479E-2</v>
      </c>
      <c r="K29" s="89">
        <v>1.4798086316353994E-2</v>
      </c>
      <c r="L29" s="86">
        <v>9224.5516700000007</v>
      </c>
      <c r="M29" s="86">
        <v>12363.305460000001</v>
      </c>
      <c r="N29" s="90">
        <v>134.02608497720087</v>
      </c>
      <c r="O29" s="91">
        <v>3.3253626400655996E-3</v>
      </c>
      <c r="P29" s="89">
        <v>4.2055610526458972E-3</v>
      </c>
    </row>
    <row r="30" spans="1:16" ht="18.75" customHeight="1">
      <c r="A30" s="426" t="s">
        <v>906</v>
      </c>
      <c r="B30" s="427">
        <v>1899581.54755</v>
      </c>
      <c r="C30" s="427">
        <v>2104285.2436799998</v>
      </c>
      <c r="D30" s="428">
        <v>110.7762520853089</v>
      </c>
      <c r="E30" s="429">
        <v>1</v>
      </c>
      <c r="F30" s="430">
        <v>1</v>
      </c>
      <c r="G30" s="431">
        <v>874417.16129999992</v>
      </c>
      <c r="H30" s="427">
        <v>835466.50530999992</v>
      </c>
      <c r="I30" s="428">
        <v>95.545529329262948</v>
      </c>
      <c r="J30" s="429">
        <v>1</v>
      </c>
      <c r="K30" s="430">
        <v>1</v>
      </c>
      <c r="L30" s="432">
        <v>2773998.7088500001</v>
      </c>
      <c r="M30" s="433">
        <v>2939751.7489899998</v>
      </c>
      <c r="N30" s="434">
        <v>105.97523854683821</v>
      </c>
      <c r="O30" s="435">
        <v>1</v>
      </c>
      <c r="P30" s="430">
        <v>1</v>
      </c>
    </row>
    <row r="31" spans="1:16" ht="12.75" customHeight="1">
      <c r="A31" s="35" t="s">
        <v>907</v>
      </c>
    </row>
    <row r="32" spans="1:16" ht="12.75" customHeight="1"/>
    <row r="33" spans="1:1" ht="12.75" customHeight="1">
      <c r="A33" s="311" t="s">
        <v>552</v>
      </c>
    </row>
    <row r="34" spans="1:1" ht="12.75" customHeight="1">
      <c r="A34" s="312" t="s">
        <v>1410</v>
      </c>
    </row>
    <row r="35" spans="1:1" ht="12.75" customHeight="1">
      <c r="A35" s="312" t="s">
        <v>1411</v>
      </c>
    </row>
    <row r="36" spans="1:1" ht="12.75" customHeight="1">
      <c r="A36" s="312" t="s">
        <v>1412</v>
      </c>
    </row>
    <row r="37" spans="1:1" ht="12.75" customHeight="1">
      <c r="A37" s="312"/>
    </row>
    <row r="38" spans="1:1" ht="12.75" customHeight="1">
      <c r="A38" s="631" t="s">
        <v>567</v>
      </c>
    </row>
    <row r="39" spans="1:1" ht="12.75" customHeight="1">
      <c r="A39" s="632" t="s">
        <v>1413</v>
      </c>
    </row>
    <row r="40" spans="1:1" ht="12.75" customHeight="1">
      <c r="A40" s="632" t="s">
        <v>1414</v>
      </c>
    </row>
    <row r="41" spans="1:1" ht="12.75" customHeight="1">
      <c r="A41" s="632" t="s">
        <v>1415</v>
      </c>
    </row>
    <row r="42" spans="1:1" ht="12.75" customHeight="1"/>
    <row r="43" spans="1:1" ht="12.75" customHeight="1">
      <c r="A43" s="700" t="s">
        <v>128</v>
      </c>
    </row>
    <row r="44" spans="1:1" ht="12.75" customHeight="1"/>
    <row r="45" spans="1:1" ht="12.75" customHeight="1"/>
    <row r="46" spans="1:1" ht="12.75" customHeight="1"/>
    <row r="47" spans="1:1" ht="12.75" customHeight="1"/>
    <row r="48" spans="1:1" ht="12.75" customHeight="1"/>
    <row r="49" spans="16:16" ht="12.75" customHeight="1"/>
    <row r="50" spans="16:16" ht="12.75" customHeight="1"/>
    <row r="51" spans="16:16" ht="12.75" customHeight="1"/>
    <row r="52" spans="16:16" ht="12.75" customHeight="1">
      <c r="P52" s="25" t="s">
        <v>1318</v>
      </c>
    </row>
    <row r="53" spans="16:16" ht="12.75" customHeight="1"/>
    <row r="54" spans="16:16" ht="12.75" customHeight="1"/>
    <row r="55" spans="16:16" ht="12.75" customHeight="1"/>
    <row r="56" spans="16:16" ht="12.75" customHeight="1"/>
    <row r="57" spans="16:16" ht="12.75" customHeight="1"/>
    <row r="58" spans="16:16" ht="12.75" customHeight="1"/>
    <row r="59" spans="16:16" ht="12.75" customHeight="1"/>
    <row r="111" spans="1:1">
      <c r="A111" s="736"/>
    </row>
    <row r="113" spans="1:1">
      <c r="A113" s="737"/>
    </row>
    <row r="115" spans="1:1">
      <c r="A115" s="737"/>
    </row>
    <row r="117" spans="1:1">
      <c r="A117" s="737"/>
    </row>
    <row r="119" spans="1:1">
      <c r="A119" s="737"/>
    </row>
    <row r="121" spans="1:1">
      <c r="A121" s="737"/>
    </row>
    <row r="123" spans="1:1">
      <c r="A123" s="737"/>
    </row>
  </sheetData>
  <mergeCells count="11">
    <mergeCell ref="L6:P6"/>
    <mergeCell ref="A7:A9"/>
    <mergeCell ref="B7:F7"/>
    <mergeCell ref="G7:K7"/>
    <mergeCell ref="L7:P7"/>
    <mergeCell ref="B8:D8"/>
    <mergeCell ref="E8:F8"/>
    <mergeCell ref="G8:I8"/>
    <mergeCell ref="J8:K8"/>
    <mergeCell ref="L8:N8"/>
    <mergeCell ref="O8:P8"/>
  </mergeCells>
  <hyperlinks>
    <hyperlink ref="A43" location="'2 Sadržaj'!A1" display="Sadržaj / Contents"/>
  </hyperlinks>
  <pageMargins left="0.7" right="0.7" top="0.75" bottom="0.75" header="0.3" footer="0.3"/>
  <pageSetup paperSize="9" scale="63"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39"/>
  <sheetViews>
    <sheetView showGridLines="0" zoomScaleNormal="100" workbookViewId="0"/>
  </sheetViews>
  <sheetFormatPr defaultRowHeight="15"/>
  <cols>
    <col min="1" max="1" width="5.5703125" customWidth="1"/>
    <col min="2" max="2" width="36.85546875" customWidth="1"/>
    <col min="3" max="3" width="12" customWidth="1"/>
    <col min="4" max="4" width="13.140625" customWidth="1"/>
    <col min="5" max="5" width="11.42578125" bestFit="1" customWidth="1"/>
    <col min="6" max="6" width="11.85546875" customWidth="1"/>
  </cols>
  <sheetData>
    <row r="1" spans="1:8" ht="12.75" customHeight="1">
      <c r="A1" s="154" t="s">
        <v>1354</v>
      </c>
    </row>
    <row r="2" spans="1:8" ht="12.75" customHeight="1">
      <c r="A2" s="628" t="s">
        <v>1355</v>
      </c>
    </row>
    <row r="3" spans="1:8" ht="12.75" customHeight="1"/>
    <row r="4" spans="1:8" ht="12.75" customHeight="1">
      <c r="B4" s="1068" t="s">
        <v>860</v>
      </c>
      <c r="C4" s="1069"/>
      <c r="D4" s="1069"/>
      <c r="E4" s="1069"/>
      <c r="F4" s="1069"/>
    </row>
    <row r="5" spans="1:8">
      <c r="A5" s="1072" t="s">
        <v>863</v>
      </c>
      <c r="B5" s="1072" t="s">
        <v>864</v>
      </c>
      <c r="C5" s="1073" t="s">
        <v>861</v>
      </c>
      <c r="D5" s="1073"/>
      <c r="E5" s="1074" t="s">
        <v>862</v>
      </c>
      <c r="F5" s="1074"/>
    </row>
    <row r="6" spans="1:8" ht="65.25">
      <c r="A6" s="1072"/>
      <c r="B6" s="1072"/>
      <c r="C6" s="436" t="s">
        <v>865</v>
      </c>
      <c r="D6" s="436" t="s">
        <v>866</v>
      </c>
      <c r="E6" s="436" t="s">
        <v>867</v>
      </c>
      <c r="F6" s="436" t="s">
        <v>868</v>
      </c>
    </row>
    <row r="7" spans="1:8" ht="22.5">
      <c r="A7" s="92">
        <v>1</v>
      </c>
      <c r="B7" s="93" t="s">
        <v>869</v>
      </c>
      <c r="C7" s="94">
        <v>627859</v>
      </c>
      <c r="D7" s="94">
        <v>142515.06212000002</v>
      </c>
      <c r="E7" s="94">
        <v>4053</v>
      </c>
      <c r="F7" s="94">
        <v>26530.13927</v>
      </c>
      <c r="G7" s="54"/>
    </row>
    <row r="8" spans="1:8" ht="22.5">
      <c r="A8" s="92">
        <v>2</v>
      </c>
      <c r="B8" s="93" t="s">
        <v>871</v>
      </c>
      <c r="C8" s="94">
        <v>103010</v>
      </c>
      <c r="D8" s="94">
        <v>177668.87635000001</v>
      </c>
      <c r="E8" s="94">
        <v>1035726</v>
      </c>
      <c r="F8" s="94">
        <v>82715.366219999996</v>
      </c>
      <c r="G8" s="54"/>
    </row>
    <row r="9" spans="1:8" ht="22.5">
      <c r="A9" s="92">
        <v>3</v>
      </c>
      <c r="B9" s="93" t="s">
        <v>870</v>
      </c>
      <c r="C9" s="94">
        <v>175976</v>
      </c>
      <c r="D9" s="94">
        <v>304423.25543000002</v>
      </c>
      <c r="E9" s="94">
        <v>31205</v>
      </c>
      <c r="F9" s="94">
        <v>194485.86930000002</v>
      </c>
      <c r="G9" s="54"/>
    </row>
    <row r="10" spans="1:8" ht="33.75">
      <c r="A10" s="92">
        <v>4</v>
      </c>
      <c r="B10" s="93" t="s">
        <v>872</v>
      </c>
      <c r="C10" s="94">
        <v>1</v>
      </c>
      <c r="D10" s="94">
        <v>199.32035000000002</v>
      </c>
      <c r="E10" s="94">
        <v>27</v>
      </c>
      <c r="F10" s="94">
        <v>812.73361999999997</v>
      </c>
    </row>
    <row r="11" spans="1:8" ht="22.5">
      <c r="A11" s="92">
        <v>5</v>
      </c>
      <c r="B11" s="93" t="s">
        <v>873</v>
      </c>
      <c r="C11" s="94">
        <v>23</v>
      </c>
      <c r="D11" s="94">
        <v>3493.93426</v>
      </c>
      <c r="E11" s="94">
        <v>3</v>
      </c>
      <c r="F11" s="195">
        <v>767.53183000000001</v>
      </c>
    </row>
    <row r="12" spans="1:8" ht="22.5">
      <c r="A12" s="92">
        <v>6</v>
      </c>
      <c r="B12" s="93" t="s">
        <v>874</v>
      </c>
      <c r="C12" s="94">
        <v>4588</v>
      </c>
      <c r="D12" s="94">
        <v>48598.46357</v>
      </c>
      <c r="E12" s="94">
        <v>464</v>
      </c>
      <c r="F12" s="94">
        <v>35637.991959999999</v>
      </c>
    </row>
    <row r="13" spans="1:8" ht="22.5">
      <c r="A13" s="92">
        <v>7</v>
      </c>
      <c r="B13" s="93" t="s">
        <v>875</v>
      </c>
      <c r="C13" s="94">
        <v>4180</v>
      </c>
      <c r="D13" s="94">
        <v>16816.67453</v>
      </c>
      <c r="E13" s="94">
        <v>420</v>
      </c>
      <c r="F13" s="94">
        <v>7194.51026</v>
      </c>
    </row>
    <row r="14" spans="1:8" ht="22.5">
      <c r="A14" s="92">
        <v>8</v>
      </c>
      <c r="B14" s="93" t="s">
        <v>876</v>
      </c>
      <c r="C14" s="94">
        <v>160851</v>
      </c>
      <c r="D14" s="94">
        <v>242620.46377</v>
      </c>
      <c r="E14" s="94">
        <v>6878</v>
      </c>
      <c r="F14" s="94">
        <v>87168.401569999987</v>
      </c>
      <c r="H14" s="277"/>
    </row>
    <row r="15" spans="1:8" ht="22.5">
      <c r="A15" s="92">
        <v>9</v>
      </c>
      <c r="B15" s="93" t="s">
        <v>877</v>
      </c>
      <c r="C15" s="94">
        <v>171286</v>
      </c>
      <c r="D15" s="94">
        <v>275608.98316</v>
      </c>
      <c r="E15" s="94">
        <v>14211</v>
      </c>
      <c r="F15" s="94">
        <v>72829.607900000003</v>
      </c>
    </row>
    <row r="16" spans="1:8" ht="33.75">
      <c r="A16" s="92">
        <v>10</v>
      </c>
      <c r="B16" s="93" t="s">
        <v>878</v>
      </c>
      <c r="C16" s="94">
        <v>661488</v>
      </c>
      <c r="D16" s="94">
        <v>542241.39205999998</v>
      </c>
      <c r="E16" s="94">
        <v>25758</v>
      </c>
      <c r="F16" s="94">
        <v>310037.14847000001</v>
      </c>
    </row>
    <row r="17" spans="1:6" ht="33.75">
      <c r="A17" s="92">
        <v>11</v>
      </c>
      <c r="B17" s="93" t="s">
        <v>879</v>
      </c>
      <c r="C17" s="94">
        <v>104</v>
      </c>
      <c r="D17" s="94">
        <v>369.97696999999999</v>
      </c>
      <c r="E17" s="94">
        <v>0</v>
      </c>
      <c r="F17" s="94">
        <v>23.544700000000002</v>
      </c>
    </row>
    <row r="18" spans="1:6" ht="22.5">
      <c r="A18" s="92">
        <v>12</v>
      </c>
      <c r="B18" s="93" t="s">
        <v>880</v>
      </c>
      <c r="C18" s="94">
        <v>7357</v>
      </c>
      <c r="D18" s="94">
        <v>7193.2659299999996</v>
      </c>
      <c r="E18" s="94">
        <v>54</v>
      </c>
      <c r="F18" s="94">
        <v>3119.8222799999999</v>
      </c>
    </row>
    <row r="19" spans="1:6" ht="22.5">
      <c r="A19" s="92">
        <v>13</v>
      </c>
      <c r="B19" s="93" t="s">
        <v>881</v>
      </c>
      <c r="C19" s="94">
        <v>66840</v>
      </c>
      <c r="D19" s="94">
        <v>161625.60522</v>
      </c>
      <c r="E19" s="94">
        <v>2971</v>
      </c>
      <c r="F19" s="94">
        <v>41495.12803</v>
      </c>
    </row>
    <row r="20" spans="1:6" ht="22.5">
      <c r="A20" s="92">
        <v>14</v>
      </c>
      <c r="B20" s="93" t="s">
        <v>882</v>
      </c>
      <c r="C20" s="94">
        <v>22203</v>
      </c>
      <c r="D20" s="94">
        <v>85423.190650000004</v>
      </c>
      <c r="E20" s="94">
        <v>259</v>
      </c>
      <c r="F20" s="94">
        <v>-13421.607880000001</v>
      </c>
    </row>
    <row r="21" spans="1:6" ht="22.5">
      <c r="A21" s="92">
        <v>15</v>
      </c>
      <c r="B21" s="93" t="s">
        <v>883</v>
      </c>
      <c r="C21" s="94">
        <v>783</v>
      </c>
      <c r="D21" s="94">
        <v>3255.7910499999998</v>
      </c>
      <c r="E21" s="94">
        <v>98</v>
      </c>
      <c r="F21" s="94">
        <v>14011.367759999999</v>
      </c>
    </row>
    <row r="22" spans="1:6" ht="22.5">
      <c r="A22" s="92">
        <v>16</v>
      </c>
      <c r="B22" s="93" t="s">
        <v>884</v>
      </c>
      <c r="C22" s="94">
        <v>31795</v>
      </c>
      <c r="D22" s="94">
        <v>54432.329239999999</v>
      </c>
      <c r="E22" s="94">
        <v>655</v>
      </c>
      <c r="F22" s="94">
        <v>29308.72047</v>
      </c>
    </row>
    <row r="23" spans="1:6" ht="22.5">
      <c r="A23" s="92">
        <v>17</v>
      </c>
      <c r="B23" s="93" t="s">
        <v>885</v>
      </c>
      <c r="C23" s="94">
        <v>6714</v>
      </c>
      <c r="D23" s="94">
        <v>2816.4349900000002</v>
      </c>
      <c r="E23" s="94">
        <v>1</v>
      </c>
      <c r="F23" s="94">
        <v>66.540700000000001</v>
      </c>
    </row>
    <row r="24" spans="1:6" ht="22.5">
      <c r="A24" s="92">
        <v>18</v>
      </c>
      <c r="B24" s="93" t="s">
        <v>886</v>
      </c>
      <c r="C24" s="94">
        <v>188934</v>
      </c>
      <c r="D24" s="94">
        <v>34982.224029999998</v>
      </c>
      <c r="E24" s="94">
        <v>65568</v>
      </c>
      <c r="F24" s="94">
        <v>9865.0233200000002</v>
      </c>
    </row>
    <row r="25" spans="1:6" ht="22.5">
      <c r="A25" s="92">
        <v>19</v>
      </c>
      <c r="B25" s="93" t="s">
        <v>887</v>
      </c>
      <c r="C25" s="94">
        <v>782831</v>
      </c>
      <c r="D25" s="94">
        <v>645628.51783999999</v>
      </c>
      <c r="E25" s="94">
        <v>14705</v>
      </c>
      <c r="F25" s="94">
        <v>555410.70848000003</v>
      </c>
    </row>
    <row r="26" spans="1:6" ht="22.5">
      <c r="A26" s="92">
        <v>20</v>
      </c>
      <c r="B26" s="93" t="s">
        <v>888</v>
      </c>
      <c r="C26" s="94">
        <v>3633</v>
      </c>
      <c r="D26" s="94">
        <v>2616.5717100000002</v>
      </c>
      <c r="E26" s="94">
        <v>1554</v>
      </c>
      <c r="F26" s="94">
        <v>6150.47523</v>
      </c>
    </row>
    <row r="27" spans="1:6" ht="33.75">
      <c r="A27" s="92">
        <v>21</v>
      </c>
      <c r="B27" s="93" t="s">
        <v>889</v>
      </c>
      <c r="C27" s="94">
        <v>633787</v>
      </c>
      <c r="D27" s="94">
        <v>31974.585050000002</v>
      </c>
      <c r="E27" s="94">
        <v>835</v>
      </c>
      <c r="F27" s="94">
        <v>4702.3705799999998</v>
      </c>
    </row>
    <row r="28" spans="1:6" ht="22.5">
      <c r="A28" s="92">
        <v>22</v>
      </c>
      <c r="B28" s="93" t="s">
        <v>890</v>
      </c>
      <c r="C28" s="94">
        <v>2676</v>
      </c>
      <c r="D28" s="94">
        <v>964.80345</v>
      </c>
      <c r="E28" s="94">
        <v>54</v>
      </c>
      <c r="F28" s="94">
        <v>1592.44966</v>
      </c>
    </row>
    <row r="29" spans="1:6" ht="45">
      <c r="A29" s="92">
        <v>23</v>
      </c>
      <c r="B29" s="93" t="s">
        <v>891</v>
      </c>
      <c r="C29" s="94">
        <v>56829</v>
      </c>
      <c r="D29" s="94">
        <v>154282.02726</v>
      </c>
      <c r="E29" s="94">
        <v>723</v>
      </c>
      <c r="F29" s="94">
        <v>20622.628260000001</v>
      </c>
    </row>
    <row r="30" spans="1:6" ht="22.5">
      <c r="A30" s="92">
        <v>24</v>
      </c>
      <c r="B30" s="93" t="s">
        <v>892</v>
      </c>
      <c r="C30" s="94">
        <v>0</v>
      </c>
      <c r="D30" s="94">
        <v>0</v>
      </c>
      <c r="E30" s="94">
        <v>0</v>
      </c>
      <c r="F30" s="94">
        <v>0</v>
      </c>
    </row>
    <row r="31" spans="1:6" ht="22.5">
      <c r="A31" s="92">
        <v>25</v>
      </c>
      <c r="B31" s="93" t="s">
        <v>893</v>
      </c>
      <c r="C31" s="94">
        <v>0</v>
      </c>
      <c r="D31" s="94">
        <v>0</v>
      </c>
      <c r="E31" s="94">
        <v>0</v>
      </c>
      <c r="F31" s="94">
        <v>0</v>
      </c>
    </row>
    <row r="32" spans="1:6" ht="22.5">
      <c r="A32" s="440"/>
      <c r="B32" s="441" t="s">
        <v>894</v>
      </c>
      <c r="C32" s="442">
        <v>2233992</v>
      </c>
      <c r="D32" s="442">
        <v>2104285.2436799998</v>
      </c>
      <c r="E32" s="442">
        <v>1188351</v>
      </c>
      <c r="F32" s="442">
        <v>902647.83977999992</v>
      </c>
    </row>
    <row r="33" spans="1:6" ht="22.5">
      <c r="A33" s="440"/>
      <c r="B33" s="441" t="s">
        <v>895</v>
      </c>
      <c r="C33" s="442">
        <v>1479756</v>
      </c>
      <c r="D33" s="442">
        <v>835466.50530999992</v>
      </c>
      <c r="E33" s="442">
        <v>17871</v>
      </c>
      <c r="F33" s="442">
        <v>588478.63221000007</v>
      </c>
    </row>
    <row r="34" spans="1:6">
      <c r="A34" s="437"/>
      <c r="B34" s="438" t="s">
        <v>624</v>
      </c>
      <c r="C34" s="439">
        <v>3713748</v>
      </c>
      <c r="D34" s="439">
        <v>2939751.7489899998</v>
      </c>
      <c r="E34" s="439">
        <v>1206222</v>
      </c>
      <c r="F34" s="439">
        <v>1491126.4719799999</v>
      </c>
    </row>
    <row r="35" spans="1:6" ht="12.75" customHeight="1">
      <c r="A35" s="35" t="s">
        <v>859</v>
      </c>
    </row>
    <row r="36" spans="1:6" ht="12.75" customHeight="1"/>
    <row r="37" spans="1:6" ht="12.75" customHeight="1">
      <c r="A37" s="700" t="s">
        <v>128</v>
      </c>
    </row>
    <row r="38" spans="1:6" ht="12.75" customHeight="1">
      <c r="F38" s="36" t="s">
        <v>1319</v>
      </c>
    </row>
    <row r="39" spans="1:6" ht="12.75" customHeight="1"/>
  </sheetData>
  <mergeCells count="5">
    <mergeCell ref="B4:F4"/>
    <mergeCell ref="A5:A6"/>
    <mergeCell ref="B5:B6"/>
    <mergeCell ref="C5:D5"/>
    <mergeCell ref="E5:F5"/>
  </mergeCells>
  <hyperlinks>
    <hyperlink ref="A37" location="'2 Sadržaj'!A1" display="Sadržaj / Contents"/>
  </hyperlinks>
  <pageMargins left="0.7" right="0.7" top="0.75" bottom="0.75" header="0.3" footer="0.3"/>
  <pageSetup paperSize="9" scale="87" orientation="portrait" r:id="rId1"/>
  <rowBreaks count="1" manualBreakCount="1">
    <brk id="38" max="5"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I124"/>
  <sheetViews>
    <sheetView showGridLines="0" zoomScaleNormal="100" workbookViewId="0">
      <pane ySplit="6" topLeftCell="A7" activePane="bottomLeft" state="frozen"/>
      <selection activeCell="A113" sqref="A113"/>
      <selection pane="bottomLeft"/>
    </sheetView>
  </sheetViews>
  <sheetFormatPr defaultRowHeight="15"/>
  <cols>
    <col min="1" max="1" width="41.140625" customWidth="1"/>
    <col min="2" max="2" width="15.140625" bestFit="1" customWidth="1"/>
    <col min="3" max="3" width="24.7109375" customWidth="1"/>
    <col min="4" max="4" width="17.85546875" customWidth="1"/>
    <col min="5" max="5" width="14.7109375" bestFit="1" customWidth="1"/>
    <col min="6" max="6" width="24.7109375" customWidth="1"/>
    <col min="7" max="7" width="17.85546875" customWidth="1"/>
    <col min="9" max="9" width="13.28515625" bestFit="1" customWidth="1"/>
  </cols>
  <sheetData>
    <row r="1" spans="1:9">
      <c r="A1" s="685" t="s">
        <v>139</v>
      </c>
      <c r="B1" s="209"/>
      <c r="C1" s="209"/>
      <c r="D1" s="209"/>
      <c r="E1" s="209"/>
      <c r="F1" s="209"/>
      <c r="G1" s="209"/>
    </row>
    <row r="2" spans="1:9">
      <c r="A2" s="686" t="s">
        <v>140</v>
      </c>
      <c r="B2" s="209"/>
      <c r="C2" s="209"/>
      <c r="D2" s="209"/>
      <c r="E2" s="209"/>
      <c r="F2" s="209"/>
      <c r="G2" s="209"/>
    </row>
    <row r="3" spans="1:9" s="277" customFormat="1">
      <c r="A3" s="627"/>
      <c r="B3" s="209"/>
      <c r="C3" s="209"/>
      <c r="D3" s="209"/>
      <c r="E3" s="209"/>
      <c r="F3" s="209"/>
      <c r="G3" s="209"/>
    </row>
    <row r="4" spans="1:9" ht="12.75" customHeight="1">
      <c r="A4" s="24" t="s">
        <v>1131</v>
      </c>
    </row>
    <row r="5" spans="1:9" ht="12.75" customHeight="1">
      <c r="A5" s="608" t="s">
        <v>1132</v>
      </c>
      <c r="B5" s="209"/>
    </row>
    <row r="6" spans="1:9" ht="53.25" customHeight="1">
      <c r="A6" s="462" t="s">
        <v>838</v>
      </c>
      <c r="B6" s="1075" t="s">
        <v>831</v>
      </c>
      <c r="C6" s="1076"/>
      <c r="D6" s="1077"/>
      <c r="E6" s="1075" t="s">
        <v>839</v>
      </c>
      <c r="F6" s="1076"/>
      <c r="G6" s="1077"/>
      <c r="I6" s="200"/>
    </row>
    <row r="7" spans="1:9" s="277" customFormat="1">
      <c r="A7" s="450" t="s">
        <v>83</v>
      </c>
      <c r="B7" s="463" t="str">
        <f>Naslovnica!A20</f>
        <v>Ožujak 2019.</v>
      </c>
      <c r="C7" s="464" t="s">
        <v>71</v>
      </c>
      <c r="D7" s="450" t="s">
        <v>19</v>
      </c>
      <c r="E7" s="463" t="str">
        <f>$B$7</f>
        <v>Ožujak 2019.</v>
      </c>
      <c r="F7" s="464" t="s">
        <v>71</v>
      </c>
      <c r="G7" s="450" t="s">
        <v>19</v>
      </c>
    </row>
    <row r="8" spans="1:9" s="277" customFormat="1">
      <c r="A8" s="454" t="s">
        <v>87</v>
      </c>
      <c r="B8" s="452" t="str">
        <f>Naslovnica!A24</f>
        <v>March 2019</v>
      </c>
      <c r="C8" s="453" t="s">
        <v>456</v>
      </c>
      <c r="D8" s="454" t="s">
        <v>48</v>
      </c>
      <c r="E8" s="452" t="str">
        <f>$B$8</f>
        <v>March 2019</v>
      </c>
      <c r="F8" s="453" t="s">
        <v>456</v>
      </c>
      <c r="G8" s="454" t="s">
        <v>48</v>
      </c>
    </row>
    <row r="9" spans="1:9" ht="25.5">
      <c r="A9" s="257" t="s">
        <v>840</v>
      </c>
      <c r="B9" s="265">
        <v>162881195.12</v>
      </c>
      <c r="C9" s="261">
        <v>393383927.05000007</v>
      </c>
      <c r="D9" s="268">
        <v>0.4826160460298855</v>
      </c>
      <c r="E9" s="265">
        <v>8500</v>
      </c>
      <c r="F9" s="260">
        <v>8500</v>
      </c>
      <c r="G9" s="271" t="s">
        <v>206</v>
      </c>
    </row>
    <row r="10" spans="1:9">
      <c r="A10" s="95" t="s">
        <v>842</v>
      </c>
      <c r="B10" s="266">
        <v>147099889.02000001</v>
      </c>
      <c r="C10" s="201">
        <v>334048691.43000007</v>
      </c>
      <c r="D10" s="269">
        <v>0.62340995342546346</v>
      </c>
      <c r="E10" s="266">
        <v>8500</v>
      </c>
      <c r="F10" s="202">
        <v>8500</v>
      </c>
      <c r="G10" s="269" t="s">
        <v>206</v>
      </c>
    </row>
    <row r="11" spans="1:9">
      <c r="A11" s="95" t="s">
        <v>841</v>
      </c>
      <c r="B11" s="266">
        <v>15781306.1</v>
      </c>
      <c r="C11" s="201">
        <v>59335235.619999997</v>
      </c>
      <c r="D11" s="269">
        <v>-0.18014933235445935</v>
      </c>
      <c r="E11" s="266">
        <v>0</v>
      </c>
      <c r="F11" s="202">
        <v>0</v>
      </c>
      <c r="G11" s="269" t="s">
        <v>206</v>
      </c>
    </row>
    <row r="12" spans="1:9">
      <c r="A12" s="95" t="s">
        <v>843</v>
      </c>
      <c r="B12" s="266">
        <v>0</v>
      </c>
      <c r="C12" s="202">
        <v>0</v>
      </c>
      <c r="D12" s="270" t="s">
        <v>206</v>
      </c>
      <c r="E12" s="266">
        <v>0</v>
      </c>
      <c r="F12" s="202">
        <v>0</v>
      </c>
      <c r="G12" s="270" t="s">
        <v>206</v>
      </c>
    </row>
    <row r="13" spans="1:9">
      <c r="A13" s="95" t="s">
        <v>844</v>
      </c>
      <c r="B13" s="266">
        <v>0</v>
      </c>
      <c r="C13" s="202">
        <v>0</v>
      </c>
      <c r="D13" s="270" t="s">
        <v>206</v>
      </c>
      <c r="E13" s="266">
        <v>0</v>
      </c>
      <c r="F13" s="202">
        <v>0</v>
      </c>
      <c r="G13" s="270" t="s">
        <v>206</v>
      </c>
    </row>
    <row r="14" spans="1:9">
      <c r="A14" s="95" t="s">
        <v>845</v>
      </c>
      <c r="B14" s="266">
        <v>0</v>
      </c>
      <c r="C14" s="202">
        <v>0</v>
      </c>
      <c r="D14" s="270" t="s">
        <v>206</v>
      </c>
      <c r="E14" s="266">
        <v>0</v>
      </c>
      <c r="F14" s="202">
        <v>0</v>
      </c>
      <c r="G14" s="270" t="s">
        <v>206</v>
      </c>
    </row>
    <row r="15" spans="1:9">
      <c r="A15" s="95" t="s">
        <v>846</v>
      </c>
      <c r="B15" s="266">
        <v>41190726</v>
      </c>
      <c r="C15" s="202">
        <v>141638148</v>
      </c>
      <c r="D15" s="269">
        <v>-0.46119233953801908</v>
      </c>
      <c r="E15" s="266">
        <v>0</v>
      </c>
      <c r="F15" s="202">
        <v>0</v>
      </c>
      <c r="G15" s="269" t="s">
        <v>206</v>
      </c>
    </row>
    <row r="16" spans="1:9">
      <c r="A16" s="95" t="s">
        <v>847</v>
      </c>
      <c r="B16" s="266">
        <v>0</v>
      </c>
      <c r="C16" s="202">
        <v>0</v>
      </c>
      <c r="D16" s="269" t="s">
        <v>206</v>
      </c>
      <c r="E16" s="266">
        <v>0</v>
      </c>
      <c r="F16" s="202">
        <v>0</v>
      </c>
      <c r="G16" s="269" t="s">
        <v>206</v>
      </c>
    </row>
    <row r="17" spans="1:9" ht="18.75" customHeight="1">
      <c r="A17" s="443" t="s">
        <v>848</v>
      </c>
      <c r="B17" s="444">
        <v>204071921.12</v>
      </c>
      <c r="C17" s="445">
        <v>535022075.04999995</v>
      </c>
      <c r="D17" s="446">
        <v>9.5343573528086756E-2</v>
      </c>
      <c r="E17" s="444">
        <v>8500</v>
      </c>
      <c r="F17" s="973">
        <v>8500</v>
      </c>
      <c r="G17" s="446" t="s">
        <v>206</v>
      </c>
      <c r="I17" s="46"/>
    </row>
    <row r="18" spans="1:9">
      <c r="A18" s="448" t="s">
        <v>82</v>
      </c>
      <c r="B18" s="447" t="str">
        <f>Naslovnica!A20</f>
        <v>Ožujak 2019.</v>
      </c>
      <c r="C18" s="449" t="s">
        <v>71</v>
      </c>
      <c r="D18" s="450" t="s">
        <v>19</v>
      </c>
      <c r="E18" s="447" t="str">
        <f>$B$18</f>
        <v>Ožujak 2019.</v>
      </c>
      <c r="F18" s="449" t="s">
        <v>71</v>
      </c>
      <c r="G18" s="450" t="s">
        <v>19</v>
      </c>
    </row>
    <row r="19" spans="1:9" s="277" customFormat="1">
      <c r="A19" s="451" t="s">
        <v>86</v>
      </c>
      <c r="B19" s="452" t="str">
        <f>Naslovnica!A24</f>
        <v>March 2019</v>
      </c>
      <c r="C19" s="453" t="s">
        <v>456</v>
      </c>
      <c r="D19" s="454" t="s">
        <v>48</v>
      </c>
      <c r="E19" s="452" t="str">
        <f>$B$19</f>
        <v>March 2019</v>
      </c>
      <c r="F19" s="453" t="s">
        <v>456</v>
      </c>
      <c r="G19" s="454" t="s">
        <v>48</v>
      </c>
    </row>
    <row r="20" spans="1:9" ht="25.5">
      <c r="A20" s="258" t="s">
        <v>849</v>
      </c>
      <c r="B20" s="265">
        <v>23947325</v>
      </c>
      <c r="C20" s="260">
        <v>66023854.519999996</v>
      </c>
      <c r="D20" s="271">
        <v>0.80136834014721303</v>
      </c>
      <c r="E20" s="265">
        <v>100</v>
      </c>
      <c r="F20" s="260">
        <v>100</v>
      </c>
      <c r="G20" s="271" t="s">
        <v>206</v>
      </c>
    </row>
    <row r="21" spans="1:9">
      <c r="A21" s="95" t="s">
        <v>842</v>
      </c>
      <c r="B21" s="266">
        <v>8450959</v>
      </c>
      <c r="C21" s="202">
        <v>13300553</v>
      </c>
      <c r="D21" s="269">
        <v>4.6805493845873603</v>
      </c>
      <c r="E21" s="266">
        <v>100</v>
      </c>
      <c r="F21" s="202">
        <v>100</v>
      </c>
      <c r="G21" s="269" t="s">
        <v>206</v>
      </c>
    </row>
    <row r="22" spans="1:9">
      <c r="A22" s="95" t="s">
        <v>841</v>
      </c>
      <c r="B22" s="266">
        <v>15496366</v>
      </c>
      <c r="C22" s="202">
        <v>52723301.519999996</v>
      </c>
      <c r="D22" s="269">
        <v>0.31255475420344969</v>
      </c>
      <c r="E22" s="266">
        <v>0</v>
      </c>
      <c r="F22" s="202">
        <v>0</v>
      </c>
      <c r="G22" s="269" t="s">
        <v>206</v>
      </c>
    </row>
    <row r="23" spans="1:9">
      <c r="A23" s="95" t="s">
        <v>843</v>
      </c>
      <c r="B23" s="266">
        <v>0</v>
      </c>
      <c r="C23" s="202" t="s">
        <v>206</v>
      </c>
      <c r="D23" s="270" t="s">
        <v>206</v>
      </c>
      <c r="E23" s="266">
        <v>0</v>
      </c>
      <c r="F23" s="202">
        <v>0</v>
      </c>
      <c r="G23" s="270" t="s">
        <v>206</v>
      </c>
    </row>
    <row r="24" spans="1:9">
      <c r="A24" s="95" t="s">
        <v>844</v>
      </c>
      <c r="B24" s="266">
        <v>0</v>
      </c>
      <c r="C24" s="202" t="s">
        <v>206</v>
      </c>
      <c r="D24" s="270" t="s">
        <v>206</v>
      </c>
      <c r="E24" s="266">
        <v>0</v>
      </c>
      <c r="F24" s="202">
        <v>0</v>
      </c>
      <c r="G24" s="270" t="s">
        <v>206</v>
      </c>
    </row>
    <row r="25" spans="1:9">
      <c r="A25" s="95" t="s">
        <v>845</v>
      </c>
      <c r="B25" s="266">
        <v>0</v>
      </c>
      <c r="C25" s="202" t="s">
        <v>206</v>
      </c>
      <c r="D25" s="270" t="s">
        <v>206</v>
      </c>
      <c r="E25" s="266">
        <v>0</v>
      </c>
      <c r="F25" s="202">
        <v>0</v>
      </c>
      <c r="G25" s="270" t="s">
        <v>206</v>
      </c>
    </row>
    <row r="26" spans="1:9">
      <c r="A26" s="95" t="s">
        <v>850</v>
      </c>
      <c r="B26" s="266">
        <v>305891</v>
      </c>
      <c r="C26" s="202">
        <v>703303</v>
      </c>
      <c r="D26" s="269">
        <v>0.5948435870698644</v>
      </c>
      <c r="E26" s="266">
        <v>0</v>
      </c>
      <c r="F26" s="202">
        <v>0</v>
      </c>
      <c r="G26" s="269" t="s">
        <v>206</v>
      </c>
    </row>
    <row r="27" spans="1:9">
      <c r="A27" s="95" t="s">
        <v>851</v>
      </c>
      <c r="B27" s="266">
        <v>0</v>
      </c>
      <c r="C27" s="202" t="s">
        <v>206</v>
      </c>
      <c r="D27" s="269" t="s">
        <v>206</v>
      </c>
      <c r="E27" s="266">
        <v>0</v>
      </c>
      <c r="F27" s="202">
        <v>0</v>
      </c>
      <c r="G27" s="269" t="s">
        <v>206</v>
      </c>
    </row>
    <row r="28" spans="1:9" ht="18.75" customHeight="1">
      <c r="A28" s="443" t="s">
        <v>852</v>
      </c>
      <c r="B28" s="444">
        <v>24253216</v>
      </c>
      <c r="C28" s="455">
        <v>66727157.519999996</v>
      </c>
      <c r="D28" s="446">
        <v>0.79843106132117614</v>
      </c>
      <c r="E28" s="444">
        <v>100</v>
      </c>
      <c r="F28" s="455">
        <v>100</v>
      </c>
      <c r="G28" s="446" t="s">
        <v>206</v>
      </c>
    </row>
    <row r="29" spans="1:9" ht="18.75" customHeight="1">
      <c r="A29" s="465" t="s">
        <v>853</v>
      </c>
      <c r="B29" s="265">
        <v>10780</v>
      </c>
      <c r="C29" s="466">
        <v>23802</v>
      </c>
      <c r="D29" s="467">
        <v>0.74603174603174605</v>
      </c>
      <c r="E29" s="265">
        <v>0</v>
      </c>
      <c r="F29" s="466">
        <v>0</v>
      </c>
      <c r="G29" s="467" t="s">
        <v>206</v>
      </c>
    </row>
    <row r="30" spans="1:9">
      <c r="A30" s="448" t="s">
        <v>542</v>
      </c>
      <c r="B30" s="447" t="str">
        <f>Naslovnica!A20</f>
        <v>Ožujak 2019.</v>
      </c>
      <c r="C30" s="449" t="s">
        <v>71</v>
      </c>
      <c r="D30" s="450" t="s">
        <v>19</v>
      </c>
      <c r="E30" s="447" t="str">
        <f>$B$30</f>
        <v>Ožujak 2019.</v>
      </c>
      <c r="F30" s="449" t="s">
        <v>71</v>
      </c>
      <c r="G30" s="450" t="s">
        <v>19</v>
      </c>
    </row>
    <row r="31" spans="1:9" s="277" customFormat="1">
      <c r="A31" s="451" t="s">
        <v>541</v>
      </c>
      <c r="B31" s="452" t="str">
        <f>Naslovnica!A24</f>
        <v>March 2019</v>
      </c>
      <c r="C31" s="453" t="s">
        <v>456</v>
      </c>
      <c r="D31" s="454" t="s">
        <v>48</v>
      </c>
      <c r="E31" s="452" t="str">
        <f>$B$31</f>
        <v>March 2019</v>
      </c>
      <c r="F31" s="453" t="s">
        <v>456</v>
      </c>
      <c r="G31" s="454" t="s">
        <v>48</v>
      </c>
    </row>
    <row r="32" spans="1:9" ht="17.25" customHeight="1">
      <c r="A32" s="259" t="s">
        <v>854</v>
      </c>
      <c r="B32" s="266">
        <v>1211321763.05</v>
      </c>
      <c r="C32" s="202">
        <v>4627238310.4400005</v>
      </c>
      <c r="D32" s="269">
        <v>-5.2283772071939939E-2</v>
      </c>
      <c r="E32" s="266">
        <v>0</v>
      </c>
      <c r="F32" s="202">
        <v>0</v>
      </c>
      <c r="G32" s="269" t="s">
        <v>206</v>
      </c>
    </row>
    <row r="33" spans="1:7" ht="17.25" customHeight="1">
      <c r="A33" s="259" t="s">
        <v>855</v>
      </c>
      <c r="B33" s="266">
        <v>795076747</v>
      </c>
      <c r="C33" s="275">
        <v>2912865227</v>
      </c>
      <c r="D33" s="269">
        <v>-0.21456218979139735</v>
      </c>
      <c r="E33" s="266">
        <v>0</v>
      </c>
      <c r="F33" s="275">
        <v>0</v>
      </c>
      <c r="G33" s="269" t="s">
        <v>206</v>
      </c>
    </row>
    <row r="34" spans="1:7">
      <c r="A34" s="456" t="s">
        <v>546</v>
      </c>
      <c r="B34" s="457"/>
      <c r="C34" s="458" t="s">
        <v>544</v>
      </c>
      <c r="D34" s="450" t="s">
        <v>19</v>
      </c>
      <c r="E34" s="457"/>
      <c r="F34" s="458"/>
      <c r="G34" s="450"/>
    </row>
    <row r="35" spans="1:7" s="277" customFormat="1">
      <c r="A35" s="459" t="s">
        <v>545</v>
      </c>
      <c r="B35" s="457"/>
      <c r="C35" s="460" t="s">
        <v>543</v>
      </c>
      <c r="D35" s="454" t="s">
        <v>48</v>
      </c>
      <c r="E35" s="457"/>
      <c r="F35" s="460"/>
      <c r="G35" s="454"/>
    </row>
    <row r="36" spans="1:7">
      <c r="A36" s="203" t="s">
        <v>76</v>
      </c>
      <c r="B36" s="267">
        <v>1797.81</v>
      </c>
      <c r="C36" s="96">
        <v>2.8019052956010038E-2</v>
      </c>
      <c r="D36" s="269">
        <v>-6.5036854217393901E-4</v>
      </c>
      <c r="E36" s="267"/>
      <c r="F36" s="96"/>
      <c r="G36" s="269"/>
    </row>
    <row r="37" spans="1:7">
      <c r="A37" s="97" t="s">
        <v>171</v>
      </c>
      <c r="B37" s="267">
        <v>1161.6500000000001</v>
      </c>
      <c r="C37" s="96">
        <v>2.8800935233321168E-2</v>
      </c>
      <c r="D37" s="269">
        <v>1.0331201088230027E-4</v>
      </c>
      <c r="E37" s="267"/>
      <c r="F37" s="96"/>
      <c r="G37" s="269"/>
    </row>
    <row r="38" spans="1:7">
      <c r="A38" s="97" t="s">
        <v>77</v>
      </c>
      <c r="B38" s="267">
        <v>1048.23</v>
      </c>
      <c r="C38" s="96">
        <v>3.0637025966747666E-2</v>
      </c>
      <c r="D38" s="269">
        <v>7.160041241837553E-4</v>
      </c>
      <c r="E38" s="267"/>
      <c r="F38" s="96"/>
      <c r="G38" s="269"/>
    </row>
    <row r="39" spans="1:7">
      <c r="A39" s="97" t="s">
        <v>1341</v>
      </c>
      <c r="B39" s="267">
        <v>993</v>
      </c>
      <c r="C39" s="96"/>
      <c r="D39" s="269">
        <v>-2.6775913438921172E-2</v>
      </c>
      <c r="E39" s="267"/>
      <c r="F39" s="96"/>
      <c r="G39" s="269"/>
    </row>
    <row r="40" spans="1:7" s="277" customFormat="1">
      <c r="A40" s="97" t="s">
        <v>143</v>
      </c>
      <c r="B40" s="267">
        <v>947.63</v>
      </c>
      <c r="C40" s="96">
        <v>0</v>
      </c>
      <c r="D40" s="269">
        <v>7.7096492907122649E-3</v>
      </c>
      <c r="E40" s="267"/>
      <c r="F40" s="96"/>
      <c r="G40" s="269"/>
    </row>
    <row r="41" spans="1:7">
      <c r="A41" s="97" t="s">
        <v>144</v>
      </c>
      <c r="B41" s="267">
        <v>840.51</v>
      </c>
      <c r="C41" s="96">
        <v>-1.5577236153242469E-2</v>
      </c>
      <c r="D41" s="269">
        <v>-5.3682207635753681E-2</v>
      </c>
      <c r="E41" s="267"/>
      <c r="F41" s="96"/>
      <c r="G41" s="269"/>
    </row>
    <row r="42" spans="1:7">
      <c r="A42" s="97" t="s">
        <v>145</v>
      </c>
      <c r="B42" s="267">
        <v>470.56</v>
      </c>
      <c r="C42" s="96">
        <v>-5.1901998710509378E-2</v>
      </c>
      <c r="D42" s="269">
        <v>0.10142078037590989</v>
      </c>
      <c r="E42" s="267"/>
      <c r="F42" s="96"/>
      <c r="G42" s="269"/>
    </row>
    <row r="43" spans="1:7">
      <c r="A43" s="97" t="s">
        <v>146</v>
      </c>
      <c r="B43" s="267">
        <v>492.13</v>
      </c>
      <c r="C43" s="96">
        <v>-1.3015923950102315E-2</v>
      </c>
      <c r="D43" s="269">
        <v>1.4659189311780986E-2</v>
      </c>
      <c r="E43" s="267"/>
      <c r="F43" s="96"/>
      <c r="G43" s="269"/>
    </row>
    <row r="44" spans="1:7">
      <c r="A44" s="97" t="s">
        <v>147</v>
      </c>
      <c r="B44" s="267">
        <v>588.59</v>
      </c>
      <c r="C44" s="96">
        <v>-0.25595712136726212</v>
      </c>
      <c r="D44" s="269">
        <v>-0.22235727780787162</v>
      </c>
      <c r="E44" s="267"/>
      <c r="F44" s="96"/>
      <c r="G44" s="269"/>
    </row>
    <row r="45" spans="1:7">
      <c r="A45" s="97" t="s">
        <v>148</v>
      </c>
      <c r="B45" s="267">
        <v>3392.32</v>
      </c>
      <c r="C45" s="96">
        <v>-4.1316708680465219E-2</v>
      </c>
      <c r="D45" s="269">
        <v>-1.0844114756918643E-2</v>
      </c>
      <c r="E45" s="267"/>
      <c r="F45" s="96"/>
      <c r="G45" s="269"/>
    </row>
    <row r="46" spans="1:7">
      <c r="A46" s="203" t="s">
        <v>78</v>
      </c>
      <c r="B46" s="267">
        <v>112.4911</v>
      </c>
      <c r="C46" s="96">
        <v>1.3536513176566789E-2</v>
      </c>
      <c r="D46" s="269">
        <v>1.4385576369889653E-2</v>
      </c>
      <c r="E46" s="267"/>
      <c r="F46" s="96"/>
      <c r="G46" s="269"/>
    </row>
    <row r="47" spans="1:7">
      <c r="A47" s="203" t="s">
        <v>129</v>
      </c>
      <c r="B47" s="267">
        <v>178.10059999999999</v>
      </c>
      <c r="C47" s="96">
        <v>2.2337511451748782E-2</v>
      </c>
      <c r="D47" s="269">
        <v>1.6867612961278595E-2</v>
      </c>
      <c r="E47" s="267"/>
      <c r="F47" s="96"/>
      <c r="G47" s="269"/>
    </row>
    <row r="48" spans="1:7">
      <c r="A48" s="448" t="s">
        <v>548</v>
      </c>
      <c r="B48" s="447" t="str">
        <f>Naslovnica!A20</f>
        <v>Ožujak 2019.</v>
      </c>
      <c r="C48" s="461"/>
      <c r="D48" s="450" t="s">
        <v>19</v>
      </c>
      <c r="E48" s="447" t="str">
        <f>$B$48</f>
        <v>Ožujak 2019.</v>
      </c>
      <c r="F48" s="461"/>
      <c r="G48" s="450" t="s">
        <v>19</v>
      </c>
    </row>
    <row r="49" spans="1:7" s="277" customFormat="1">
      <c r="A49" s="451" t="s">
        <v>547</v>
      </c>
      <c r="B49" s="452" t="str">
        <f>Naslovnica!A24</f>
        <v>March 2019</v>
      </c>
      <c r="C49" s="461"/>
      <c r="D49" s="454" t="s">
        <v>48</v>
      </c>
      <c r="E49" s="452" t="str">
        <f>$B$49</f>
        <v>March 2019</v>
      </c>
      <c r="F49" s="461"/>
      <c r="G49" s="454" t="s">
        <v>48</v>
      </c>
    </row>
    <row r="50" spans="1:7">
      <c r="A50" s="95" t="s">
        <v>842</v>
      </c>
      <c r="B50" s="266">
        <v>136197.15742055999</v>
      </c>
      <c r="C50" s="202"/>
      <c r="D50" s="269">
        <v>-9.3469602208312314E-3</v>
      </c>
      <c r="E50" s="266">
        <v>834.3913</v>
      </c>
      <c r="F50" s="202"/>
      <c r="G50" s="269">
        <v>0</v>
      </c>
    </row>
    <row r="51" spans="1:7">
      <c r="A51" s="95" t="s">
        <v>841</v>
      </c>
      <c r="B51" s="266">
        <v>110923.61149186999</v>
      </c>
      <c r="C51" s="202"/>
      <c r="D51" s="269">
        <v>1.0136713813594688E-2</v>
      </c>
      <c r="E51" s="266">
        <v>0</v>
      </c>
      <c r="F51" s="202"/>
      <c r="G51" s="269" t="s">
        <v>206</v>
      </c>
    </row>
    <row r="52" spans="1:7">
      <c r="A52" s="95" t="s">
        <v>843</v>
      </c>
      <c r="B52" s="266">
        <v>0</v>
      </c>
      <c r="C52" s="202"/>
      <c r="D52" s="270" t="s">
        <v>206</v>
      </c>
      <c r="E52" s="266">
        <v>0</v>
      </c>
      <c r="F52" s="202"/>
      <c r="G52" s="270" t="s">
        <v>206</v>
      </c>
    </row>
    <row r="53" spans="1:7">
      <c r="A53" s="95" t="s">
        <v>856</v>
      </c>
      <c r="B53" s="266">
        <v>0</v>
      </c>
      <c r="C53" s="202"/>
      <c r="D53" s="269" t="s">
        <v>206</v>
      </c>
      <c r="E53" s="266">
        <v>0</v>
      </c>
      <c r="F53" s="202"/>
      <c r="G53" s="269" t="s">
        <v>206</v>
      </c>
    </row>
    <row r="54" spans="1:7" ht="18.75" customHeight="1">
      <c r="A54" s="443" t="s">
        <v>857</v>
      </c>
      <c r="B54" s="444">
        <v>247120.76891242998</v>
      </c>
      <c r="C54" s="455"/>
      <c r="D54" s="446">
        <v>-6.952210520699885E-4</v>
      </c>
      <c r="E54" s="444">
        <v>834.3913</v>
      </c>
      <c r="F54" s="455"/>
      <c r="G54" s="446">
        <v>0</v>
      </c>
    </row>
    <row r="55" spans="1:7" s="209" customFormat="1">
      <c r="A55" s="20" t="s">
        <v>858</v>
      </c>
      <c r="B55" s="272"/>
      <c r="C55" s="253"/>
      <c r="D55" s="253"/>
    </row>
    <row r="56" spans="1:7" s="209" customFormat="1">
      <c r="A56" s="313"/>
      <c r="B56" s="273"/>
      <c r="C56" s="255"/>
      <c r="D56" s="256"/>
    </row>
    <row r="57" spans="1:7" s="209" customFormat="1">
      <c r="B57" s="254"/>
      <c r="C57" s="255"/>
      <c r="D57" s="256"/>
    </row>
    <row r="58" spans="1:7" s="209" customFormat="1">
      <c r="A58" s="700" t="s">
        <v>128</v>
      </c>
      <c r="B58" s="254"/>
      <c r="C58" s="255"/>
      <c r="D58" s="256"/>
    </row>
    <row r="59" spans="1:7" ht="12.75" customHeight="1">
      <c r="B59" s="37"/>
      <c r="C59" s="37"/>
      <c r="D59" s="37"/>
    </row>
    <row r="60" spans="1:7" ht="12.75" customHeight="1">
      <c r="B60" s="53"/>
      <c r="C60" s="53"/>
      <c r="G60" s="14" t="s">
        <v>1320</v>
      </c>
    </row>
    <row r="61" spans="1:7" ht="12.75" customHeight="1">
      <c r="B61" s="38"/>
      <c r="C61" s="38"/>
      <c r="D61" s="38"/>
    </row>
    <row r="62" spans="1:7" ht="12.75" customHeight="1"/>
    <row r="63" spans="1:7" ht="12.75" customHeight="1"/>
    <row r="64" spans="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spans="1:1" ht="12.75" customHeight="1"/>
    <row r="98" spans="1:1" ht="12.75" customHeight="1"/>
    <row r="99" spans="1:1" ht="12.75" customHeight="1"/>
    <row r="100" spans="1:1" ht="12.75" customHeight="1"/>
    <row r="112" spans="1:1">
      <c r="A112" s="736"/>
    </row>
    <row r="114" spans="1:1">
      <c r="A114" s="737"/>
    </row>
    <row r="116" spans="1:1">
      <c r="A116" s="737"/>
    </row>
    <row r="118" spans="1:1">
      <c r="A118" s="737"/>
    </row>
    <row r="120" spans="1:1">
      <c r="A120" s="737"/>
    </row>
    <row r="122" spans="1:1">
      <c r="A122" s="737"/>
    </row>
    <row r="124" spans="1:1">
      <c r="A124" s="737"/>
    </row>
  </sheetData>
  <mergeCells count="2">
    <mergeCell ref="B6:D6"/>
    <mergeCell ref="E6:G6"/>
  </mergeCells>
  <hyperlinks>
    <hyperlink ref="A58" location="'2 Sadržaj'!A1" display="Sadržaj / Contents"/>
  </hyperlinks>
  <pageMargins left="0.70866141732283472" right="0.70866141732283472" top="0.74803149606299213" bottom="0.74803149606299213" header="0.31496062992125984" footer="0.31496062992125984"/>
  <pageSetup paperSize="9" scale="55" orientation="portrait" r:id="rId1"/>
  <rowBreaks count="1" manualBreakCount="1">
    <brk id="60" max="6"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K83"/>
  <sheetViews>
    <sheetView showGridLines="0" zoomScaleNormal="100" workbookViewId="0"/>
  </sheetViews>
  <sheetFormatPr defaultRowHeight="15"/>
  <cols>
    <col min="1" max="1" width="20.140625" customWidth="1"/>
    <col min="2" max="2" width="17.42578125" bestFit="1" customWidth="1"/>
    <col min="3" max="3" width="11.7109375" customWidth="1"/>
    <col min="4" max="4" width="12.28515625" bestFit="1" customWidth="1"/>
    <col min="5" max="5" width="13" customWidth="1"/>
    <col min="6" max="6" width="9.5703125" bestFit="1" customWidth="1"/>
    <col min="7" max="7" width="19.140625" customWidth="1"/>
    <col min="8" max="8" width="13" customWidth="1"/>
    <col min="9" max="9" width="14" customWidth="1"/>
    <col min="10" max="10" width="12.28515625" bestFit="1" customWidth="1"/>
    <col min="11" max="11" width="15.140625" bestFit="1" customWidth="1"/>
  </cols>
  <sheetData>
    <row r="1" spans="1:11" ht="12.75" customHeight="1">
      <c r="A1" s="146" t="s">
        <v>1133</v>
      </c>
      <c r="E1" s="144" t="str">
        <f>Naslovnica!A20</f>
        <v>Ožujak 2019.</v>
      </c>
      <c r="G1" s="146" t="s">
        <v>1135</v>
      </c>
      <c r="H1" s="277"/>
      <c r="I1" s="277"/>
      <c r="J1" s="277"/>
      <c r="K1" s="144" t="str">
        <f>E1</f>
        <v>Ožujak 2019.</v>
      </c>
    </row>
    <row r="2" spans="1:11" ht="12.75" customHeight="1">
      <c r="A2" s="614" t="s">
        <v>1134</v>
      </c>
      <c r="E2" s="624" t="str">
        <f>Naslovnica!A24</f>
        <v>March 2019</v>
      </c>
      <c r="G2" s="614" t="s">
        <v>1136</v>
      </c>
      <c r="H2" s="277"/>
      <c r="I2" s="277"/>
      <c r="J2" s="277"/>
      <c r="K2" s="612" t="str">
        <f>E2</f>
        <v>March 2019</v>
      </c>
    </row>
    <row r="3" spans="1:11" ht="12.75" customHeight="1">
      <c r="A3" s="40" t="s">
        <v>815</v>
      </c>
      <c r="G3" s="40" t="s">
        <v>824</v>
      </c>
      <c r="H3" s="277"/>
      <c r="I3" s="277"/>
      <c r="J3" s="277"/>
      <c r="K3" s="277"/>
    </row>
    <row r="4" spans="1:11" ht="45" customHeight="1">
      <c r="A4" s="468" t="s">
        <v>816</v>
      </c>
      <c r="B4" s="468" t="s">
        <v>817</v>
      </c>
      <c r="C4" s="468" t="s">
        <v>818</v>
      </c>
      <c r="D4" s="468" t="s">
        <v>819</v>
      </c>
      <c r="E4" s="468" t="s">
        <v>820</v>
      </c>
      <c r="G4" s="468" t="s">
        <v>816</v>
      </c>
      <c r="H4" s="468" t="s">
        <v>817</v>
      </c>
      <c r="I4" s="468" t="s">
        <v>818</v>
      </c>
      <c r="J4" s="468" t="s">
        <v>819</v>
      </c>
      <c r="K4" s="468" t="s">
        <v>825</v>
      </c>
    </row>
    <row r="5" spans="1:11" ht="12.75" customHeight="1">
      <c r="A5" s="98" t="s">
        <v>1356</v>
      </c>
      <c r="B5" s="99">
        <v>23759041.600000001</v>
      </c>
      <c r="C5" s="100">
        <v>0.16151638018414602</v>
      </c>
      <c r="D5" s="101">
        <v>33.5</v>
      </c>
      <c r="E5" s="262">
        <v>-0.59</v>
      </c>
      <c r="F5" s="54"/>
      <c r="G5" s="98" t="s">
        <v>1382</v>
      </c>
      <c r="H5" s="99">
        <v>8500</v>
      </c>
      <c r="I5" s="100">
        <v>1</v>
      </c>
      <c r="J5" s="101">
        <v>85</v>
      </c>
      <c r="K5" s="262">
        <v>0</v>
      </c>
    </row>
    <row r="6" spans="1:11" ht="12.75" customHeight="1">
      <c r="A6" s="98" t="s">
        <v>1357</v>
      </c>
      <c r="B6" s="99">
        <v>20679319.5</v>
      </c>
      <c r="C6" s="100">
        <v>0.14058011625820058</v>
      </c>
      <c r="D6" s="101">
        <v>163.5</v>
      </c>
      <c r="E6" s="262">
        <v>2.19</v>
      </c>
      <c r="F6" s="54"/>
      <c r="G6" s="98" t="s">
        <v>1383</v>
      </c>
      <c r="H6" s="99">
        <v>0</v>
      </c>
      <c r="I6" s="100">
        <v>0</v>
      </c>
      <c r="J6" s="101">
        <v>180</v>
      </c>
      <c r="K6" s="262">
        <v>0</v>
      </c>
    </row>
    <row r="7" spans="1:11" ht="12.75" customHeight="1">
      <c r="A7" s="98" t="s">
        <v>1358</v>
      </c>
      <c r="B7" s="99">
        <v>15320648</v>
      </c>
      <c r="C7" s="100">
        <v>0.10415132262891766</v>
      </c>
      <c r="D7" s="101">
        <v>442</v>
      </c>
      <c r="E7" s="262">
        <v>1.6099999999999999</v>
      </c>
      <c r="F7" s="54"/>
      <c r="G7" s="98"/>
      <c r="H7" s="99"/>
      <c r="I7" s="100"/>
      <c r="J7" s="101"/>
      <c r="K7" s="262"/>
    </row>
    <row r="8" spans="1:11" ht="12.75" customHeight="1">
      <c r="A8" s="98" t="s">
        <v>1359</v>
      </c>
      <c r="B8" s="99">
        <v>14380729.66</v>
      </c>
      <c r="C8" s="100">
        <v>9.7761662199791113E-2</v>
      </c>
      <c r="D8" s="101">
        <v>2.85</v>
      </c>
      <c r="E8" s="262">
        <v>78.13</v>
      </c>
      <c r="G8" s="98"/>
      <c r="H8" s="99"/>
      <c r="I8" s="100"/>
      <c r="J8" s="101"/>
      <c r="K8" s="262"/>
    </row>
    <row r="9" spans="1:11" ht="12.75" customHeight="1">
      <c r="A9" s="98" t="s">
        <v>1360</v>
      </c>
      <c r="B9" s="99">
        <v>8001288</v>
      </c>
      <c r="C9" s="100">
        <v>5.4393569249478697E-2</v>
      </c>
      <c r="D9" s="101">
        <v>300</v>
      </c>
      <c r="E9" s="262">
        <v>0</v>
      </c>
      <c r="G9" s="98"/>
      <c r="H9" s="99"/>
      <c r="I9" s="100"/>
      <c r="J9" s="101"/>
      <c r="K9" s="262"/>
    </row>
    <row r="10" spans="1:11" ht="12.75" customHeight="1">
      <c r="A10" s="98" t="s">
        <v>1361</v>
      </c>
      <c r="B10" s="99">
        <v>7871950</v>
      </c>
      <c r="C10" s="100">
        <v>5.3514316376742574E-2</v>
      </c>
      <c r="D10" s="101">
        <v>650</v>
      </c>
      <c r="E10" s="263">
        <v>5.6899999999999995</v>
      </c>
      <c r="G10" s="98"/>
      <c r="H10" s="99"/>
      <c r="I10" s="100"/>
      <c r="J10" s="101"/>
      <c r="K10" s="263"/>
    </row>
    <row r="11" spans="1:11" ht="12.75" customHeight="1">
      <c r="A11" s="98" t="s">
        <v>1362</v>
      </c>
      <c r="B11" s="99">
        <v>6405849.5999999996</v>
      </c>
      <c r="C11" s="100">
        <v>4.3547616811111585E-2</v>
      </c>
      <c r="D11" s="101">
        <v>63.6</v>
      </c>
      <c r="E11" s="262">
        <v>-0.31</v>
      </c>
      <c r="G11" s="98"/>
      <c r="H11" s="99"/>
      <c r="I11" s="100"/>
      <c r="J11" s="101"/>
      <c r="K11" s="262"/>
    </row>
    <row r="12" spans="1:11" ht="12.75" customHeight="1">
      <c r="A12" s="98" t="s">
        <v>1363</v>
      </c>
      <c r="B12" s="99">
        <v>4836195</v>
      </c>
      <c r="C12" s="100">
        <v>3.2876945266372443E-2</v>
      </c>
      <c r="D12" s="101">
        <v>340</v>
      </c>
      <c r="E12" s="262">
        <v>0</v>
      </c>
      <c r="G12" s="98"/>
      <c r="H12" s="99"/>
      <c r="I12" s="100"/>
      <c r="J12" s="101"/>
      <c r="K12" s="262"/>
    </row>
    <row r="13" spans="1:11" ht="12.75" customHeight="1">
      <c r="A13" s="98" t="s">
        <v>1364</v>
      </c>
      <c r="B13" s="99">
        <v>4313450</v>
      </c>
      <c r="C13" s="100">
        <v>2.9323271613165766E-2</v>
      </c>
      <c r="D13" s="101">
        <v>7000</v>
      </c>
      <c r="E13" s="262">
        <v>7.6899999999999995</v>
      </c>
      <c r="G13" s="98"/>
      <c r="H13" s="99"/>
      <c r="I13" s="100"/>
      <c r="J13" s="101"/>
      <c r="K13" s="262"/>
    </row>
    <row r="14" spans="1:11" ht="12.75" customHeight="1">
      <c r="A14" s="98" t="s">
        <v>1365</v>
      </c>
      <c r="B14" s="99">
        <v>4228174.5</v>
      </c>
      <c r="C14" s="100">
        <v>2.8743560094903465E-2</v>
      </c>
      <c r="D14" s="101">
        <v>175.5</v>
      </c>
      <c r="E14" s="262">
        <v>-4.1000000000000005</v>
      </c>
      <c r="G14" s="98"/>
      <c r="H14" s="99"/>
      <c r="I14" s="100"/>
      <c r="J14" s="101"/>
      <c r="K14" s="262"/>
    </row>
    <row r="15" spans="1:11" ht="12.75" customHeight="1">
      <c r="A15" s="98" t="s">
        <v>821</v>
      </c>
      <c r="B15" s="99">
        <v>37303243.160000011</v>
      </c>
      <c r="C15" s="100">
        <v>0.25359123931717026</v>
      </c>
      <c r="D15" s="102"/>
      <c r="E15" s="264"/>
      <c r="G15" s="98" t="s">
        <v>826</v>
      </c>
      <c r="H15" s="99" t="s">
        <v>206</v>
      </c>
      <c r="I15" s="100"/>
      <c r="J15" s="102"/>
      <c r="K15" s="264"/>
    </row>
    <row r="16" spans="1:11" ht="15.75" customHeight="1">
      <c r="A16" s="471" t="s">
        <v>822</v>
      </c>
      <c r="B16" s="472">
        <f>SUM(B5:B15)</f>
        <v>147099889.02000001</v>
      </c>
      <c r="C16" s="473"/>
      <c r="D16" s="474"/>
      <c r="E16" s="474"/>
      <c r="G16" s="471" t="s">
        <v>822</v>
      </c>
      <c r="H16" s="472">
        <f>SUM(H5:H15)</f>
        <v>8500</v>
      </c>
      <c r="I16" s="473"/>
      <c r="J16" s="474"/>
      <c r="K16" s="474"/>
    </row>
    <row r="17" spans="1:11" ht="12.75" customHeight="1">
      <c r="A17" s="39" t="s">
        <v>823</v>
      </c>
      <c r="G17" s="39" t="s">
        <v>823</v>
      </c>
      <c r="H17" s="277"/>
      <c r="I17" s="277"/>
      <c r="J17" s="277"/>
      <c r="K17" s="277"/>
    </row>
    <row r="18" spans="1:11" ht="12.75" customHeight="1"/>
    <row r="19" spans="1:11" ht="12.75" customHeight="1">
      <c r="A19" s="146" t="s">
        <v>1137</v>
      </c>
    </row>
    <row r="20" spans="1:11" ht="12.75" customHeight="1">
      <c r="A20" s="614" t="s">
        <v>1138</v>
      </c>
    </row>
    <row r="21" spans="1:11" ht="12.75" customHeight="1">
      <c r="A21" s="40" t="s">
        <v>827</v>
      </c>
    </row>
    <row r="22" spans="1:11" ht="43.5">
      <c r="A22" s="468" t="s">
        <v>828</v>
      </c>
      <c r="B22" s="468" t="s">
        <v>817</v>
      </c>
      <c r="C22" s="468" t="s">
        <v>818</v>
      </c>
      <c r="D22" s="468" t="s">
        <v>829</v>
      </c>
    </row>
    <row r="23" spans="1:11" ht="15" customHeight="1">
      <c r="A23" s="104" t="s">
        <v>1366</v>
      </c>
      <c r="B23" s="99">
        <v>6689389.7000000002</v>
      </c>
      <c r="C23" s="105">
        <v>0.4238806127713346</v>
      </c>
      <c r="D23" s="141">
        <v>106</v>
      </c>
      <c r="E23" s="54"/>
      <c r="F23" s="54"/>
      <c r="H23" s="46"/>
    </row>
    <row r="24" spans="1:11" ht="12.75" customHeight="1">
      <c r="A24" s="104" t="s">
        <v>1367</v>
      </c>
      <c r="B24" s="99">
        <v>5175000</v>
      </c>
      <c r="C24" s="105">
        <v>0.32791962637363709</v>
      </c>
      <c r="D24" s="141">
        <v>103.5</v>
      </c>
      <c r="E24" s="54"/>
      <c r="F24" s="54"/>
    </row>
    <row r="25" spans="1:11" ht="12.75" customHeight="1">
      <c r="A25" s="104" t="s">
        <v>1368</v>
      </c>
      <c r="B25" s="99">
        <v>1599500</v>
      </c>
      <c r="C25" s="105">
        <v>0.10135409514678889</v>
      </c>
      <c r="D25" s="141">
        <v>106.4</v>
      </c>
      <c r="E25" s="54"/>
      <c r="F25" s="54"/>
    </row>
    <row r="26" spans="1:11" ht="12.75" customHeight="1">
      <c r="A26" s="104" t="s">
        <v>1369</v>
      </c>
      <c r="B26" s="99">
        <v>1013500</v>
      </c>
      <c r="C26" s="105">
        <v>6.4221553880131635E-2</v>
      </c>
      <c r="D26" s="141">
        <v>101.35</v>
      </c>
      <c r="E26" s="54"/>
    </row>
    <row r="27" spans="1:11" ht="12.75" customHeight="1">
      <c r="A27" s="104" t="s">
        <v>1370</v>
      </c>
      <c r="B27" s="99">
        <v>469980.69</v>
      </c>
      <c r="C27" s="105">
        <v>2.978084874736699E-2</v>
      </c>
      <c r="D27" s="141">
        <v>105.62</v>
      </c>
    </row>
    <row r="28" spans="1:11" ht="12.75" customHeight="1">
      <c r="A28" s="104" t="s">
        <v>1371</v>
      </c>
      <c r="B28" s="99">
        <v>469105</v>
      </c>
      <c r="C28" s="105">
        <v>2.972535967729566E-2</v>
      </c>
      <c r="D28" s="141">
        <v>103.1</v>
      </c>
    </row>
    <row r="29" spans="1:11" ht="12.75" customHeight="1">
      <c r="A29" s="104" t="s">
        <v>1372</v>
      </c>
      <c r="B29" s="99">
        <v>207456.9</v>
      </c>
      <c r="C29" s="105">
        <v>1.3145737031233428E-2</v>
      </c>
      <c r="D29" s="142">
        <v>89</v>
      </c>
    </row>
    <row r="30" spans="1:11" ht="12.75" customHeight="1">
      <c r="A30" s="104" t="s">
        <v>1373</v>
      </c>
      <c r="B30" s="99">
        <v>82187.13</v>
      </c>
      <c r="C30" s="105">
        <v>5.2078788332988492E-3</v>
      </c>
      <c r="D30" s="141">
        <v>30</v>
      </c>
    </row>
    <row r="31" spans="1:11" ht="12.75" customHeight="1">
      <c r="A31" s="104" t="s">
        <v>1374</v>
      </c>
      <c r="B31" s="99">
        <v>69811.679999999993</v>
      </c>
      <c r="C31" s="105">
        <v>4.4236946902639447E-3</v>
      </c>
      <c r="D31" s="141">
        <v>59</v>
      </c>
    </row>
    <row r="32" spans="1:11" ht="12.75" customHeight="1">
      <c r="A32" s="104" t="s">
        <v>1375</v>
      </c>
      <c r="B32" s="99">
        <v>5375</v>
      </c>
      <c r="C32" s="105">
        <v>3.4059284864894676E-4</v>
      </c>
      <c r="D32" s="141">
        <v>107.5</v>
      </c>
    </row>
    <row r="33" spans="1:10" ht="15" customHeight="1">
      <c r="A33" s="98" t="s">
        <v>826</v>
      </c>
      <c r="B33" s="281">
        <v>0</v>
      </c>
      <c r="C33" s="105"/>
      <c r="D33" s="106"/>
    </row>
    <row r="34" spans="1:10" ht="15" customHeight="1">
      <c r="A34" s="479" t="s">
        <v>822</v>
      </c>
      <c r="B34" s="480">
        <f>SUM(B23:B33)</f>
        <v>15781306.1</v>
      </c>
      <c r="C34" s="481"/>
      <c r="D34" s="482"/>
    </row>
    <row r="35" spans="1:10" ht="15" customHeight="1">
      <c r="A35" s="103" t="s">
        <v>830</v>
      </c>
      <c r="B35" s="99"/>
      <c r="C35" s="105"/>
      <c r="D35" s="106"/>
    </row>
    <row r="36" spans="1:10" ht="12.75" customHeight="1">
      <c r="A36" s="197" t="s">
        <v>206</v>
      </c>
      <c r="B36" s="281">
        <v>0</v>
      </c>
      <c r="C36" s="105"/>
      <c r="D36" s="106"/>
    </row>
    <row r="37" spans="1:10" ht="12.75" customHeight="1">
      <c r="A37" s="98" t="s">
        <v>826</v>
      </c>
      <c r="B37" s="282"/>
      <c r="C37" s="105"/>
      <c r="D37" s="106"/>
    </row>
    <row r="38" spans="1:10" ht="15" customHeight="1">
      <c r="A38" s="107" t="s">
        <v>822</v>
      </c>
      <c r="B38" s="99">
        <f>SUM(B36:B37)</f>
        <v>0</v>
      </c>
      <c r="C38" s="105"/>
      <c r="D38" s="106"/>
    </row>
    <row r="39" spans="1:10" ht="26.25" customHeight="1">
      <c r="A39" s="475" t="s">
        <v>831</v>
      </c>
      <c r="B39" s="476">
        <f>B34+B38</f>
        <v>15781306.1</v>
      </c>
      <c r="C39" s="477"/>
      <c r="D39" s="478"/>
    </row>
    <row r="40" spans="1:10" ht="12.75" customHeight="1"/>
    <row r="41" spans="1:10" ht="12.75" customHeight="1">
      <c r="A41" s="146" t="s">
        <v>1139</v>
      </c>
      <c r="G41" s="151"/>
      <c r="H41" s="209"/>
      <c r="I41" s="209"/>
      <c r="J41" s="209"/>
    </row>
    <row r="42" spans="1:10" ht="12.75" customHeight="1">
      <c r="A42" s="614" t="s">
        <v>1140</v>
      </c>
      <c r="B42" s="46"/>
      <c r="G42" s="170"/>
      <c r="H42" s="209"/>
      <c r="I42" s="209"/>
      <c r="J42" s="209"/>
    </row>
    <row r="43" spans="1:10" ht="12.75" customHeight="1">
      <c r="A43" s="40" t="s">
        <v>827</v>
      </c>
      <c r="G43" s="222"/>
      <c r="H43" s="209"/>
      <c r="I43" s="209"/>
      <c r="J43" s="209"/>
    </row>
    <row r="44" spans="1:10" ht="43.5">
      <c r="A44" s="468" t="s">
        <v>832</v>
      </c>
      <c r="B44" s="468" t="s">
        <v>817</v>
      </c>
      <c r="C44" s="468" t="s">
        <v>818</v>
      </c>
      <c r="D44" s="212"/>
      <c r="G44" s="212"/>
      <c r="H44" s="223"/>
      <c r="I44" s="212"/>
      <c r="J44" s="212"/>
    </row>
    <row r="45" spans="1:10" ht="12.75" customHeight="1">
      <c r="A45" s="104" t="s">
        <v>1367</v>
      </c>
      <c r="B45" s="99">
        <v>295017400</v>
      </c>
      <c r="C45" s="105">
        <v>0.24354998729418723</v>
      </c>
      <c r="D45" s="214"/>
      <c r="E45" s="54"/>
      <c r="F45" s="54"/>
      <c r="G45" s="211"/>
      <c r="H45" s="208"/>
      <c r="I45" s="213"/>
      <c r="J45" s="214"/>
    </row>
    <row r="46" spans="1:10" ht="12.75" customHeight="1">
      <c r="A46" s="104" t="s">
        <v>1376</v>
      </c>
      <c r="B46" s="99">
        <v>178273299.13</v>
      </c>
      <c r="C46" s="105">
        <v>0.1471725387655248</v>
      </c>
      <c r="D46" s="214"/>
      <c r="E46" s="54"/>
      <c r="F46" s="54"/>
      <c r="G46" s="219"/>
      <c r="H46" s="220"/>
      <c r="I46" s="213"/>
      <c r="J46" s="214"/>
    </row>
    <row r="47" spans="1:10" ht="12.75" customHeight="1">
      <c r="A47" s="104" t="s">
        <v>1370</v>
      </c>
      <c r="B47" s="99">
        <v>172931577.06</v>
      </c>
      <c r="C47" s="105">
        <v>0.14276270957484799</v>
      </c>
      <c r="D47" s="214"/>
      <c r="E47" s="54"/>
      <c r="G47" s="219"/>
      <c r="H47" s="220"/>
      <c r="I47" s="213"/>
      <c r="J47" s="214"/>
    </row>
    <row r="48" spans="1:10" ht="12.75" customHeight="1">
      <c r="A48" s="104" t="s">
        <v>1377</v>
      </c>
      <c r="B48" s="99">
        <v>172353152.94999999</v>
      </c>
      <c r="C48" s="105">
        <v>0.1422851947413461</v>
      </c>
      <c r="D48" s="214"/>
      <c r="G48" s="219"/>
      <c r="H48" s="220"/>
      <c r="I48" s="213"/>
      <c r="J48" s="214"/>
    </row>
    <row r="49" spans="1:10" ht="12.75" customHeight="1">
      <c r="A49" s="104" t="s">
        <v>1378</v>
      </c>
      <c r="B49" s="99">
        <v>88125665.25</v>
      </c>
      <c r="C49" s="105">
        <v>7.2751656857965988E-2</v>
      </c>
      <c r="D49" s="214"/>
      <c r="G49" s="219"/>
      <c r="H49" s="220"/>
      <c r="I49" s="213"/>
      <c r="J49" s="214"/>
    </row>
    <row r="50" spans="1:10" ht="12.75" customHeight="1">
      <c r="A50" s="104" t="s">
        <v>1379</v>
      </c>
      <c r="B50" s="99">
        <v>85673807.859999999</v>
      </c>
      <c r="C50" s="105">
        <v>7.0727539513763038E-2</v>
      </c>
      <c r="D50" s="215"/>
      <c r="G50" s="219"/>
      <c r="H50" s="220"/>
      <c r="I50" s="213"/>
      <c r="J50" s="215"/>
    </row>
    <row r="51" spans="1:10" ht="12.75" customHeight="1">
      <c r="A51" s="104" t="s">
        <v>1375</v>
      </c>
      <c r="B51" s="99">
        <v>50006572.719999999</v>
      </c>
      <c r="C51" s="105">
        <v>4.1282650279549103E-2</v>
      </c>
      <c r="D51" s="214"/>
      <c r="G51" s="219"/>
      <c r="H51" s="220"/>
      <c r="I51" s="213"/>
      <c r="J51" s="214"/>
    </row>
    <row r="52" spans="1:10" ht="12.75" customHeight="1">
      <c r="A52" s="104" t="s">
        <v>1368</v>
      </c>
      <c r="B52" s="99">
        <v>48806106.560000002</v>
      </c>
      <c r="C52" s="105">
        <v>4.0291612062769003E-2</v>
      </c>
      <c r="D52" s="214"/>
      <c r="G52" s="219"/>
      <c r="H52" s="220"/>
      <c r="I52" s="213"/>
      <c r="J52" s="214"/>
    </row>
    <row r="53" spans="1:10" ht="12.75" customHeight="1">
      <c r="A53" s="104" t="s">
        <v>1380</v>
      </c>
      <c r="B53" s="99">
        <v>35202298.240000002</v>
      </c>
      <c r="C53" s="105">
        <v>2.9061063140947582E-2</v>
      </c>
      <c r="D53" s="214"/>
      <c r="G53" s="219"/>
      <c r="H53" s="220"/>
      <c r="I53" s="213"/>
      <c r="J53" s="214"/>
    </row>
    <row r="54" spans="1:10" ht="12.75" customHeight="1">
      <c r="A54" s="108" t="s">
        <v>1381</v>
      </c>
      <c r="B54" s="99">
        <v>33465150</v>
      </c>
      <c r="C54" s="105">
        <v>2.7626969993288765E-2</v>
      </c>
      <c r="D54" s="214"/>
      <c r="G54" s="219"/>
      <c r="H54" s="220"/>
      <c r="I54" s="213"/>
      <c r="J54" s="214"/>
    </row>
    <row r="55" spans="1:10" ht="24">
      <c r="A55" s="109" t="s">
        <v>833</v>
      </c>
      <c r="B55" s="99">
        <v>51466733.279999733</v>
      </c>
      <c r="C55" s="105">
        <v>4.2488077775810033E-2</v>
      </c>
      <c r="D55" s="216"/>
      <c r="G55" s="221"/>
      <c r="H55" s="220"/>
      <c r="I55" s="213"/>
      <c r="J55" s="216"/>
    </row>
    <row r="56" spans="1:10" ht="26.25" customHeight="1">
      <c r="A56" s="475" t="s">
        <v>834</v>
      </c>
      <c r="B56" s="476">
        <f>SUM(B45:B55)</f>
        <v>1211321763.05</v>
      </c>
      <c r="C56" s="477"/>
      <c r="D56" s="218"/>
      <c r="G56" s="211"/>
      <c r="H56" s="208"/>
      <c r="I56" s="217"/>
      <c r="J56" s="218"/>
    </row>
    <row r="57" spans="1:10" ht="12.75" customHeight="1">
      <c r="G57" s="209"/>
      <c r="H57" s="209"/>
      <c r="I57" s="209"/>
      <c r="J57" s="209"/>
    </row>
    <row r="58" spans="1:10" ht="12.75" customHeight="1">
      <c r="A58" s="147" t="s">
        <v>1141</v>
      </c>
      <c r="G58" s="224"/>
      <c r="H58" s="209"/>
      <c r="I58" s="209"/>
      <c r="J58" s="209"/>
    </row>
    <row r="59" spans="1:10" ht="12.75" customHeight="1">
      <c r="A59" s="625" t="s">
        <v>1142</v>
      </c>
      <c r="G59" s="225"/>
      <c r="H59" s="209"/>
      <c r="I59" s="209"/>
      <c r="J59" s="209"/>
    </row>
    <row r="60" spans="1:10" ht="12.75" customHeight="1">
      <c r="A60" s="40" t="s">
        <v>835</v>
      </c>
      <c r="G60" s="222"/>
      <c r="H60" s="209"/>
      <c r="I60" s="209"/>
      <c r="J60" s="209"/>
    </row>
    <row r="61" spans="1:10" ht="12.75" customHeight="1">
      <c r="A61" s="469"/>
      <c r="B61" s="470" t="s">
        <v>79</v>
      </c>
      <c r="C61" s="470" t="s">
        <v>80</v>
      </c>
      <c r="D61" s="470" t="s">
        <v>81</v>
      </c>
      <c r="E61" s="470" t="s">
        <v>82</v>
      </c>
      <c r="F61" s="470" t="s">
        <v>83</v>
      </c>
      <c r="G61" s="226"/>
      <c r="H61" s="206"/>
      <c r="I61" s="206"/>
      <c r="J61" s="206"/>
    </row>
    <row r="62" spans="1:10" ht="12.75" customHeight="1">
      <c r="A62" s="469"/>
      <c r="B62" s="626" t="s">
        <v>84</v>
      </c>
      <c r="C62" s="626" t="s">
        <v>85</v>
      </c>
      <c r="D62" s="626" t="s">
        <v>458</v>
      </c>
      <c r="E62" s="626" t="s">
        <v>86</v>
      </c>
      <c r="F62" s="626" t="s">
        <v>87</v>
      </c>
      <c r="G62" s="226"/>
      <c r="H62" s="207"/>
      <c r="I62" s="207"/>
      <c r="J62" s="207"/>
    </row>
    <row r="63" spans="1:10" ht="12.75" customHeight="1">
      <c r="A63" s="110" t="s">
        <v>206</v>
      </c>
      <c r="B63" s="111" t="s">
        <v>206</v>
      </c>
      <c r="C63" s="111" t="s">
        <v>206</v>
      </c>
      <c r="D63" s="111" t="s">
        <v>206</v>
      </c>
      <c r="E63" s="112" t="s">
        <v>206</v>
      </c>
      <c r="F63" s="112" t="s">
        <v>206</v>
      </c>
      <c r="G63" s="211"/>
      <c r="H63" s="208"/>
      <c r="I63" s="208"/>
      <c r="J63" s="210"/>
    </row>
    <row r="64" spans="1:10" ht="15" customHeight="1">
      <c r="A64" s="471" t="s">
        <v>822</v>
      </c>
      <c r="B64" s="483"/>
      <c r="C64" s="483"/>
      <c r="D64" s="483"/>
      <c r="E64" s="484" t="str">
        <f>IF(SUM(E63:E63)=0,"",SUM(E63:E63))</f>
        <v/>
      </c>
      <c r="F64" s="484" t="str">
        <f>IF(SUM(F63:F63)=0,"",SUM(F63:F63))</f>
        <v/>
      </c>
      <c r="G64" s="211"/>
      <c r="H64" s="208"/>
      <c r="I64" s="208"/>
      <c r="J64" s="210"/>
    </row>
    <row r="65" spans="1:11" ht="12.75" customHeight="1"/>
    <row r="66" spans="1:11" ht="12.75" customHeight="1">
      <c r="A66" s="147" t="s">
        <v>1143</v>
      </c>
    </row>
    <row r="67" spans="1:11" ht="12.75" customHeight="1">
      <c r="A67" s="625" t="s">
        <v>1144</v>
      </c>
    </row>
    <row r="68" spans="1:11" ht="12.75" customHeight="1">
      <c r="A68" s="40" t="s">
        <v>836</v>
      </c>
    </row>
    <row r="69" spans="1:11" ht="12.75" customHeight="1">
      <c r="A69" s="469"/>
      <c r="B69" s="470" t="s">
        <v>79</v>
      </c>
      <c r="C69" s="470" t="s">
        <v>80</v>
      </c>
      <c r="D69" s="470" t="s">
        <v>81</v>
      </c>
      <c r="E69" s="470" t="s">
        <v>82</v>
      </c>
      <c r="F69" s="470" t="s">
        <v>83</v>
      </c>
    </row>
    <row r="70" spans="1:11" ht="12.75" customHeight="1">
      <c r="A70" s="469"/>
      <c r="B70" s="626" t="s">
        <v>84</v>
      </c>
      <c r="C70" s="626" t="s">
        <v>85</v>
      </c>
      <c r="D70" s="626" t="s">
        <v>458</v>
      </c>
      <c r="E70" s="626" t="s">
        <v>86</v>
      </c>
      <c r="F70" s="626" t="s">
        <v>87</v>
      </c>
    </row>
    <row r="71" spans="1:11" ht="12.75" customHeight="1">
      <c r="A71" s="110" t="s">
        <v>206</v>
      </c>
      <c r="B71" s="113" t="s">
        <v>206</v>
      </c>
      <c r="C71" s="113" t="s">
        <v>206</v>
      </c>
      <c r="D71" s="113" t="s">
        <v>206</v>
      </c>
      <c r="E71" s="114" t="s">
        <v>206</v>
      </c>
      <c r="F71" s="114" t="s">
        <v>206</v>
      </c>
      <c r="G71" s="54"/>
    </row>
    <row r="72" spans="1:11" ht="15" customHeight="1">
      <c r="A72" s="471" t="s">
        <v>822</v>
      </c>
      <c r="B72" s="485"/>
      <c r="C72" s="485"/>
      <c r="D72" s="485"/>
      <c r="E72" s="484" t="str">
        <f>IF(SUM(E71)=0,"",SUM(E71))</f>
        <v/>
      </c>
      <c r="F72" s="484" t="str">
        <f>IF(SUM(F71)=0,"",SUM(F71))</f>
        <v/>
      </c>
    </row>
    <row r="73" spans="1:11" ht="12.75" customHeight="1">
      <c r="A73" s="17" t="s">
        <v>837</v>
      </c>
    </row>
    <row r="74" spans="1:11" ht="12.75" customHeight="1"/>
    <row r="75" spans="1:11" ht="12.75" customHeight="1">
      <c r="A75" s="700" t="s">
        <v>128</v>
      </c>
    </row>
    <row r="76" spans="1:11" ht="12.75" customHeight="1">
      <c r="K76" s="36" t="s">
        <v>1321</v>
      </c>
    </row>
    <row r="77" spans="1:11" ht="12.75" customHeight="1"/>
    <row r="78" spans="1:11" ht="12.75" customHeight="1"/>
    <row r="79" spans="1:11" ht="12.75" customHeight="1"/>
    <row r="80" spans="1:11" ht="12.75" customHeight="1"/>
    <row r="81" ht="12.75" customHeight="1"/>
    <row r="82" ht="12.75" customHeight="1"/>
    <row r="83" ht="12.75" customHeight="1"/>
  </sheetData>
  <hyperlinks>
    <hyperlink ref="A75" location="'2 Sadržaj'!A1" display="Sadržaj / Contents"/>
  </hyperlinks>
  <pageMargins left="0.7" right="0.7" top="0.75" bottom="0.75" header="0.3" footer="0.3"/>
  <pageSetup paperSize="9" scale="48" orientation="portrait" r:id="rId1"/>
  <rowBreaks count="1" manualBreakCount="1">
    <brk id="89" max="1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Q116"/>
  <sheetViews>
    <sheetView showGridLines="0" zoomScaleNormal="100" zoomScaleSheetLayoutView="50" workbookViewId="0"/>
  </sheetViews>
  <sheetFormatPr defaultColWidth="9.140625" defaultRowHeight="12.75"/>
  <cols>
    <col min="1" max="1" width="9.85546875" style="340" bestFit="1" customWidth="1"/>
    <col min="2" max="2" width="12" style="340" bestFit="1" customWidth="1"/>
    <col min="3" max="3" width="14.85546875" style="340" bestFit="1" customWidth="1"/>
    <col min="4" max="4" width="18.140625" style="340" bestFit="1" customWidth="1"/>
    <col min="5" max="16384" width="9.140625" style="340"/>
  </cols>
  <sheetData>
    <row r="1" spans="1:14" ht="15">
      <c r="A1" s="857" t="s">
        <v>1145</v>
      </c>
      <c r="B1" s="856"/>
      <c r="C1" s="856"/>
    </row>
    <row r="2" spans="1:14">
      <c r="A2" s="858" t="s">
        <v>1146</v>
      </c>
      <c r="B2" s="856"/>
      <c r="C2" s="856"/>
      <c r="N2" s="863"/>
    </row>
    <row r="3" spans="1:14">
      <c r="A3" s="43" t="s">
        <v>1045</v>
      </c>
    </row>
    <row r="4" spans="1:14">
      <c r="A4" s="1078"/>
      <c r="B4" s="1078"/>
      <c r="C4" s="1078"/>
      <c r="D4" s="1078"/>
      <c r="E4" s="1078"/>
      <c r="F4" s="1078"/>
      <c r="G4" s="1078"/>
    </row>
    <row r="5" spans="1:14">
      <c r="A5" s="155" t="s">
        <v>1148</v>
      </c>
    </row>
    <row r="6" spans="1:14" s="860" customFormat="1">
      <c r="A6" s="859" t="s">
        <v>1149</v>
      </c>
      <c r="N6" s="861"/>
    </row>
    <row r="8" spans="1:14" ht="51">
      <c r="A8" s="898" t="s">
        <v>1147</v>
      </c>
      <c r="B8" s="864" t="s">
        <v>1047</v>
      </c>
      <c r="C8" s="864" t="s">
        <v>1048</v>
      </c>
      <c r="D8" s="864" t="s">
        <v>1049</v>
      </c>
      <c r="E8" s="855"/>
    </row>
    <row r="9" spans="1:14">
      <c r="A9" s="865" t="s">
        <v>1037</v>
      </c>
      <c r="B9" s="866">
        <v>8</v>
      </c>
      <c r="C9" s="866">
        <v>14</v>
      </c>
      <c r="D9" s="866">
        <v>7</v>
      </c>
    </row>
    <row r="10" spans="1:14">
      <c r="A10" s="865" t="s">
        <v>1038</v>
      </c>
      <c r="B10" s="866">
        <v>7</v>
      </c>
      <c r="C10" s="866">
        <v>15</v>
      </c>
      <c r="D10" s="866">
        <v>9</v>
      </c>
    </row>
    <row r="11" spans="1:14">
      <c r="A11" s="865" t="s">
        <v>1039</v>
      </c>
      <c r="B11" s="866">
        <v>7</v>
      </c>
      <c r="C11" s="866">
        <v>15</v>
      </c>
      <c r="D11" s="866">
        <v>9</v>
      </c>
    </row>
    <row r="12" spans="1:14">
      <c r="A12" s="865" t="s">
        <v>1040</v>
      </c>
      <c r="B12" s="866">
        <v>7</v>
      </c>
      <c r="C12" s="866">
        <v>15</v>
      </c>
      <c r="D12" s="866">
        <v>9</v>
      </c>
    </row>
    <row r="13" spans="1:14">
      <c r="A13" s="865" t="s">
        <v>1041</v>
      </c>
      <c r="B13" s="866">
        <v>7</v>
      </c>
      <c r="C13" s="866">
        <v>15</v>
      </c>
      <c r="D13" s="866">
        <v>9</v>
      </c>
    </row>
    <row r="14" spans="1:14">
      <c r="A14" s="865" t="s">
        <v>1042</v>
      </c>
      <c r="B14" s="866">
        <v>7</v>
      </c>
      <c r="C14" s="866">
        <v>14</v>
      </c>
      <c r="D14" s="866">
        <v>7</v>
      </c>
    </row>
    <row r="15" spans="1:14">
      <c r="A15" s="865" t="s">
        <v>1043</v>
      </c>
      <c r="B15" s="866">
        <v>7</v>
      </c>
      <c r="C15" s="866">
        <v>14</v>
      </c>
      <c r="D15" s="866">
        <v>7</v>
      </c>
    </row>
    <row r="16" spans="1:14">
      <c r="A16" s="865" t="s">
        <v>1044</v>
      </c>
      <c r="B16" s="866">
        <v>7</v>
      </c>
      <c r="C16" s="866">
        <v>13</v>
      </c>
      <c r="D16" s="866">
        <v>7</v>
      </c>
    </row>
    <row r="19" spans="1:8">
      <c r="A19" s="155" t="s">
        <v>1150</v>
      </c>
    </row>
    <row r="20" spans="1:8" s="860" customFormat="1">
      <c r="A20" s="859" t="s">
        <v>1151</v>
      </c>
    </row>
    <row r="22" spans="1:8" s="862" customFormat="1">
      <c r="D22" s="144" t="s">
        <v>1046</v>
      </c>
    </row>
    <row r="23" spans="1:8" s="862" customFormat="1" ht="51">
      <c r="A23" s="898" t="s">
        <v>1147</v>
      </c>
      <c r="B23" s="864" t="s">
        <v>1047</v>
      </c>
      <c r="C23" s="864" t="s">
        <v>1048</v>
      </c>
      <c r="D23" s="864" t="s">
        <v>1049</v>
      </c>
      <c r="H23" s="703"/>
    </row>
    <row r="24" spans="1:8">
      <c r="A24" s="865" t="s">
        <v>1037</v>
      </c>
      <c r="B24" s="867">
        <v>30970907.93</v>
      </c>
      <c r="C24" s="867">
        <v>44251609.329999998</v>
      </c>
      <c r="D24" s="867">
        <v>5457042202.9300003</v>
      </c>
      <c r="H24" s="706"/>
    </row>
    <row r="25" spans="1:8">
      <c r="A25" s="865" t="s">
        <v>1038</v>
      </c>
      <c r="B25" s="867">
        <v>31439756.32</v>
      </c>
      <c r="C25" s="867">
        <v>36815186.219999999</v>
      </c>
      <c r="D25" s="867">
        <v>5776259249.4500008</v>
      </c>
    </row>
    <row r="26" spans="1:8">
      <c r="A26" s="865" t="s">
        <v>1039</v>
      </c>
      <c r="B26" s="867">
        <v>30235494.620000001</v>
      </c>
      <c r="C26" s="867">
        <v>6099035.0099999998</v>
      </c>
      <c r="D26" s="867">
        <v>5969129815.2299995</v>
      </c>
    </row>
    <row r="27" spans="1:8">
      <c r="A27" s="865" t="s">
        <v>1040</v>
      </c>
      <c r="B27" s="867">
        <v>29169290.91</v>
      </c>
      <c r="C27" s="867">
        <v>5979924.5099999998</v>
      </c>
      <c r="D27" s="867">
        <v>5951118977.8699999</v>
      </c>
    </row>
    <row r="28" spans="1:8">
      <c r="A28" s="865" t="s">
        <v>1041</v>
      </c>
      <c r="B28" s="867">
        <v>29224688.210000001</v>
      </c>
      <c r="C28" s="867">
        <v>5890384.6799999997</v>
      </c>
      <c r="D28" s="867">
        <v>5905124150.3699989</v>
      </c>
    </row>
    <row r="29" spans="1:8">
      <c r="A29" s="865" t="s">
        <v>1042</v>
      </c>
      <c r="B29" s="867">
        <v>29981025.740000002</v>
      </c>
      <c r="C29" s="867">
        <v>5857103.1399999997</v>
      </c>
      <c r="D29" s="867">
        <v>5797611198.5799999</v>
      </c>
    </row>
    <row r="30" spans="1:8">
      <c r="A30" s="865" t="s">
        <v>1043</v>
      </c>
      <c r="B30" s="867">
        <v>31390987.380000003</v>
      </c>
      <c r="C30" s="867">
        <v>5897171.9199999999</v>
      </c>
      <c r="D30" s="867">
        <v>5929980137.2399998</v>
      </c>
    </row>
    <row r="31" spans="1:8">
      <c r="A31" s="865" t="s">
        <v>1044</v>
      </c>
      <c r="B31" s="867">
        <v>27933640</v>
      </c>
      <c r="C31" s="867">
        <v>5814218.1600000001</v>
      </c>
      <c r="D31" s="867">
        <v>5701762160.6099997</v>
      </c>
    </row>
    <row r="34" spans="1:14">
      <c r="A34" s="155" t="s">
        <v>1152</v>
      </c>
    </row>
    <row r="35" spans="1:14" s="860" customFormat="1">
      <c r="A35" s="859" t="s">
        <v>1153</v>
      </c>
    </row>
    <row r="37" spans="1:14" s="862" customFormat="1">
      <c r="C37" s="144" t="s">
        <v>1046</v>
      </c>
    </row>
    <row r="38" spans="1:14" s="862" customFormat="1" ht="51">
      <c r="A38" s="898" t="s">
        <v>1147</v>
      </c>
      <c r="B38" s="864" t="s">
        <v>1047</v>
      </c>
      <c r="C38" s="864" t="s">
        <v>1048</v>
      </c>
    </row>
    <row r="39" spans="1:14">
      <c r="A39" s="865" t="s">
        <v>1037</v>
      </c>
      <c r="B39" s="867">
        <v>742065501.04999995</v>
      </c>
      <c r="C39" s="867">
        <v>67101579727.620003</v>
      </c>
    </row>
    <row r="40" spans="1:14">
      <c r="A40" s="865" t="s">
        <v>1038</v>
      </c>
      <c r="B40" s="867">
        <v>726291602.39999998</v>
      </c>
      <c r="C40" s="867">
        <v>61006267062.490005</v>
      </c>
    </row>
    <row r="41" spans="1:14">
      <c r="A41" s="865" t="s">
        <v>1039</v>
      </c>
      <c r="B41" s="867">
        <v>658423173.43000007</v>
      </c>
      <c r="C41" s="867">
        <v>64291210567.839996</v>
      </c>
    </row>
    <row r="42" spans="1:14">
      <c r="A42" s="865" t="s">
        <v>1040</v>
      </c>
      <c r="B42" s="867">
        <v>691025508.44000006</v>
      </c>
      <c r="C42" s="867">
        <v>64185069816.950005</v>
      </c>
      <c r="D42" s="851"/>
      <c r="E42" s="851"/>
      <c r="F42" s="851"/>
      <c r="G42" s="851"/>
      <c r="H42" s="851"/>
      <c r="I42" s="851"/>
      <c r="J42" s="851"/>
      <c r="K42" s="851"/>
      <c r="L42" s="851"/>
      <c r="M42" s="851"/>
      <c r="N42" s="851"/>
    </row>
    <row r="43" spans="1:14">
      <c r="A43" s="865" t="s">
        <v>1041</v>
      </c>
      <c r="B43" s="867">
        <v>684692761.93000007</v>
      </c>
      <c r="C43" s="867">
        <v>64045206519.770004</v>
      </c>
      <c r="H43" s="706"/>
    </row>
    <row r="44" spans="1:14">
      <c r="A44" s="865" t="s">
        <v>1042</v>
      </c>
      <c r="B44" s="867">
        <v>731599914.73000002</v>
      </c>
      <c r="C44" s="867">
        <v>64958021470.330002</v>
      </c>
    </row>
    <row r="45" spans="1:14">
      <c r="A45" s="865" t="s">
        <v>1043</v>
      </c>
      <c r="B45" s="867">
        <v>623129448.79999995</v>
      </c>
      <c r="C45" s="867">
        <v>64811847923.330002</v>
      </c>
    </row>
    <row r="46" spans="1:14">
      <c r="A46" s="865" t="s">
        <v>1044</v>
      </c>
      <c r="B46" s="867">
        <v>677304983.26999998</v>
      </c>
      <c r="C46" s="867">
        <v>65327948714.93</v>
      </c>
    </row>
    <row r="51" spans="1:17">
      <c r="L51" s="36" t="s">
        <v>1322</v>
      </c>
    </row>
    <row r="60" spans="1:17">
      <c r="N60" s="703"/>
      <c r="Q60" s="703"/>
    </row>
    <row r="61" spans="1:17">
      <c r="N61" s="704"/>
      <c r="Q61" s="704"/>
    </row>
    <row r="62" spans="1:17" ht="27" customHeight="1">
      <c r="A62" s="1078"/>
      <c r="B62" s="1078"/>
      <c r="C62" s="1078"/>
      <c r="D62" s="1078"/>
      <c r="E62" s="1078"/>
      <c r="F62" s="1078"/>
      <c r="G62" s="1078"/>
      <c r="H62" s="705"/>
    </row>
    <row r="63" spans="1:17">
      <c r="A63" s="706"/>
      <c r="H63" s="706"/>
    </row>
    <row r="64" spans="1:17">
      <c r="B64" s="863"/>
    </row>
    <row r="88" spans="2:14">
      <c r="B88" s="863"/>
    </row>
    <row r="89" spans="2:14">
      <c r="B89" s="868"/>
    </row>
    <row r="90" spans="2:14">
      <c r="N90" s="863"/>
    </row>
    <row r="91" spans="2:14">
      <c r="N91" s="868"/>
    </row>
    <row r="115" spans="2:2">
      <c r="B115" s="863"/>
    </row>
    <row r="116" spans="2:2">
      <c r="B116" s="868"/>
    </row>
  </sheetData>
  <mergeCells count="2">
    <mergeCell ref="A4:G4"/>
    <mergeCell ref="A62:G62"/>
  </mergeCells>
  <pageMargins left="0.7" right="0.7" top="0.75" bottom="0.75" header="0.3" footer="0.3"/>
  <pageSetup paperSize="9" scale="63" orientation="portrait" verticalDpi="0" r:id="rId1"/>
  <rowBreaks count="1" manualBreakCount="1">
    <brk id="8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H155"/>
  <sheetViews>
    <sheetView showGridLines="0" zoomScaleNormal="100" workbookViewId="0"/>
  </sheetViews>
  <sheetFormatPr defaultRowHeight="15"/>
  <cols>
    <col min="1" max="1" width="112.42578125" style="21" bestFit="1" customWidth="1"/>
  </cols>
  <sheetData>
    <row r="1" spans="1:1">
      <c r="A1" s="1" t="s">
        <v>1028</v>
      </c>
    </row>
    <row r="2" spans="1:1">
      <c r="A2" s="1"/>
    </row>
    <row r="3" spans="1:1">
      <c r="A3" s="756" t="s">
        <v>1029</v>
      </c>
    </row>
    <row r="4" spans="1:1">
      <c r="A4" s="721"/>
    </row>
    <row r="5" spans="1:1">
      <c r="A5" s="907" t="s">
        <v>1257</v>
      </c>
    </row>
    <row r="6" spans="1:1">
      <c r="A6" s="906" t="s">
        <v>1256</v>
      </c>
    </row>
    <row r="7" spans="1:1">
      <c r="A7" s="907" t="s">
        <v>1089</v>
      </c>
    </row>
    <row r="8" spans="1:1">
      <c r="A8" s="906" t="s">
        <v>1090</v>
      </c>
    </row>
    <row r="9" spans="1:1">
      <c r="A9" s="907" t="s">
        <v>1207</v>
      </c>
    </row>
    <row r="10" spans="1:1">
      <c r="A10" s="906" t="s">
        <v>1208</v>
      </c>
    </row>
    <row r="11" spans="1:1">
      <c r="A11" s="907" t="s">
        <v>1091</v>
      </c>
    </row>
    <row r="12" spans="1:1" s="277" customFormat="1">
      <c r="A12" s="906" t="s">
        <v>1268</v>
      </c>
    </row>
    <row r="13" spans="1:1">
      <c r="A13" s="907" t="s">
        <v>1214</v>
      </c>
    </row>
    <row r="14" spans="1:1">
      <c r="A14" s="906" t="s">
        <v>1206</v>
      </c>
    </row>
    <row r="15" spans="1:1">
      <c r="A15" s="907" t="s">
        <v>1094</v>
      </c>
    </row>
    <row r="16" spans="1:1">
      <c r="A16" s="906" t="s">
        <v>1215</v>
      </c>
    </row>
    <row r="17" spans="1:2">
      <c r="A17" s="907" t="s">
        <v>1096</v>
      </c>
    </row>
    <row r="18" spans="1:2">
      <c r="A18" s="906" t="s">
        <v>1097</v>
      </c>
      <c r="B18" s="157"/>
    </row>
    <row r="19" spans="1:2">
      <c r="A19" s="907" t="s">
        <v>1098</v>
      </c>
      <c r="B19" s="636"/>
    </row>
    <row r="20" spans="1:2">
      <c r="A20" s="906" t="s">
        <v>1099</v>
      </c>
      <c r="B20" s="367"/>
    </row>
    <row r="21" spans="1:2">
      <c r="A21" s="907" t="s">
        <v>1100</v>
      </c>
      <c r="B21" s="157"/>
    </row>
    <row r="22" spans="1:2">
      <c r="A22" s="906" t="s">
        <v>1101</v>
      </c>
      <c r="B22" s="636"/>
    </row>
    <row r="23" spans="1:2">
      <c r="A23" s="907" t="s">
        <v>1102</v>
      </c>
      <c r="B23" s="157"/>
    </row>
    <row r="24" spans="1:2">
      <c r="A24" s="906" t="s">
        <v>1103</v>
      </c>
      <c r="B24" s="636"/>
    </row>
    <row r="25" spans="1:2">
      <c r="A25" s="907" t="s">
        <v>1281</v>
      </c>
      <c r="B25" s="332"/>
    </row>
    <row r="26" spans="1:2">
      <c r="A26" s="906" t="s">
        <v>1282</v>
      </c>
      <c r="B26" s="643"/>
    </row>
    <row r="27" spans="1:2">
      <c r="A27" s="907" t="s">
        <v>1107</v>
      </c>
      <c r="B27" s="143"/>
    </row>
    <row r="28" spans="1:2">
      <c r="A28" s="906" t="s">
        <v>1106</v>
      </c>
      <c r="B28" s="610"/>
    </row>
    <row r="29" spans="1:2">
      <c r="A29" s="907" t="s">
        <v>1209</v>
      </c>
      <c r="B29" s="158"/>
    </row>
    <row r="30" spans="1:2">
      <c r="A30" s="906" t="s">
        <v>1210</v>
      </c>
      <c r="B30" s="640"/>
    </row>
    <row r="31" spans="1:2">
      <c r="A31" s="907" t="s">
        <v>1110</v>
      </c>
      <c r="B31" s="157"/>
    </row>
    <row r="32" spans="1:2">
      <c r="A32" s="906" t="s">
        <v>1255</v>
      </c>
      <c r="B32" s="636"/>
    </row>
    <row r="33" spans="1:2">
      <c r="A33" s="907" t="s">
        <v>1111</v>
      </c>
      <c r="B33" s="143"/>
    </row>
    <row r="34" spans="1:2">
      <c r="A34" s="906" t="s">
        <v>1112</v>
      </c>
      <c r="B34" s="610"/>
    </row>
    <row r="35" spans="1:2">
      <c r="A35" s="907" t="s">
        <v>1211</v>
      </c>
      <c r="B35" s="143"/>
    </row>
    <row r="36" spans="1:2">
      <c r="A36" s="906" t="s">
        <v>1212</v>
      </c>
      <c r="B36" s="610"/>
    </row>
    <row r="37" spans="1:2">
      <c r="A37" s="907" t="s">
        <v>1115</v>
      </c>
      <c r="B37" s="157"/>
    </row>
    <row r="38" spans="1:2">
      <c r="A38" s="906" t="s">
        <v>1116</v>
      </c>
      <c r="B38" s="639"/>
    </row>
    <row r="39" spans="1:2">
      <c r="A39" s="907" t="s">
        <v>1213</v>
      </c>
      <c r="B39" s="159"/>
    </row>
    <row r="40" spans="1:2">
      <c r="A40" s="906" t="s">
        <v>1216</v>
      </c>
      <c r="B40" s="639"/>
    </row>
    <row r="41" spans="1:2">
      <c r="A41" s="907" t="s">
        <v>1119</v>
      </c>
      <c r="B41" s="158"/>
    </row>
    <row r="42" spans="1:2">
      <c r="A42" s="906" t="s">
        <v>1120</v>
      </c>
      <c r="B42" s="610"/>
    </row>
    <row r="43" spans="1:2">
      <c r="A43" s="907" t="s">
        <v>1121</v>
      </c>
      <c r="B43" s="158"/>
    </row>
    <row r="44" spans="1:2">
      <c r="A44" s="906" t="s">
        <v>1122</v>
      </c>
      <c r="B44" s="610"/>
    </row>
    <row r="45" spans="1:2">
      <c r="A45" s="723"/>
      <c r="B45" s="636"/>
    </row>
    <row r="46" spans="1:2">
      <c r="A46" s="733" t="s">
        <v>1030</v>
      </c>
      <c r="B46" s="143"/>
    </row>
    <row r="47" spans="1:2">
      <c r="A47" s="722"/>
      <c r="B47" s="610"/>
    </row>
    <row r="48" spans="1:2">
      <c r="A48" s="900" t="s">
        <v>133</v>
      </c>
      <c r="B48" s="160"/>
    </row>
    <row r="49" spans="1:5">
      <c r="A49" s="724" t="s">
        <v>134</v>
      </c>
      <c r="B49" s="610"/>
    </row>
    <row r="50" spans="1:5" ht="15" customHeight="1">
      <c r="A50" s="900" t="s">
        <v>1123</v>
      </c>
      <c r="C50" s="901"/>
      <c r="D50" s="60"/>
      <c r="E50" s="60"/>
    </row>
    <row r="51" spans="1:5">
      <c r="A51" s="906" t="s">
        <v>1217</v>
      </c>
      <c r="C51" s="902"/>
    </row>
    <row r="52" spans="1:5">
      <c r="A52" s="900" t="s">
        <v>1125</v>
      </c>
      <c r="C52" s="902"/>
    </row>
    <row r="53" spans="1:5">
      <c r="A53" s="906" t="s">
        <v>1218</v>
      </c>
      <c r="C53" s="902"/>
    </row>
    <row r="54" spans="1:5">
      <c r="A54" s="722"/>
    </row>
    <row r="55" spans="1:5">
      <c r="A55" s="900" t="s">
        <v>135</v>
      </c>
    </row>
    <row r="56" spans="1:5">
      <c r="A56" s="900" t="s">
        <v>136</v>
      </c>
    </row>
    <row r="57" spans="1:5">
      <c r="A57" s="900" t="s">
        <v>1127</v>
      </c>
    </row>
    <row r="58" spans="1:5">
      <c r="A58" s="906" t="s">
        <v>1219</v>
      </c>
    </row>
    <row r="59" spans="1:5">
      <c r="A59" s="900" t="s">
        <v>1129</v>
      </c>
    </row>
    <row r="60" spans="1:5">
      <c r="A60" s="906" t="s">
        <v>1220</v>
      </c>
    </row>
    <row r="61" spans="1:5">
      <c r="A61" s="722"/>
    </row>
    <row r="62" spans="1:5">
      <c r="A62" s="734" t="s">
        <v>1031</v>
      </c>
    </row>
    <row r="63" spans="1:5">
      <c r="A63" s="725"/>
    </row>
    <row r="64" spans="1:5">
      <c r="A64" s="908" t="s">
        <v>1221</v>
      </c>
    </row>
    <row r="65" spans="1:1">
      <c r="A65" s="906" t="s">
        <v>1222</v>
      </c>
    </row>
    <row r="66" spans="1:1">
      <c r="A66" s="908" t="s">
        <v>1223</v>
      </c>
    </row>
    <row r="67" spans="1:1">
      <c r="A67" s="906" t="s">
        <v>1224</v>
      </c>
    </row>
    <row r="68" spans="1:1">
      <c r="A68" s="726"/>
    </row>
    <row r="69" spans="1:1">
      <c r="A69" s="735" t="s">
        <v>1032</v>
      </c>
    </row>
    <row r="70" spans="1:1">
      <c r="A70" s="727"/>
    </row>
    <row r="71" spans="1:1">
      <c r="A71" s="909" t="s">
        <v>1131</v>
      </c>
    </row>
    <row r="72" spans="1:1">
      <c r="A72" s="906" t="s">
        <v>1132</v>
      </c>
    </row>
    <row r="73" spans="1:1">
      <c r="A73" s="909" t="s">
        <v>1225</v>
      </c>
    </row>
    <row r="74" spans="1:1">
      <c r="A74" s="906" t="s">
        <v>1226</v>
      </c>
    </row>
    <row r="75" spans="1:1">
      <c r="A75" s="909" t="s">
        <v>1227</v>
      </c>
    </row>
    <row r="76" spans="1:1">
      <c r="A76" s="906" t="s">
        <v>1228</v>
      </c>
    </row>
    <row r="77" spans="1:1">
      <c r="A77" s="909" t="s">
        <v>1229</v>
      </c>
    </row>
    <row r="78" spans="1:1">
      <c r="A78" s="906" t="s">
        <v>1230</v>
      </c>
    </row>
    <row r="79" spans="1:1">
      <c r="A79" s="909" t="s">
        <v>1231</v>
      </c>
    </row>
    <row r="80" spans="1:1">
      <c r="A80" s="906" t="s">
        <v>1232</v>
      </c>
    </row>
    <row r="81" spans="1:5">
      <c r="A81" s="909" t="s">
        <v>1233</v>
      </c>
    </row>
    <row r="82" spans="1:5">
      <c r="A82" s="906" t="s">
        <v>1234</v>
      </c>
    </row>
    <row r="83" spans="1:5">
      <c r="A83" s="728"/>
    </row>
    <row r="84" spans="1:5" s="277" customFormat="1">
      <c r="A84" s="903" t="s">
        <v>1238</v>
      </c>
    </row>
    <row r="85" spans="1:5" s="277" customFormat="1">
      <c r="A85" s="728"/>
    </row>
    <row r="86" spans="1:5" s="277" customFormat="1">
      <c r="A86" s="910" t="s">
        <v>1148</v>
      </c>
      <c r="E86" s="155"/>
    </row>
    <row r="87" spans="1:5" s="277" customFormat="1">
      <c r="A87" s="906" t="s">
        <v>1149</v>
      </c>
      <c r="E87" s="155"/>
    </row>
    <row r="88" spans="1:5" s="277" customFormat="1">
      <c r="A88" s="910" t="s">
        <v>1150</v>
      </c>
      <c r="E88" s="155"/>
    </row>
    <row r="89" spans="1:5" s="277" customFormat="1">
      <c r="A89" s="906" t="s">
        <v>1151</v>
      </c>
      <c r="E89" s="155"/>
    </row>
    <row r="90" spans="1:5" s="277" customFormat="1">
      <c r="A90" s="910" t="s">
        <v>1152</v>
      </c>
      <c r="E90" s="155"/>
    </row>
    <row r="91" spans="1:5" s="277" customFormat="1">
      <c r="A91" s="906" t="s">
        <v>1153</v>
      </c>
      <c r="E91" s="859"/>
    </row>
    <row r="92" spans="1:5" s="277" customFormat="1">
      <c r="A92" s="728"/>
      <c r="E92" s="859"/>
    </row>
    <row r="93" spans="1:5">
      <c r="A93" s="755" t="s">
        <v>1235</v>
      </c>
      <c r="E93" s="155"/>
    </row>
    <row r="94" spans="1:5">
      <c r="A94" s="725"/>
      <c r="E94" s="859"/>
    </row>
    <row r="95" spans="1:5">
      <c r="A95" s="911" t="s">
        <v>1239</v>
      </c>
    </row>
    <row r="96" spans="1:5">
      <c r="A96" s="906" t="s">
        <v>1240</v>
      </c>
    </row>
    <row r="97" spans="1:3">
      <c r="A97" s="911" t="s">
        <v>1241</v>
      </c>
    </row>
    <row r="98" spans="1:3">
      <c r="A98" s="906" t="s">
        <v>1242</v>
      </c>
      <c r="C98" s="738"/>
    </row>
    <row r="99" spans="1:3">
      <c r="A99" s="911" t="s">
        <v>1189</v>
      </c>
    </row>
    <row r="100" spans="1:3">
      <c r="A100" s="906" t="s">
        <v>1190</v>
      </c>
    </row>
    <row r="101" spans="1:3">
      <c r="A101" s="911" t="s">
        <v>1243</v>
      </c>
    </row>
    <row r="102" spans="1:3">
      <c r="A102" s="906" t="s">
        <v>1244</v>
      </c>
    </row>
    <row r="103" spans="1:3">
      <c r="A103" s="911" t="s">
        <v>1245</v>
      </c>
    </row>
    <row r="104" spans="1:3">
      <c r="A104" s="906" t="s">
        <v>1246</v>
      </c>
    </row>
    <row r="105" spans="1:3">
      <c r="A105" s="911" t="s">
        <v>1247</v>
      </c>
    </row>
    <row r="106" spans="1:3">
      <c r="A106" s="906" t="s">
        <v>1347</v>
      </c>
    </row>
    <row r="107" spans="1:3">
      <c r="A107" s="911" t="s">
        <v>1196</v>
      </c>
    </row>
    <row r="108" spans="1:3">
      <c r="A108" s="906" t="s">
        <v>1343</v>
      </c>
    </row>
    <row r="109" spans="1:3">
      <c r="A109" s="911" t="s">
        <v>1197</v>
      </c>
    </row>
    <row r="110" spans="1:3">
      <c r="A110" s="906" t="s">
        <v>1345</v>
      </c>
    </row>
    <row r="111" spans="1:3">
      <c r="A111" s="911" t="s">
        <v>1198</v>
      </c>
    </row>
    <row r="112" spans="1:3">
      <c r="A112" s="906" t="s">
        <v>1248</v>
      </c>
    </row>
    <row r="113" spans="1:1">
      <c r="A113" s="911" t="s">
        <v>1249</v>
      </c>
    </row>
    <row r="114" spans="1:1">
      <c r="A114" s="906" t="s">
        <v>1250</v>
      </c>
    </row>
    <row r="115" spans="1:1">
      <c r="A115" s="911" t="s">
        <v>1251</v>
      </c>
    </row>
    <row r="116" spans="1:1">
      <c r="A116" s="906" t="s">
        <v>1252</v>
      </c>
    </row>
    <row r="117" spans="1:1">
      <c r="A117" s="911" t="s">
        <v>1253</v>
      </c>
    </row>
    <row r="118" spans="1:1">
      <c r="A118" s="906" t="s">
        <v>1254</v>
      </c>
    </row>
    <row r="119" spans="1:1">
      <c r="A119" s="739"/>
    </row>
    <row r="120" spans="1:1">
      <c r="A120" s="740" t="s">
        <v>1236</v>
      </c>
    </row>
    <row r="121" spans="1:1">
      <c r="A121" s="728"/>
    </row>
    <row r="122" spans="1:1">
      <c r="A122" s="912" t="s">
        <v>1162</v>
      </c>
    </row>
    <row r="123" spans="1:1">
      <c r="A123" s="906" t="s">
        <v>1163</v>
      </c>
    </row>
    <row r="124" spans="1:1">
      <c r="A124" s="912" t="s">
        <v>1164</v>
      </c>
    </row>
    <row r="125" spans="1:1">
      <c r="A125" s="906" t="s">
        <v>1165</v>
      </c>
    </row>
    <row r="126" spans="1:1">
      <c r="A126" s="912" t="s">
        <v>1166</v>
      </c>
    </row>
    <row r="127" spans="1:1">
      <c r="A127" s="906" t="s">
        <v>1167</v>
      </c>
    </row>
    <row r="128" spans="1:1">
      <c r="A128" s="912" t="s">
        <v>1168</v>
      </c>
    </row>
    <row r="129" spans="1:8">
      <c r="A129" s="906" t="s">
        <v>1169</v>
      </c>
    </row>
    <row r="130" spans="1:8">
      <c r="A130" s="912" t="s">
        <v>1170</v>
      </c>
    </row>
    <row r="131" spans="1:8">
      <c r="A131" s="906" t="s">
        <v>1171</v>
      </c>
    </row>
    <row r="132" spans="1:8">
      <c r="A132" s="912" t="s">
        <v>1172</v>
      </c>
    </row>
    <row r="133" spans="1:8">
      <c r="A133" s="906" t="s">
        <v>1173</v>
      </c>
    </row>
    <row r="134" spans="1:8">
      <c r="A134" s="912" t="s">
        <v>1174</v>
      </c>
    </row>
    <row r="135" spans="1:8">
      <c r="A135" s="906" t="s">
        <v>1175</v>
      </c>
    </row>
    <row r="136" spans="1:8">
      <c r="A136" s="741"/>
    </row>
    <row r="137" spans="1:8">
      <c r="A137" s="720" t="s">
        <v>1237</v>
      </c>
    </row>
    <row r="138" spans="1:8">
      <c r="A138" s="198"/>
      <c r="B138" s="198"/>
      <c r="C138" s="198"/>
      <c r="D138" s="198"/>
      <c r="E138" s="198"/>
    </row>
    <row r="139" spans="1:8">
      <c r="A139" s="913" t="s">
        <v>1178</v>
      </c>
    </row>
    <row r="140" spans="1:8">
      <c r="A140" s="906" t="s">
        <v>1179</v>
      </c>
    </row>
    <row r="141" spans="1:8">
      <c r="A141" s="913" t="s">
        <v>1181</v>
      </c>
    </row>
    <row r="142" spans="1:8">
      <c r="A142" s="906" t="s">
        <v>1182</v>
      </c>
      <c r="H142" s="249"/>
    </row>
    <row r="143" spans="1:8">
      <c r="A143" s="913" t="s">
        <v>1183</v>
      </c>
    </row>
    <row r="144" spans="1:8">
      <c r="A144" s="906" t="s">
        <v>1184</v>
      </c>
      <c r="F144" s="64"/>
    </row>
    <row r="145" spans="1:1">
      <c r="A145" s="913" t="s">
        <v>1185</v>
      </c>
    </row>
    <row r="146" spans="1:1">
      <c r="A146" s="906" t="s">
        <v>1186</v>
      </c>
    </row>
    <row r="147" spans="1:1">
      <c r="A147" s="913" t="s">
        <v>1187</v>
      </c>
    </row>
    <row r="148" spans="1:1" s="277" customFormat="1">
      <c r="A148" s="906" t="s">
        <v>1188</v>
      </c>
    </row>
    <row r="149" spans="1:1">
      <c r="A149" s="729"/>
    </row>
    <row r="150" spans="1:1">
      <c r="A150" s="26" t="s">
        <v>1033</v>
      </c>
    </row>
    <row r="151" spans="1:1" ht="25.5">
      <c r="A151" s="730" t="s">
        <v>1283</v>
      </c>
    </row>
    <row r="152" spans="1:1">
      <c r="A152" s="731"/>
    </row>
    <row r="153" spans="1:1">
      <c r="A153" s="27" t="s">
        <v>4</v>
      </c>
    </row>
    <row r="154" spans="1:1">
      <c r="A154" s="732" t="s">
        <v>5</v>
      </c>
    </row>
    <row r="155" spans="1:1">
      <c r="A155" s="729"/>
    </row>
  </sheetData>
  <hyperlinks>
    <hyperlink ref="A5" location="'3 Tablice 1.1, 1.2'!A1" display="Tablica 1.1: Članstvo obveznih mirovinskih fondova (OMF-ova)"/>
    <hyperlink ref="A6" location="'3 Tablice 1.1, 1.2'!A1" display="Table 1.1: Mandatory pension funds' (OMFs') membership"/>
    <hyperlink ref="A7" location="'2 Sadržaj'!A1" display="Tablica 1.2: Struktura članova OMF-a prema dobi i spolu "/>
    <hyperlink ref="A8" location="'2 Sadržaj'!A1" display="Table 1.2: Mandatory pension funds members age and gender structure"/>
    <hyperlink ref="A64" location="'15 Tablica 3.1'!A1" display="Tablica 3.1: Zaračunata bruto premija osiguranja "/>
    <hyperlink ref="A65" location="'15 Tablica 3.1'!A1" display="Table 3.1: Written premium "/>
    <hyperlink ref="A66" location="'16 Tablica 3.2'!A1" display="Tablica 3.2: Podaci o osiguranju"/>
    <hyperlink ref="A67" location="'16 Tablica 3.2'!A1" display="Table 3.2: Insurance data"/>
    <hyperlink ref="A81" location="'18 Tablice 4.2 - 4.6'!A1" display="Tablica 4.6: Pregled trgovine zapisima"/>
    <hyperlink ref="A82" location="'18 Tablice 4.2 - 4.6'!A1" display="Table 4.6: Certificates trading summary"/>
    <hyperlink ref="A95" location="'20 Tablica 6.1'!A1" display="Tablica 6.1: Otvoreni investicijski fondovi / UCITS fondovi"/>
    <hyperlink ref="A96" location="'20 Tablica 6.1'!A1" display="Table 6.1: Open-ended Investment funds / UCITS funds"/>
    <hyperlink ref="A71" location="'17 Tablica 4.1'!A1" display="Tablica 4.1: Tržište kapitala "/>
    <hyperlink ref="A72" location="'17 Tablica 4.1'!A1" display="Table 4.1: Capital Market"/>
    <hyperlink ref="A73" location="'18 Tablice 4.2 - 4.6'!A1" display="Tablica 4.2: Dionice s najvećim prometom"/>
    <hyperlink ref="A74" location="'18 Tablice 4.2 - 4.6'!A1" display="Table 4.2: Stocks with the highest turnover"/>
    <hyperlink ref="A75" location="'18 Tablice 4.2 - 4.6'!A1" display="Tablica 4.3: Obveznice s najvećim prometom"/>
    <hyperlink ref="A76" location="'18 Tablice 4.2 - 4.6'!A1" display="Table 4.3: Bonds with highest turnover"/>
    <hyperlink ref="A77" location="'18 Tablice 4.2 - 4.6'!A1" display="Tablica 4.4: OTC transakcije"/>
    <hyperlink ref="A78" location="'18 Tablice 4.2 - 4.6'!A1" display="Table 4.4: OTC transactions"/>
    <hyperlink ref="A79" location="'18 Tablice 4.2 - 4.6'!A1" display="Tablica 4.5: Pregled trgovine pravima"/>
    <hyperlink ref="A80" location="'18 Tablice 4.2 - 4.6'!A1" display="Table 4.5: Rights trading summary"/>
    <hyperlink ref="A97" location="'21 Tablice 6.2, 6.3'!A1" display="Tablica 6.2: Struktura ulaganja UCITS fondova"/>
    <hyperlink ref="A98" location="'21 Tablice 6.2, 6.3'!A1" display="Table 6.2: UCITS funds investment structure"/>
    <hyperlink ref="A101" location="'22 Tablice 6.4 - 6.8'!A1" display="Tablica 6.4: Osnovni alternativni fondovi s privatnom ponudom"/>
    <hyperlink ref="A102" location="'22 Tablice 6.4 - 6.8'!A1" display="Table 6.4: Base alternative funds with private offering"/>
    <hyperlink ref="A107" location="'22 Tablice 6.4 - 6.8'!A1" display="Tablica 6.7: Alternativni investicijski fondovi rizičnog kapitala s privatnom ponudom"/>
    <hyperlink ref="A108" location="'22 Tablice 6.4 - 6.8'!A1" display="Table 6.7: Venture capital open-end alternative investment funds with private offering"/>
    <hyperlink ref="A109" location="'22 Tablice 6.4 - 6.8'!A1" display="Tablica 6.8: Alternativni investicijski fondovi rizičnog kapitala s privatnom ponudom - Fondovi za gospodarsku suradnju"/>
    <hyperlink ref="A110" location="'22 Tablice 6.4 - 6.8'!A1" display="Table 6.8: Venture capital open-end alternative investment funds with private offering - Funds for Economic Cooperation"/>
    <hyperlink ref="A113" location="'23 Tablice 6.9 - 6.12 '!A1" display="Tablica 6.10: Zatvoreni alternativni investicijski fondovi"/>
    <hyperlink ref="A114" location="'23 Tablice 6.9 - 6.12 '!A1" display="Table 6.10: Closed-ended alternative investment funds"/>
    <hyperlink ref="A115" location="'23 Tablice 6.9 - 6.12 '!A1" display="Tablica 6.11: Zatvoreni alternativni investicijski fondovi s javnom ponudom za ulaganje u nekretnine"/>
    <hyperlink ref="A116" location="'23 Tablice 6.9 - 6.12 '!A1" display="Table 6.11: Closed-ended alternative investment funds with public offering in real estate"/>
    <hyperlink ref="A117" location="'23 Tablice 6.9 - 6.12 '!A1" display="Tablica 6.12: Investicijski fondovi osnovani posebnim zakonom"/>
    <hyperlink ref="A118" location="'23 Tablice 6.9 - 6.12 '!A1" display="Table 6.12: Investment Funds established under special legal act"/>
    <hyperlink ref="A48" location="'14 Tablice 2.1 - 2.4'!A1" display="A / OBVEZNO MIROVINSKO OSIGURANJE"/>
    <hyperlink ref="A49" location="'21 Tablica 21,22 - Graf 13,14'!A1" display="A / MANDATORY PENSION INSURANCE"/>
    <hyperlink ref="A50" location="'14 Tablice 2.1 - 2.4'!A1" display="Tablica 2.1: Broj korisnika i broj ugovora po godinama"/>
    <hyperlink ref="A52" location="'14 Tablice 2.1 - 2.4'!A1" display="Tablica 2.2: Broj korisnika i broj ugovora u zadnjih godinu dana"/>
    <hyperlink ref="A53" location="'14 Tablice 2.1 - 2.4'!A1" display="Table 2.2: Number of pensioners and contracts over the past year"/>
    <hyperlink ref="A55" location="'14 Tablice 2.1 - 2.4'!A1" display="B / DOBROVOLJNO MIROVINSKO OSIGURANJE"/>
    <hyperlink ref="A56" location="'14 Tablice 2.1 - 2.4'!A1" display="B / VOLUNTARY PENSION INSURANCE"/>
    <hyperlink ref="A57" location="'14 Tablice 2.1 - 2.4'!A1" display="Tablica 2.3: Broj korisnika i broj ugovora po godinama"/>
    <hyperlink ref="A58" location="'14 Tablice 2.1 - 2.4'!A1" display="Table 2.3: Number of pensioners and contracts per year"/>
    <hyperlink ref="A59" location="'14 Tablice 2.1 - 2.4'!A1" display="Tablica 2.4: Broj korisnika i broj ugovora u zadnjih godinu dana"/>
    <hyperlink ref="A60" location="'14 Tablice 2.1 - 2.4'!A1" display="Table 2.4: Number of pensioners and contracts over the past year"/>
    <hyperlink ref="A51" location="'14 Tablice 2.1 - 2.4'!A1" display="Table 2.1: Number of pensioners and contracts per year"/>
    <hyperlink ref="A99" location="'21 Tablice 6.2, 6.3'!A1" display="Tablica 6.3: Izdavanje i otkup udjela UCITS fondova"/>
    <hyperlink ref="A100" location="'21 Tablice 6.2, 6.3'!A1" display="Table 6.3: Sales and redemptions in UCITS funds"/>
    <hyperlink ref="A111" location="'23 Tablice 6.9 - 6.12 '!A1" display="Tablica 6.9: Otvoreni alternativni investicijski fondovi s javnom ponudom "/>
    <hyperlink ref="A112" location="'23 Tablice 6.9 - 6.12 '!A1" display="Table 6.9: Opened-ended alternative investment funds with public offering "/>
    <hyperlink ref="A103" location="'22 Tablice 6.4 - 6.8'!A1" display="Tablica 6.5: Posebni alternativni investicijski fondovi s privatnom ponudom"/>
    <hyperlink ref="A104" location="'22 Tablice 6.4 - 6.8'!A1" display="Table 6.5: Special alternative Investment funds with private offering"/>
    <hyperlink ref="A105" location="'22 Tablice 6.4 - 6.8'!A1" display="Tablica 6.6: Zatvoreni alternativni investicijski fondovi s privatnom ponudom"/>
    <hyperlink ref="A106" location="'22 Tablice 6.4 - 6.8'!A1" display="Table 6.6: Closed alternative Investment funds with private offering"/>
    <hyperlink ref="A9" location="'4 Tablice 1.3, 1.4'!A1" display="Tablica 1.3: Uplate i isplate na prolazni račun Regosa"/>
    <hyperlink ref="A10" location="'4 Tablice 1.3, 1.4'!A1" display="Table 1.3: Payments to the transit account of Regos"/>
    <hyperlink ref="A11" location="'4 Tablice 1.3, 1.4'!A1" display="Tablica 1.4: Privremeni račun uplate i isplate"/>
    <hyperlink ref="A13" location="'4 Tablice 1.3, 1.4'!A1" display="Tablica 1.5: Neto mirovinski doprinosi proslijeđeni OMF-ovima "/>
    <hyperlink ref="A14" location="'5 Tablice 1.5 - 1.7'!A1" display="Table 1.5: Net pension contributions transferred to OMFs "/>
    <hyperlink ref="A15" location="'5 Tablice 1.5 - 1.7'!A1" display="Tablica 1.6: Ulazne i izlazne naknade proslijeđene OMD-ima "/>
    <hyperlink ref="A16" location="'5 Tablice 1.5 - 1.7'!A1" display="Table 1.6: Exit and entry fees2)transferred to OMDs "/>
    <hyperlink ref="A17" location="'5 Tablice 1.5 - 1.7'!A1" display="Tablica 1.7: Isplate po zatvaranju osobnih računa"/>
    <hyperlink ref="A18" location="'5 Tablice 1.5 - 1.7'!A1" display="Table 1.7: Payments after closing of personal accounts"/>
    <hyperlink ref="A19" location="'6 Tablice 1.8, 1.9'!A1" display="Tablica 1.8: Neto imovina OMF-ova "/>
    <hyperlink ref="A20" location="'6 Tablice 1.8, 1.9'!A1" display="Table 1.8: OMFs' net assets "/>
    <hyperlink ref="A21" location="'6 Tablice 1.8, 1.9'!A1" display="Tablica 1.9: Vrijednosti obračunskih jedinica OMF-ova i prinosi"/>
    <hyperlink ref="A22" location="'6 Tablice 1.8, 1.9'!A1" display="Table 1.9: Values of OMFs' units of account and rates of return"/>
    <hyperlink ref="A23" location="'7 Tablica 1.10'!A1" display="Tablica 1.10: Struktura ulaganja OMF- ova "/>
    <hyperlink ref="A24" location="'7 Tablica 1.10'!A1" display="Table 1.10: OMFs' investment structure "/>
    <hyperlink ref="A25" location="'8 Tablice 1.11, 1.12'!A1" display="Tablica 1.11: Članstvo ODMF-ova"/>
    <hyperlink ref="A26" location="'8 Tablice 1.11, 1.12'!A1" display="Table 1.11: ODMFs' Membership"/>
    <hyperlink ref="A27" location="'8 Tablice 1.11, 1.12'!A1" display="Tablica 1.12: Struktura članova ODMF-a prema dobi i spolu  "/>
    <hyperlink ref="A28" location="'8 Tablice 1.11, 1.12'!A1" display="Table 1.12: Open voluntary pension funds members age and gender structure  "/>
    <hyperlink ref="A29" location="'9 Tablice 1.13, 1.14'!A1" display="Tablica 1.13: Bruto mirovinski doprinosi uplaćeni ODMF-ovima"/>
    <hyperlink ref="A30" location="'9 Tablice 1.13, 1.14'!A1" display="Table 1.13: Gross pension contributions paid to ODMFs"/>
    <hyperlink ref="A31" location="'9 Tablice 1.13, 1.14'!A1" display="Tablica  1.14: Isplate ODMF-ova"/>
    <hyperlink ref="A33" location="'10 Tablice 1.15, 1.16'!A1" display="Tablica 1.15: Neto imovina ODMF-ova"/>
    <hyperlink ref="A34" location="'10 Tablice 1.15, 1.16'!A1" display="Table 1.15: ODMFs' net assets"/>
    <hyperlink ref="A35" location="'10 Tablice 1.15, 1.16'!A1" display="Tablica 1.16: Cijene udjela i prinosi ODMF-ova"/>
    <hyperlink ref="A36" location="'10 Tablice 1.15, 1.16'!A1" display="Table 1.16: ODMFs' unit prices and rates of return"/>
    <hyperlink ref="A37" location="'11 Tablica 1.17'!A1" display="Tablica 1.17: Struktura ulaganja ODMF-ova "/>
    <hyperlink ref="A38" location="'11 Tablica 1.17'!A1" display="Table 1.17: ODMFs' investment structure "/>
    <hyperlink ref="A39" location="'12 Tablice 1.18, 1.19'!A1" display="Tablica 1.18: Podaci o zatvorenim dobrovoljnim mirovinskim fondovima (ZDMF-ovima"/>
    <hyperlink ref="A40" location="'12 Tablice 1.18, 1.19'!A1" display="Table 1.18: Closed voluntary pension funds' (ZDMFs'data "/>
    <hyperlink ref="A41" location="'12 Tablice 1.18, 1.19'!A1" display="Tablica 1.19: Struktura članova ZDMF- ova prema dobi i spolu "/>
    <hyperlink ref="A42" location="'12 Tablice 1.18, 1.19'!A1" display="Table 1.19: Closed voluntary pension funds members age and gender structure "/>
    <hyperlink ref="A43" location="'13 Tablica 1.20'!A1" display="Tablica 1.20: Cijene udjela i prinosi zatvorenih dobrovoljnih mirovinskih fondova (ZDMF) "/>
    <hyperlink ref="A44" location="'13 Tablica 1.20'!A1" display="Table 1.20: Unit prices and rates of return of closed voluntary pension funds (ZDMFs) "/>
    <hyperlink ref="A86" location="'19 Tablice 5.1 - 5.3'!A1" display="Tablica 5.1: Broj pravnih osoba ovlaštenih za pružanje investicijskih usluga i obavljanje investicijskih aktivnosti i pomoćnih usluga"/>
    <hyperlink ref="A87" location="'19 Tablice 5.1 - 5.3'!A1" display="Table 5.1: Number of legal entities authorized to provide and performing investment activities and ancillary services"/>
    <hyperlink ref="A88:A91" location="'19 Tablice 5.1 - 5.3'!A1" display="Tablica 5.2: Vrijednost imovine kojom upravljaju pravne osobe ovlaštene za pružanje investicijske usluge upravljanja portfeljem"/>
    <hyperlink ref="A122" location="'24 Tablice 7.1, 7.2 '!A1" display="Tablica 7.1: Broj registriranih leasing društava na dan "/>
    <hyperlink ref="A123" location="'24 Tablice 7.1, 7.2 '!A1" display="Table 7.1: Number of registered leasing companies as at "/>
    <hyperlink ref="A124" location="'24 Tablice 7.1, 7.2 '!A1" display="Tablica 7.2: Izvještaj o strukturi portfelja po vrstama leasinga/zajma"/>
    <hyperlink ref="A125" location="'24 Tablice 7.1, 7.2 '!A1" display="Table 7.2: Report on the portfolio structure by type of leasing/loan"/>
    <hyperlink ref="A126" location="'25 Tablice 7.3, 7.4'!A1" display="Tablica 7.3: Skraćeni izvještaj o  agregiranom financijskom položaju leasing društava "/>
    <hyperlink ref="A127" location="'25 Tablice 7.3, 7.4'!A1" display="Table 7.3: Abbreviated report on the aggregate financial position of leasing companies "/>
    <hyperlink ref="A128" location="'25 Tablice 7.3, 7.4'!A1" display="Tablica 7.4: Skraćeni izvještaj o agregiranoj sveobuhvatnoj dobiti leasing društava "/>
    <hyperlink ref="A129" location="'25 Tablice 7.3, 7.4'!A1" display="Table 7.4: Abbreviated report on the aggregate comprehensive increase of leasing companies "/>
    <hyperlink ref="A130" location="'26 Tablica 7.5'!A1" display="Tablica 7.5: Izvještaj o strukturi portfelja po leasing društvima"/>
    <hyperlink ref="A131" location="'26 Tablica 7.5'!A1" display="Table 7.5: Report on the portfolio structure by leasing companies"/>
    <hyperlink ref="A132" location="'27 Tablica 7.6 '!A1" display="Tablica 7.6: Izvještaj o strukturi portfelja prema objektu - aktivni ugovori"/>
    <hyperlink ref="A133" location="'27 Tablica 7.6 '!A1" display="Table 7.6: Report on the portfolio structure by leased asset - active contracts"/>
    <hyperlink ref="A134" location="'28 Tablica 7.7'!A1" display="Tablica 7.7: Izvještaj o kvaliteti portfelja"/>
    <hyperlink ref="A135" location="'28 Tablica 7.7'!A1" display="Table 7.7: Portfolio Quality Report"/>
    <hyperlink ref="A139:A148" location="'29 Tablice 8.1 - 8.5'!A1" display="Tablica 8.1: Broj registriranih faktoring društava na dan "/>
    <hyperlink ref="A32" location="'9 Tablice 1.13, 1.14'!A1" display="Table 1.14: ODMF´s payouts"/>
    <hyperlink ref="A12" location="'4 Tablice 1.3, 1.4'!A1" display="Table 1.4: Provisional account: payins and payouts"/>
  </hyperlinks>
  <pageMargins left="0.7" right="0.7" top="0.75" bottom="0.75" header="0.3" footer="0.3"/>
  <pageSetup paperSize="9" scale="72" orientation="portrait" r:id="rId1"/>
  <rowBreaks count="3" manualBreakCount="3">
    <brk id="67" man="1"/>
    <brk id="135" man="1"/>
    <brk id="15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S213"/>
  <sheetViews>
    <sheetView showGridLines="0" zoomScaleNormal="100" workbookViewId="0">
      <pane ySplit="10" topLeftCell="A11" activePane="bottomLeft" state="frozen"/>
      <selection pane="bottomLeft"/>
    </sheetView>
  </sheetViews>
  <sheetFormatPr defaultRowHeight="15"/>
  <cols>
    <col min="1" max="1" width="34.28515625" customWidth="1"/>
    <col min="2" max="2" width="10.42578125" bestFit="1" customWidth="1"/>
    <col min="3" max="3" width="14.42578125" bestFit="1" customWidth="1"/>
    <col min="4" max="4" width="33.42578125" bestFit="1" customWidth="1"/>
    <col min="5" max="5" width="6.42578125" bestFit="1" customWidth="1"/>
    <col min="6" max="6" width="5.7109375" bestFit="1" customWidth="1"/>
    <col min="7" max="7" width="5.7109375" style="277" customWidth="1"/>
    <col min="8" max="8" width="12.85546875" customWidth="1"/>
    <col min="9" max="9" width="10" customWidth="1"/>
    <col min="10" max="10" width="8.85546875" bestFit="1" customWidth="1"/>
    <col min="11" max="11" width="10" customWidth="1"/>
    <col min="12" max="14" width="9.140625" customWidth="1"/>
    <col min="15" max="15" width="10.140625" customWidth="1"/>
    <col min="16" max="16" width="12.7109375" bestFit="1" customWidth="1"/>
    <col min="17" max="17" width="10.140625" bestFit="1" customWidth="1"/>
  </cols>
  <sheetData>
    <row r="1" spans="1:19" ht="15" customHeight="1">
      <c r="A1" s="687" t="s">
        <v>1154</v>
      </c>
      <c r="B1" s="620"/>
      <c r="C1" s="620"/>
      <c r="D1" s="620"/>
      <c r="E1" s="621"/>
      <c r="F1" s="621"/>
      <c r="G1" s="621"/>
      <c r="H1" s="621"/>
      <c r="I1" s="621"/>
      <c r="J1" s="621"/>
      <c r="K1" s="621"/>
      <c r="L1" s="621"/>
    </row>
    <row r="2" spans="1:19" ht="15" customHeight="1">
      <c r="A2" s="688" t="s">
        <v>1155</v>
      </c>
      <c r="B2" s="623"/>
      <c r="C2" s="623"/>
      <c r="D2" s="623"/>
      <c r="E2" s="623"/>
      <c r="F2" s="623"/>
      <c r="G2" s="623"/>
      <c r="H2" s="623"/>
      <c r="I2" s="623"/>
      <c r="J2" s="621"/>
      <c r="K2" s="621"/>
      <c r="L2" s="621"/>
    </row>
    <row r="3" spans="1:19" s="277" customFormat="1">
      <c r="A3" s="622"/>
      <c r="B3" s="623"/>
      <c r="C3" s="623"/>
      <c r="D3" s="623"/>
      <c r="E3" s="623"/>
      <c r="F3" s="623"/>
      <c r="G3" s="623"/>
      <c r="H3" s="623"/>
      <c r="I3" s="623"/>
      <c r="J3" s="621"/>
      <c r="K3" s="621"/>
      <c r="L3" s="621"/>
    </row>
    <row r="4" spans="1:19" ht="12.75" customHeight="1">
      <c r="A4" s="146" t="s">
        <v>1156</v>
      </c>
    </row>
    <row r="5" spans="1:19" ht="12.75" customHeight="1">
      <c r="A5" s="614" t="s">
        <v>1157</v>
      </c>
      <c r="H5" s="277"/>
      <c r="I5" s="277"/>
    </row>
    <row r="6" spans="1:19" ht="12.75" customHeight="1">
      <c r="F6" s="144"/>
      <c r="G6" s="144"/>
      <c r="H6" s="1080" t="str">
        <f>Naslovnica!A20</f>
        <v>Ožujak 2019.</v>
      </c>
      <c r="I6" s="1080"/>
    </row>
    <row r="7" spans="1:19" ht="12.75" customHeight="1">
      <c r="F7" s="300"/>
      <c r="G7" s="300"/>
      <c r="H7" s="1081" t="str">
        <f>Naslovnica!A24</f>
        <v>March 2019</v>
      </c>
      <c r="I7" s="1081"/>
    </row>
    <row r="8" spans="1:19" ht="15" customHeight="1">
      <c r="A8" s="646"/>
      <c r="B8" s="647"/>
      <c r="C8" s="647"/>
      <c r="D8" s="647"/>
      <c r="E8" s="647"/>
      <c r="F8" s="647"/>
      <c r="G8" s="647"/>
      <c r="H8" s="905"/>
      <c r="I8" s="905"/>
      <c r="J8" s="648"/>
      <c r="K8" s="1079" t="s">
        <v>1334</v>
      </c>
      <c r="L8" s="1079"/>
    </row>
    <row r="9" spans="1:19" ht="33.75">
      <c r="A9" s="649" t="s">
        <v>88</v>
      </c>
      <c r="B9" s="650" t="s">
        <v>339</v>
      </c>
      <c r="C9" s="650" t="s">
        <v>340</v>
      </c>
      <c r="D9" s="651" t="s">
        <v>89</v>
      </c>
      <c r="E9" s="650" t="s">
        <v>157</v>
      </c>
      <c r="F9" s="650" t="s">
        <v>210</v>
      </c>
      <c r="G9" s="650" t="s">
        <v>1071</v>
      </c>
      <c r="H9" s="650" t="s">
        <v>1277</v>
      </c>
      <c r="I9" s="650" t="s">
        <v>1279</v>
      </c>
      <c r="J9" s="650" t="s">
        <v>1053</v>
      </c>
      <c r="K9" s="650" t="s">
        <v>1060</v>
      </c>
      <c r="L9" s="650" t="s">
        <v>71</v>
      </c>
    </row>
    <row r="10" spans="1:19" ht="42">
      <c r="A10" s="652" t="s">
        <v>459</v>
      </c>
      <c r="B10" s="653" t="s">
        <v>342</v>
      </c>
      <c r="C10" s="653" t="s">
        <v>341</v>
      </c>
      <c r="D10" s="654" t="s">
        <v>90</v>
      </c>
      <c r="E10" s="653" t="s">
        <v>810</v>
      </c>
      <c r="F10" s="653" t="s">
        <v>211</v>
      </c>
      <c r="G10" s="655" t="s">
        <v>1072</v>
      </c>
      <c r="H10" s="655" t="s">
        <v>1278</v>
      </c>
      <c r="I10" s="655" t="s">
        <v>1280</v>
      </c>
      <c r="J10" s="655" t="s">
        <v>1272</v>
      </c>
      <c r="K10" s="655" t="s">
        <v>582</v>
      </c>
      <c r="L10" s="655" t="s">
        <v>584</v>
      </c>
    </row>
    <row r="11" spans="1:19" ht="12.75" customHeight="1">
      <c r="A11" s="140" t="s">
        <v>95</v>
      </c>
      <c r="B11" s="199">
        <v>28508707379</v>
      </c>
      <c r="C11" s="295" t="s">
        <v>240</v>
      </c>
      <c r="D11" s="486" t="s">
        <v>94</v>
      </c>
      <c r="E11" s="487" t="s">
        <v>91</v>
      </c>
      <c r="F11" s="487" t="s">
        <v>559</v>
      </c>
      <c r="G11" s="487" t="s">
        <v>1068</v>
      </c>
      <c r="H11" s="488">
        <v>48960883.619999997</v>
      </c>
      <c r="I11" s="489">
        <v>1238.912461680251</v>
      </c>
      <c r="J11" s="490">
        <v>6.12573323572696E-3</v>
      </c>
      <c r="K11" s="490">
        <v>3.3314794929235614E-3</v>
      </c>
      <c r="L11" s="490">
        <v>2.4296892730005126E-2</v>
      </c>
      <c r="M11" s="314"/>
      <c r="N11" s="314"/>
      <c r="O11" s="314"/>
      <c r="P11" s="172"/>
      <c r="Q11" s="205"/>
      <c r="R11" s="78"/>
      <c r="S11" s="78"/>
    </row>
    <row r="12" spans="1:19" ht="12.75" customHeight="1">
      <c r="A12" s="140" t="s">
        <v>96</v>
      </c>
      <c r="B12" s="199">
        <v>26655747081</v>
      </c>
      <c r="C12" s="295" t="s">
        <v>241</v>
      </c>
      <c r="D12" s="486" t="s">
        <v>94</v>
      </c>
      <c r="E12" s="487" t="s">
        <v>92</v>
      </c>
      <c r="F12" s="487" t="s">
        <v>559</v>
      </c>
      <c r="G12" s="487" t="s">
        <v>1069</v>
      </c>
      <c r="H12" s="488">
        <v>97380948.040000007</v>
      </c>
      <c r="I12" s="489">
        <v>168.48953431399298</v>
      </c>
      <c r="J12" s="490">
        <v>2.1774966422467568E-2</v>
      </c>
      <c r="K12" s="490">
        <v>1.1820144376960107E-2</v>
      </c>
      <c r="L12" s="490">
        <v>2.7935541804080755E-2</v>
      </c>
      <c r="M12" s="314"/>
      <c r="N12" s="314"/>
      <c r="O12" s="314"/>
      <c r="P12" s="172"/>
      <c r="Q12" s="205"/>
      <c r="R12" s="78"/>
      <c r="S12" s="78"/>
    </row>
    <row r="13" spans="1:19" ht="12.75" customHeight="1">
      <c r="A13" s="140" t="s">
        <v>1417</v>
      </c>
      <c r="B13" s="199">
        <v>12916294683</v>
      </c>
      <c r="C13" s="295" t="s">
        <v>239</v>
      </c>
      <c r="D13" s="486" t="s">
        <v>94</v>
      </c>
      <c r="E13" s="116" t="s">
        <v>101</v>
      </c>
      <c r="F13" s="116" t="s">
        <v>559</v>
      </c>
      <c r="G13" s="116" t="s">
        <v>1069</v>
      </c>
      <c r="H13" s="488">
        <v>162059821.71000001</v>
      </c>
      <c r="I13" s="489">
        <v>118.82883412443086</v>
      </c>
      <c r="J13" s="490">
        <v>-7.439943345545541E-3</v>
      </c>
      <c r="K13" s="490">
        <v>1.2821531870188529E-4</v>
      </c>
      <c r="L13" s="490">
        <v>1.5522522098665448E-4</v>
      </c>
      <c r="M13" s="314"/>
      <c r="N13" s="314"/>
      <c r="O13" s="314"/>
      <c r="P13" s="172"/>
      <c r="Q13" s="205"/>
      <c r="R13" s="78"/>
      <c r="S13" s="78"/>
    </row>
    <row r="14" spans="1:19" ht="12.75" customHeight="1">
      <c r="A14" s="140" t="s">
        <v>499</v>
      </c>
      <c r="B14" s="199">
        <v>74282954450</v>
      </c>
      <c r="C14" s="295" t="s">
        <v>242</v>
      </c>
      <c r="D14" s="486" t="s">
        <v>438</v>
      </c>
      <c r="E14" s="116" t="s">
        <v>101</v>
      </c>
      <c r="F14" s="116" t="s">
        <v>559</v>
      </c>
      <c r="G14" s="116" t="s">
        <v>1069</v>
      </c>
      <c r="H14" s="117">
        <v>5571346.5</v>
      </c>
      <c r="I14" s="118">
        <v>82.935042380654238</v>
      </c>
      <c r="J14" s="490">
        <v>1.5442848776963114E-3</v>
      </c>
      <c r="K14" s="490">
        <v>2.320650537978719E-2</v>
      </c>
      <c r="L14" s="490">
        <v>4.9043031881236487E-2</v>
      </c>
      <c r="M14" s="314"/>
      <c r="N14" s="314"/>
      <c r="O14" s="314"/>
      <c r="P14" s="172"/>
      <c r="Q14" s="205"/>
      <c r="R14" s="78"/>
      <c r="S14" s="78"/>
    </row>
    <row r="15" spans="1:19" ht="12.75" customHeight="1">
      <c r="A15" s="140" t="s">
        <v>500</v>
      </c>
      <c r="B15" s="492">
        <v>51485653636</v>
      </c>
      <c r="C15" s="493" t="s">
        <v>243</v>
      </c>
      <c r="D15" s="486" t="s">
        <v>438</v>
      </c>
      <c r="E15" s="116" t="s">
        <v>93</v>
      </c>
      <c r="F15" s="116" t="s">
        <v>559</v>
      </c>
      <c r="G15" s="116" t="s">
        <v>1069</v>
      </c>
      <c r="H15" s="488">
        <v>5289580.7300000004</v>
      </c>
      <c r="I15" s="489">
        <v>106.57549913755857</v>
      </c>
      <c r="J15" s="490">
        <v>-0.19662359514495631</v>
      </c>
      <c r="K15" s="490">
        <v>-4.9888746380744031E-4</v>
      </c>
      <c r="L15" s="490">
        <v>-3.6839061113291827E-4</v>
      </c>
      <c r="M15" s="314"/>
      <c r="N15" s="314"/>
      <c r="O15" s="314"/>
      <c r="P15" s="172"/>
      <c r="Q15" s="205"/>
      <c r="R15" s="78"/>
      <c r="S15" s="78"/>
    </row>
    <row r="16" spans="1:19" ht="12.75" customHeight="1">
      <c r="A16" s="140" t="s">
        <v>501</v>
      </c>
      <c r="B16" s="199">
        <v>73876640124</v>
      </c>
      <c r="C16" s="295" t="s">
        <v>244</v>
      </c>
      <c r="D16" s="486" t="s">
        <v>438</v>
      </c>
      <c r="E16" s="487" t="s">
        <v>91</v>
      </c>
      <c r="F16" s="487" t="s">
        <v>559</v>
      </c>
      <c r="G16" s="487" t="s">
        <v>1069</v>
      </c>
      <c r="H16" s="488">
        <v>41605800.020000003</v>
      </c>
      <c r="I16" s="489">
        <v>155.30598232825704</v>
      </c>
      <c r="J16" s="490">
        <v>3.1253949697321204E-2</v>
      </c>
      <c r="K16" s="490">
        <v>1.1642592702580501E-2</v>
      </c>
      <c r="L16" s="490">
        <v>0.12871224582801544</v>
      </c>
      <c r="M16" s="314"/>
      <c r="N16" s="314"/>
      <c r="O16" s="314"/>
      <c r="P16" s="172"/>
      <c r="Q16" s="205"/>
      <c r="R16" s="78"/>
      <c r="S16" s="78"/>
    </row>
    <row r="17" spans="1:19" ht="12.75" customHeight="1">
      <c r="A17" s="115" t="s">
        <v>97</v>
      </c>
      <c r="B17" s="492">
        <v>37695515978</v>
      </c>
      <c r="C17" s="493" t="s">
        <v>245</v>
      </c>
      <c r="D17" s="494" t="s">
        <v>98</v>
      </c>
      <c r="E17" s="116" t="s">
        <v>91</v>
      </c>
      <c r="F17" s="116" t="s">
        <v>559</v>
      </c>
      <c r="G17" s="116" t="s">
        <v>1069</v>
      </c>
      <c r="H17" s="488">
        <v>5295704.3899999997</v>
      </c>
      <c r="I17" s="489">
        <v>70.289708555261043</v>
      </c>
      <c r="J17" s="490">
        <v>1.3699017074104702E-3</v>
      </c>
      <c r="K17" s="490">
        <v>1.3699017074104702E-3</v>
      </c>
      <c r="L17" s="490">
        <v>2.4792119532456525E-2</v>
      </c>
      <c r="M17" s="314"/>
      <c r="N17" s="314"/>
      <c r="O17" s="314"/>
      <c r="P17" s="172"/>
      <c r="Q17" s="205"/>
      <c r="R17" s="78"/>
      <c r="S17" s="78"/>
    </row>
    <row r="18" spans="1:19" ht="12.75" customHeight="1">
      <c r="A18" s="140" t="s">
        <v>1418</v>
      </c>
      <c r="B18" s="492" t="s">
        <v>356</v>
      </c>
      <c r="C18" s="493" t="s">
        <v>246</v>
      </c>
      <c r="D18" s="494" t="s">
        <v>130</v>
      </c>
      <c r="E18" s="116" t="s">
        <v>101</v>
      </c>
      <c r="F18" s="116" t="s">
        <v>559</v>
      </c>
      <c r="G18" s="116" t="s">
        <v>1069</v>
      </c>
      <c r="H18" s="488">
        <v>62548562.380000003</v>
      </c>
      <c r="I18" s="489">
        <v>112.1625220561484</v>
      </c>
      <c r="J18" s="490">
        <v>-0.16356607921323962</v>
      </c>
      <c r="K18" s="490">
        <v>8.2559904639323278E-4</v>
      </c>
      <c r="L18" s="490">
        <v>1.762338041596978E-3</v>
      </c>
      <c r="M18" s="314"/>
      <c r="N18" s="314"/>
      <c r="O18" s="314"/>
      <c r="P18" s="172"/>
      <c r="Q18" s="205"/>
      <c r="R18" s="78"/>
      <c r="S18" s="78"/>
    </row>
    <row r="19" spans="1:19" ht="12.75" customHeight="1">
      <c r="A19" s="115" t="s">
        <v>527</v>
      </c>
      <c r="B19" s="492">
        <v>56499633647</v>
      </c>
      <c r="C19" s="493" t="s">
        <v>247</v>
      </c>
      <c r="D19" s="494" t="s">
        <v>156</v>
      </c>
      <c r="E19" s="116" t="s">
        <v>101</v>
      </c>
      <c r="F19" s="116" t="s">
        <v>559</v>
      </c>
      <c r="G19" s="116" t="s">
        <v>1068</v>
      </c>
      <c r="H19" s="488">
        <v>2800169466.3499999</v>
      </c>
      <c r="I19" s="489">
        <v>931.49641099991663</v>
      </c>
      <c r="J19" s="490">
        <v>3.1937818162535603E-2</v>
      </c>
      <c r="K19" s="490">
        <v>8.6423478414103805E-3</v>
      </c>
      <c r="L19" s="490">
        <v>1.5905211119398244E-2</v>
      </c>
      <c r="M19" s="314"/>
      <c r="N19" s="314"/>
      <c r="O19" s="314"/>
      <c r="P19" s="172"/>
      <c r="Q19" s="205"/>
      <c r="R19" s="78"/>
      <c r="S19" s="78"/>
    </row>
    <row r="20" spans="1:19">
      <c r="A20" s="505" t="s">
        <v>100</v>
      </c>
      <c r="B20" s="492">
        <v>29300390100</v>
      </c>
      <c r="C20" s="493" t="s">
        <v>248</v>
      </c>
      <c r="D20" s="494" t="s">
        <v>156</v>
      </c>
      <c r="E20" s="116" t="s">
        <v>91</v>
      </c>
      <c r="F20" s="116" t="s">
        <v>559</v>
      </c>
      <c r="G20" s="116" t="s">
        <v>1068</v>
      </c>
      <c r="H20" s="488">
        <v>127530692.98999999</v>
      </c>
      <c r="I20" s="489">
        <v>558.21116026589448</v>
      </c>
      <c r="J20" s="490">
        <v>-3.1191831741717024E-5</v>
      </c>
      <c r="K20" s="490">
        <v>6.5141741340870585E-3</v>
      </c>
      <c r="L20" s="490">
        <v>3.3880550312597846E-2</v>
      </c>
      <c r="M20" s="314"/>
      <c r="N20" s="314"/>
      <c r="O20" s="314"/>
      <c r="P20" s="172"/>
      <c r="Q20" s="205"/>
      <c r="R20" s="78"/>
      <c r="S20" s="78"/>
    </row>
    <row r="21" spans="1:19" ht="12.75" customHeight="1">
      <c r="A21" s="115" t="s">
        <v>384</v>
      </c>
      <c r="B21" s="492" t="s">
        <v>385</v>
      </c>
      <c r="C21" s="493" t="s">
        <v>386</v>
      </c>
      <c r="D21" s="494" t="s">
        <v>156</v>
      </c>
      <c r="E21" s="116" t="s">
        <v>101</v>
      </c>
      <c r="F21" s="116" t="s">
        <v>559</v>
      </c>
      <c r="G21" s="116" t="s">
        <v>1068</v>
      </c>
      <c r="H21" s="488">
        <v>110195942.44</v>
      </c>
      <c r="I21" s="489">
        <v>756.02211152463303</v>
      </c>
      <c r="J21" s="490">
        <v>-0.11916006083588215</v>
      </c>
      <c r="K21" s="490">
        <v>1.6070226390880737E-3</v>
      </c>
      <c r="L21" s="490">
        <v>2.941497271197191E-3</v>
      </c>
      <c r="M21" s="314"/>
      <c r="N21" s="314"/>
      <c r="O21" s="314"/>
      <c r="P21" s="172"/>
      <c r="Q21" s="205"/>
      <c r="R21" s="78"/>
      <c r="S21" s="78"/>
    </row>
    <row r="22" spans="1:19" ht="12.75" customHeight="1">
      <c r="A22" s="115" t="s">
        <v>1437</v>
      </c>
      <c r="B22" s="492">
        <v>96069213114</v>
      </c>
      <c r="C22" s="493" t="s">
        <v>250</v>
      </c>
      <c r="D22" s="494" t="s">
        <v>156</v>
      </c>
      <c r="E22" s="116" t="s">
        <v>101</v>
      </c>
      <c r="F22" s="116" t="s">
        <v>559</v>
      </c>
      <c r="G22" s="116" t="s">
        <v>1069</v>
      </c>
      <c r="H22" s="488">
        <v>966555417.50999999</v>
      </c>
      <c r="I22" s="489">
        <v>152.25817896540624</v>
      </c>
      <c r="J22" s="490">
        <v>-1.4606746567662476E-2</v>
      </c>
      <c r="K22" s="490">
        <v>3.2843265102444619E-5</v>
      </c>
      <c r="L22" s="490">
        <v>1.0778322115512218E-4</v>
      </c>
      <c r="M22" s="314"/>
      <c r="N22" s="314"/>
      <c r="O22" s="314"/>
      <c r="P22" s="172"/>
      <c r="Q22" s="205"/>
      <c r="R22" s="78"/>
      <c r="S22" s="78"/>
    </row>
    <row r="23" spans="1:19">
      <c r="A23" s="495" t="s">
        <v>1419</v>
      </c>
      <c r="B23" s="492">
        <v>15448763136</v>
      </c>
      <c r="C23" s="493" t="s">
        <v>249</v>
      </c>
      <c r="D23" s="494" t="s">
        <v>156</v>
      </c>
      <c r="E23" s="116" t="s">
        <v>101</v>
      </c>
      <c r="F23" s="116" t="s">
        <v>559</v>
      </c>
      <c r="G23" s="116" t="s">
        <v>1069</v>
      </c>
      <c r="H23" s="488">
        <v>379438116.81</v>
      </c>
      <c r="I23" s="489">
        <v>862.4064165325035</v>
      </c>
      <c r="J23" s="490">
        <v>-1.1580893847471407E-2</v>
      </c>
      <c r="K23" s="490">
        <v>-1.8761401492417562E-4</v>
      </c>
      <c r="L23" s="490">
        <v>1.3953346399318001E-3</v>
      </c>
      <c r="M23" s="314"/>
      <c r="N23" s="314"/>
      <c r="O23" s="314"/>
      <c r="P23" s="172"/>
      <c r="Q23" s="205"/>
      <c r="R23" s="78"/>
      <c r="S23" s="78"/>
    </row>
    <row r="24" spans="1:19" ht="12.75" customHeight="1">
      <c r="A24" s="140" t="s">
        <v>387</v>
      </c>
      <c r="B24" s="199" t="s">
        <v>388</v>
      </c>
      <c r="C24" s="295" t="s">
        <v>389</v>
      </c>
      <c r="D24" s="486" t="s">
        <v>156</v>
      </c>
      <c r="E24" s="116" t="s">
        <v>101</v>
      </c>
      <c r="F24" s="116" t="s">
        <v>559</v>
      </c>
      <c r="G24" s="116" t="s">
        <v>1069</v>
      </c>
      <c r="H24" s="488">
        <v>108599028.88</v>
      </c>
      <c r="I24" s="489">
        <v>100.97236144364309</v>
      </c>
      <c r="J24" s="490">
        <v>-5.1389491363995621E-3</v>
      </c>
      <c r="K24" s="490">
        <v>2.7023423150041026E-4</v>
      </c>
      <c r="L24" s="490">
        <v>1.066595705112805E-3</v>
      </c>
      <c r="M24" s="314"/>
      <c r="N24" s="314"/>
      <c r="O24" s="314"/>
      <c r="P24" s="172"/>
      <c r="Q24" s="205"/>
      <c r="R24" s="78"/>
      <c r="S24" s="78"/>
    </row>
    <row r="25" spans="1:19" ht="12.75" customHeight="1">
      <c r="A25" s="115" t="s">
        <v>212</v>
      </c>
      <c r="B25" s="199">
        <v>87578146923</v>
      </c>
      <c r="C25" s="295" t="s">
        <v>251</v>
      </c>
      <c r="D25" s="486" t="s">
        <v>156</v>
      </c>
      <c r="E25" s="116" t="s">
        <v>158</v>
      </c>
      <c r="F25" s="116" t="s">
        <v>559</v>
      </c>
      <c r="G25" s="116" t="s">
        <v>1068</v>
      </c>
      <c r="H25" s="496">
        <v>9006763.3499999996</v>
      </c>
      <c r="I25" s="497">
        <v>767.54977689382667</v>
      </c>
      <c r="J25" s="490">
        <v>1.1722702114928651E-2</v>
      </c>
      <c r="K25" s="490">
        <v>5.7269147733784997E-3</v>
      </c>
      <c r="L25" s="490">
        <v>5.9336828075910342E-2</v>
      </c>
      <c r="M25" s="314"/>
      <c r="N25" s="314"/>
      <c r="O25" s="314"/>
      <c r="P25" s="172"/>
      <c r="Q25" s="205"/>
      <c r="R25" s="78"/>
      <c r="S25" s="78"/>
    </row>
    <row r="26" spans="1:19" ht="12.75" customHeight="1">
      <c r="A26" s="498" t="s">
        <v>225</v>
      </c>
      <c r="B26" s="499">
        <v>67470870226</v>
      </c>
      <c r="C26" s="500" t="s">
        <v>252</v>
      </c>
      <c r="D26" s="501" t="s">
        <v>156</v>
      </c>
      <c r="E26" s="487" t="s">
        <v>158</v>
      </c>
      <c r="F26" s="487" t="s">
        <v>559</v>
      </c>
      <c r="G26" s="487" t="s">
        <v>1068</v>
      </c>
      <c r="H26" s="117">
        <v>13342779.060000001</v>
      </c>
      <c r="I26" s="118">
        <v>774.65975556307717</v>
      </c>
      <c r="J26" s="490">
        <v>2.3377995061588663E-3</v>
      </c>
      <c r="K26" s="490">
        <v>6.6878119430102689E-3</v>
      </c>
      <c r="L26" s="490">
        <v>4.6589332728534494E-2</v>
      </c>
      <c r="M26" s="314"/>
      <c r="N26" s="314"/>
      <c r="O26" s="314"/>
      <c r="P26" s="172"/>
      <c r="Q26" s="205"/>
      <c r="R26" s="78"/>
      <c r="S26" s="78"/>
    </row>
    <row r="27" spans="1:19" ht="12.75" customHeight="1">
      <c r="A27" s="115" t="s">
        <v>213</v>
      </c>
      <c r="B27" s="199" t="s">
        <v>347</v>
      </c>
      <c r="C27" s="295" t="s">
        <v>253</v>
      </c>
      <c r="D27" s="486" t="s">
        <v>156</v>
      </c>
      <c r="E27" s="116" t="s">
        <v>158</v>
      </c>
      <c r="F27" s="116" t="s">
        <v>559</v>
      </c>
      <c r="G27" s="116" t="s">
        <v>1068</v>
      </c>
      <c r="H27" s="488">
        <v>15172734.439999999</v>
      </c>
      <c r="I27" s="489">
        <v>779.85458441118396</v>
      </c>
      <c r="J27" s="490">
        <v>-0.14408683126787947</v>
      </c>
      <c r="K27" s="490">
        <v>8.3929442779930863E-3</v>
      </c>
      <c r="L27" s="490">
        <v>3.4736667785456143E-2</v>
      </c>
      <c r="M27" s="314"/>
      <c r="N27" s="314"/>
      <c r="O27" s="314"/>
      <c r="P27" s="172"/>
      <c r="Q27" s="205"/>
      <c r="R27" s="78"/>
      <c r="S27" s="78"/>
    </row>
    <row r="28" spans="1:19" ht="12.75" customHeight="1">
      <c r="A28" s="115" t="s">
        <v>345</v>
      </c>
      <c r="B28" s="199">
        <v>84300431782</v>
      </c>
      <c r="C28" s="295" t="s">
        <v>254</v>
      </c>
      <c r="D28" s="486" t="s">
        <v>207</v>
      </c>
      <c r="E28" s="116" t="s">
        <v>91</v>
      </c>
      <c r="F28" s="116" t="s">
        <v>559</v>
      </c>
      <c r="G28" s="116" t="s">
        <v>1069</v>
      </c>
      <c r="H28" s="488">
        <v>22810285.362500001</v>
      </c>
      <c r="I28" s="489">
        <v>101.62969790895868</v>
      </c>
      <c r="J28" s="490">
        <v>-1.9753969353675127E-2</v>
      </c>
      <c r="K28" s="490">
        <v>3.1973459860166198E-3</v>
      </c>
      <c r="L28" s="490">
        <v>4.3755518231464174E-2</v>
      </c>
      <c r="M28" s="314"/>
      <c r="N28" s="314"/>
      <c r="O28" s="314"/>
      <c r="P28" s="172"/>
      <c r="Q28" s="205"/>
      <c r="R28" s="78"/>
      <c r="S28" s="78"/>
    </row>
    <row r="29" spans="1:19" ht="12.75" customHeight="1">
      <c r="A29" s="115" t="s">
        <v>435</v>
      </c>
      <c r="B29" s="199" t="s">
        <v>436</v>
      </c>
      <c r="C29" s="295" t="s">
        <v>437</v>
      </c>
      <c r="D29" s="486" t="s">
        <v>207</v>
      </c>
      <c r="E29" s="116" t="s">
        <v>91</v>
      </c>
      <c r="F29" s="116" t="s">
        <v>559</v>
      </c>
      <c r="G29" s="116" t="s">
        <v>1070</v>
      </c>
      <c r="H29" s="488">
        <v>8515504.0261000004</v>
      </c>
      <c r="I29" s="489">
        <v>129.99716508612087</v>
      </c>
      <c r="J29" s="490">
        <v>3.4350890903014353E-3</v>
      </c>
      <c r="K29" s="490">
        <v>1.7253817721676334E-3</v>
      </c>
      <c r="L29" s="490">
        <v>6.4543453593005617E-2</v>
      </c>
      <c r="M29" s="314"/>
      <c r="N29" s="314"/>
      <c r="O29" s="314"/>
      <c r="P29" s="172"/>
      <c r="Q29" s="205"/>
      <c r="R29" s="78"/>
      <c r="S29" s="78"/>
    </row>
    <row r="30" spans="1:19" s="277" customFormat="1" ht="12.75" customHeight="1">
      <c r="A30" s="115" t="s">
        <v>502</v>
      </c>
      <c r="B30" s="199" t="s">
        <v>503</v>
      </c>
      <c r="C30" s="295" t="s">
        <v>504</v>
      </c>
      <c r="D30" s="486" t="s">
        <v>103</v>
      </c>
      <c r="E30" s="116" t="s">
        <v>92</v>
      </c>
      <c r="F30" s="116" t="s">
        <v>559</v>
      </c>
      <c r="G30" s="116" t="s">
        <v>1068</v>
      </c>
      <c r="H30" s="488">
        <v>18862712.77</v>
      </c>
      <c r="I30" s="489">
        <v>752.53322246594382</v>
      </c>
      <c r="J30" s="490">
        <v>1.9384317872460644E-2</v>
      </c>
      <c r="K30" s="490">
        <v>1.1989461441622939E-2</v>
      </c>
      <c r="L30" s="490">
        <v>2.1596748912737773E-2</v>
      </c>
      <c r="M30" s="314"/>
      <c r="N30" s="314"/>
      <c r="O30" s="314"/>
      <c r="P30" s="172"/>
      <c r="Q30" s="205"/>
      <c r="R30" s="78"/>
      <c r="S30" s="78"/>
    </row>
    <row r="31" spans="1:19" ht="12.75" customHeight="1">
      <c r="A31" s="115" t="s">
        <v>102</v>
      </c>
      <c r="B31" s="199">
        <v>80921653541</v>
      </c>
      <c r="C31" s="295" t="s">
        <v>255</v>
      </c>
      <c r="D31" s="486" t="s">
        <v>103</v>
      </c>
      <c r="E31" s="116" t="s">
        <v>91</v>
      </c>
      <c r="F31" s="116" t="s">
        <v>559</v>
      </c>
      <c r="G31" s="116" t="s">
        <v>1069</v>
      </c>
      <c r="H31" s="488">
        <v>25338131.23</v>
      </c>
      <c r="I31" s="489">
        <v>112.37777381529932</v>
      </c>
      <c r="J31" s="490">
        <v>-7.6487599836325693E-3</v>
      </c>
      <c r="K31" s="490">
        <v>-2.2724211400226846E-3</v>
      </c>
      <c r="L31" s="490">
        <v>2.2958123527106356E-2</v>
      </c>
      <c r="M31" s="314"/>
      <c r="N31" s="314"/>
      <c r="O31" s="314"/>
      <c r="P31" s="172"/>
      <c r="Q31" s="205"/>
      <c r="R31" s="78"/>
      <c r="S31" s="78"/>
    </row>
    <row r="32" spans="1:19" ht="12.75" customHeight="1">
      <c r="A32" s="115" t="s">
        <v>104</v>
      </c>
      <c r="B32" s="199">
        <v>43449016606</v>
      </c>
      <c r="C32" s="295" t="s">
        <v>257</v>
      </c>
      <c r="D32" s="486" t="s">
        <v>103</v>
      </c>
      <c r="E32" s="116" t="s">
        <v>92</v>
      </c>
      <c r="F32" s="116" t="s">
        <v>559</v>
      </c>
      <c r="G32" s="116" t="s">
        <v>1069</v>
      </c>
      <c r="H32" s="488">
        <v>74393959.810000002</v>
      </c>
      <c r="I32" s="489">
        <v>107.59100703247691</v>
      </c>
      <c r="J32" s="490">
        <v>3.8005022882043882E-3</v>
      </c>
      <c r="K32" s="490">
        <v>5.3898447237699099E-3</v>
      </c>
      <c r="L32" s="490">
        <v>2.5887174596248785E-2</v>
      </c>
      <c r="M32" s="314"/>
      <c r="N32" s="314"/>
      <c r="O32" s="314"/>
      <c r="P32" s="172"/>
      <c r="Q32" s="205"/>
      <c r="R32" s="78"/>
      <c r="S32" s="78"/>
    </row>
    <row r="33" spans="1:19">
      <c r="A33" s="505" t="s">
        <v>1420</v>
      </c>
      <c r="B33" s="199">
        <v>70498146370</v>
      </c>
      <c r="C33" s="295" t="s">
        <v>256</v>
      </c>
      <c r="D33" s="486" t="s">
        <v>103</v>
      </c>
      <c r="E33" s="116" t="s">
        <v>101</v>
      </c>
      <c r="F33" s="116" t="s">
        <v>559</v>
      </c>
      <c r="G33" s="116" t="s">
        <v>1068</v>
      </c>
      <c r="H33" s="488">
        <v>12099287.310000001</v>
      </c>
      <c r="I33" s="489">
        <v>790.44631155666798</v>
      </c>
      <c r="J33" s="490">
        <v>-0.13393514390079264</v>
      </c>
      <c r="K33" s="490">
        <v>4.5419563506410299E-4</v>
      </c>
      <c r="L33" s="490">
        <v>6.2251736762197751E-4</v>
      </c>
      <c r="M33" s="314"/>
      <c r="N33" s="314"/>
      <c r="O33" s="314"/>
      <c r="P33" s="172"/>
      <c r="Q33" s="205"/>
      <c r="R33" s="78"/>
      <c r="S33" s="78"/>
    </row>
    <row r="34" spans="1:19">
      <c r="A34" s="505" t="s">
        <v>1421</v>
      </c>
      <c r="B34" s="199" t="s">
        <v>348</v>
      </c>
      <c r="C34" s="295" t="s">
        <v>258</v>
      </c>
      <c r="D34" s="486" t="s">
        <v>103</v>
      </c>
      <c r="E34" s="116" t="s">
        <v>101</v>
      </c>
      <c r="F34" s="116" t="s">
        <v>559</v>
      </c>
      <c r="G34" s="116" t="s">
        <v>1069</v>
      </c>
      <c r="H34" s="488">
        <v>312151224.77999997</v>
      </c>
      <c r="I34" s="489">
        <v>144.08138505453371</v>
      </c>
      <c r="J34" s="490">
        <v>-0.14271034834953067</v>
      </c>
      <c r="K34" s="490">
        <v>1.4192363673370956E-4</v>
      </c>
      <c r="L34" s="490">
        <v>1.9651465399372903E-4</v>
      </c>
      <c r="M34" s="314"/>
      <c r="N34" s="314"/>
      <c r="O34" s="314"/>
      <c r="P34" s="172"/>
      <c r="Q34" s="205"/>
      <c r="R34" s="78"/>
      <c r="S34" s="78"/>
    </row>
    <row r="35" spans="1:19" ht="12.75" customHeight="1">
      <c r="A35" s="115" t="s">
        <v>105</v>
      </c>
      <c r="B35" s="199" t="s">
        <v>349</v>
      </c>
      <c r="C35" s="295" t="s">
        <v>259</v>
      </c>
      <c r="D35" s="486" t="s">
        <v>103</v>
      </c>
      <c r="E35" s="116" t="s">
        <v>101</v>
      </c>
      <c r="F35" s="116" t="s">
        <v>559</v>
      </c>
      <c r="G35" s="116" t="s">
        <v>1068</v>
      </c>
      <c r="H35" s="488">
        <v>448255757.87</v>
      </c>
      <c r="I35" s="489">
        <v>1277.3140483287134</v>
      </c>
      <c r="J35" s="490">
        <v>9.6479095449870655E-3</v>
      </c>
      <c r="K35" s="490">
        <v>1.3267980837305515E-2</v>
      </c>
      <c r="L35" s="490">
        <v>2.1185232631912854E-2</v>
      </c>
      <c r="M35" s="314"/>
      <c r="N35" s="314"/>
      <c r="O35" s="314"/>
      <c r="P35" s="172"/>
      <c r="Q35" s="205"/>
      <c r="R35" s="78"/>
      <c r="S35" s="78"/>
    </row>
    <row r="36" spans="1:19" ht="12.75" customHeight="1">
      <c r="A36" s="140" t="s">
        <v>1385</v>
      </c>
      <c r="B36" s="199">
        <v>23186371200</v>
      </c>
      <c r="C36" s="295" t="s">
        <v>297</v>
      </c>
      <c r="D36" s="486" t="s">
        <v>338</v>
      </c>
      <c r="E36" s="502" t="s">
        <v>92</v>
      </c>
      <c r="F36" s="502" t="s">
        <v>559</v>
      </c>
      <c r="G36" s="502" t="s">
        <v>1069</v>
      </c>
      <c r="H36" s="488">
        <v>0</v>
      </c>
      <c r="I36" s="489">
        <v>0</v>
      </c>
      <c r="J36" s="490" t="s">
        <v>559</v>
      </c>
      <c r="K36" s="490" t="s">
        <v>559</v>
      </c>
      <c r="L36" s="490" t="s">
        <v>559</v>
      </c>
      <c r="M36" s="314"/>
      <c r="N36" s="314"/>
      <c r="O36" s="314"/>
      <c r="P36" s="172"/>
      <c r="Q36" s="205"/>
      <c r="R36" s="78"/>
      <c r="S36" s="78"/>
    </row>
    <row r="37" spans="1:19" ht="12.75" customHeight="1">
      <c r="A37" s="115" t="s">
        <v>1386</v>
      </c>
      <c r="B37" s="199">
        <v>43831181643</v>
      </c>
      <c r="C37" s="295" t="s">
        <v>298</v>
      </c>
      <c r="D37" s="486" t="s">
        <v>338</v>
      </c>
      <c r="E37" s="502" t="s">
        <v>93</v>
      </c>
      <c r="F37" s="502" t="s">
        <v>559</v>
      </c>
      <c r="G37" s="502" t="s">
        <v>1069</v>
      </c>
      <c r="H37" s="496">
        <v>0</v>
      </c>
      <c r="I37" s="497">
        <v>0</v>
      </c>
      <c r="J37" s="490" t="s">
        <v>559</v>
      </c>
      <c r="K37" s="490" t="s">
        <v>559</v>
      </c>
      <c r="L37" s="490" t="s">
        <v>559</v>
      </c>
      <c r="M37" s="314"/>
      <c r="N37" s="314"/>
      <c r="O37" s="314"/>
      <c r="P37" s="172"/>
      <c r="Q37" s="205"/>
      <c r="R37" s="78"/>
      <c r="S37" s="78"/>
    </row>
    <row r="38" spans="1:19" ht="12.75" customHeight="1">
      <c r="A38" s="115" t="s">
        <v>1387</v>
      </c>
      <c r="B38" s="199">
        <v>12203685741</v>
      </c>
      <c r="C38" s="295" t="s">
        <v>299</v>
      </c>
      <c r="D38" s="486" t="s">
        <v>338</v>
      </c>
      <c r="E38" s="502" t="s">
        <v>91</v>
      </c>
      <c r="F38" s="502" t="s">
        <v>559</v>
      </c>
      <c r="G38" s="502" t="s">
        <v>1069</v>
      </c>
      <c r="H38" s="496">
        <v>0</v>
      </c>
      <c r="I38" s="497">
        <v>0</v>
      </c>
      <c r="J38" s="490" t="s">
        <v>559</v>
      </c>
      <c r="K38" s="490" t="s">
        <v>559</v>
      </c>
      <c r="L38" s="490" t="s">
        <v>559</v>
      </c>
      <c r="M38" s="314"/>
      <c r="N38" s="314"/>
      <c r="O38" s="314"/>
      <c r="P38" s="172"/>
      <c r="Q38" s="205"/>
      <c r="R38" s="78"/>
      <c r="S38" s="78"/>
    </row>
    <row r="39" spans="1:19" ht="12.75" customHeight="1">
      <c r="A39" s="140" t="s">
        <v>490</v>
      </c>
      <c r="B39" s="199">
        <v>99792542550</v>
      </c>
      <c r="C39" s="295" t="s">
        <v>260</v>
      </c>
      <c r="D39" s="486" t="s">
        <v>173</v>
      </c>
      <c r="E39" s="116" t="s">
        <v>92</v>
      </c>
      <c r="F39" s="116" t="s">
        <v>178</v>
      </c>
      <c r="G39" s="116" t="s">
        <v>1068</v>
      </c>
      <c r="H39" s="488">
        <v>56000369.506399997</v>
      </c>
      <c r="I39" s="489">
        <v>110.52889999999999</v>
      </c>
      <c r="J39" s="490">
        <v>5.8075370851858654E-2</v>
      </c>
      <c r="K39" s="490">
        <v>2.6854209035201748E-2</v>
      </c>
      <c r="L39" s="490">
        <v>8.3728382403142509E-2</v>
      </c>
      <c r="M39" s="314"/>
      <c r="N39" s="314"/>
      <c r="O39" s="314"/>
      <c r="P39" s="172"/>
      <c r="Q39" s="205"/>
      <c r="R39" s="78"/>
      <c r="S39" s="78"/>
    </row>
    <row r="40" spans="1:19" s="277" customFormat="1" ht="12.75" customHeight="1">
      <c r="A40" s="140" t="s">
        <v>559</v>
      </c>
      <c r="B40" s="199" t="s">
        <v>559</v>
      </c>
      <c r="C40" s="295" t="s">
        <v>559</v>
      </c>
      <c r="D40" s="486" t="s">
        <v>559</v>
      </c>
      <c r="E40" s="116" t="s">
        <v>559</v>
      </c>
      <c r="F40" s="116" t="s">
        <v>179</v>
      </c>
      <c r="G40" s="116" t="s">
        <v>1068</v>
      </c>
      <c r="H40" s="488">
        <v>1483456.9764</v>
      </c>
      <c r="I40" s="489">
        <v>109.13760000000001</v>
      </c>
      <c r="J40" s="490">
        <v>3.9862428089167956E-2</v>
      </c>
      <c r="K40" s="490">
        <v>2.6425863001154237E-2</v>
      </c>
      <c r="L40" s="490">
        <v>8.2229729327537138E-2</v>
      </c>
      <c r="M40" s="314"/>
      <c r="N40" s="314"/>
      <c r="O40" s="314"/>
      <c r="P40" s="172"/>
      <c r="Q40" s="205"/>
      <c r="R40" s="78"/>
      <c r="S40" s="78"/>
    </row>
    <row r="41" spans="1:19" s="277" customFormat="1" ht="12.75" customHeight="1">
      <c r="A41" s="140"/>
      <c r="B41" s="199"/>
      <c r="C41" s="295"/>
      <c r="D41" s="486"/>
      <c r="E41" s="116"/>
      <c r="F41" s="116" t="s">
        <v>180</v>
      </c>
      <c r="G41" s="116" t="s">
        <v>1068</v>
      </c>
      <c r="H41" s="488">
        <v>2534965.2275999999</v>
      </c>
      <c r="I41" s="489">
        <v>110.4802</v>
      </c>
      <c r="J41" s="490" t="s">
        <v>559</v>
      </c>
      <c r="K41" s="490" t="s">
        <v>559</v>
      </c>
      <c r="L41" s="490" t="s">
        <v>559</v>
      </c>
      <c r="M41" s="314"/>
      <c r="N41" s="314"/>
      <c r="O41" s="314"/>
      <c r="P41" s="172"/>
      <c r="Q41" s="205"/>
      <c r="R41" s="78"/>
      <c r="S41" s="78"/>
    </row>
    <row r="42" spans="1:19" ht="12.75" customHeight="1">
      <c r="A42" s="115" t="s">
        <v>367</v>
      </c>
      <c r="B42" s="199">
        <v>48827873221</v>
      </c>
      <c r="C42" s="295" t="s">
        <v>265</v>
      </c>
      <c r="D42" s="486" t="s">
        <v>173</v>
      </c>
      <c r="E42" s="116" t="s">
        <v>101</v>
      </c>
      <c r="F42" s="116" t="s">
        <v>178</v>
      </c>
      <c r="G42" s="116" t="s">
        <v>1069</v>
      </c>
      <c r="H42" s="117">
        <v>372403420.42129999</v>
      </c>
      <c r="I42" s="118">
        <v>1759.8839</v>
      </c>
      <c r="J42" s="490">
        <v>2.1729094447098252E-3</v>
      </c>
      <c r="K42" s="490">
        <v>1.8215220579348435E-2</v>
      </c>
      <c r="L42" s="490">
        <v>3.3873213286076842E-2</v>
      </c>
      <c r="M42" s="314"/>
      <c r="N42" s="314"/>
      <c r="O42" s="314"/>
      <c r="P42" s="172"/>
      <c r="Q42" s="205"/>
      <c r="R42" s="78"/>
      <c r="S42" s="78"/>
    </row>
    <row r="43" spans="1:19" ht="12.75" customHeight="1">
      <c r="A43" s="115" t="s">
        <v>559</v>
      </c>
      <c r="B43" s="199" t="s">
        <v>559</v>
      </c>
      <c r="C43" s="295" t="s">
        <v>559</v>
      </c>
      <c r="D43" s="486" t="s">
        <v>559</v>
      </c>
      <c r="E43" s="116" t="s">
        <v>559</v>
      </c>
      <c r="F43" s="116" t="s">
        <v>179</v>
      </c>
      <c r="G43" s="116" t="s">
        <v>1069</v>
      </c>
      <c r="H43" s="117">
        <v>430340238.47839999</v>
      </c>
      <c r="I43" s="118">
        <v>1721.3426999999999</v>
      </c>
      <c r="J43" s="490">
        <v>4.1160082179615642E-2</v>
      </c>
      <c r="K43" s="490">
        <v>1.7787874924878322E-2</v>
      </c>
      <c r="L43" s="490">
        <v>3.2608020129268001E-2</v>
      </c>
      <c r="M43" s="314"/>
      <c r="N43" s="314"/>
      <c r="O43" s="314"/>
      <c r="P43" s="172"/>
      <c r="Q43" s="205"/>
      <c r="R43" s="78"/>
      <c r="S43" s="78"/>
    </row>
    <row r="44" spans="1:19" ht="12.75" customHeight="1">
      <c r="A44" s="115" t="s">
        <v>480</v>
      </c>
      <c r="B44" s="199" t="s">
        <v>481</v>
      </c>
      <c r="C44" s="295" t="s">
        <v>482</v>
      </c>
      <c r="D44" s="486" t="s">
        <v>173</v>
      </c>
      <c r="E44" s="116" t="s">
        <v>101</v>
      </c>
      <c r="F44" s="116" t="s">
        <v>178</v>
      </c>
      <c r="G44" s="116" t="s">
        <v>1070</v>
      </c>
      <c r="H44" s="117">
        <v>17864419.161400001</v>
      </c>
      <c r="I44" s="118">
        <v>678.27700000000004</v>
      </c>
      <c r="J44" s="490">
        <v>0.20524019842810826</v>
      </c>
      <c r="K44" s="490">
        <v>8.7485831005635895E-3</v>
      </c>
      <c r="L44" s="490">
        <v>1.58218578356637E-2</v>
      </c>
      <c r="M44" s="314"/>
      <c r="N44" s="314"/>
      <c r="O44" s="314"/>
      <c r="P44" s="172"/>
      <c r="Q44" s="205"/>
      <c r="R44" s="78"/>
      <c r="S44" s="78"/>
    </row>
    <row r="45" spans="1:19" ht="12.75" customHeight="1">
      <c r="A45" s="115" t="s">
        <v>559</v>
      </c>
      <c r="B45" s="199" t="s">
        <v>559</v>
      </c>
      <c r="C45" s="295" t="s">
        <v>559</v>
      </c>
      <c r="D45" s="486" t="s">
        <v>559</v>
      </c>
      <c r="E45" s="116" t="s">
        <v>559</v>
      </c>
      <c r="F45" s="116" t="s">
        <v>179</v>
      </c>
      <c r="G45" s="116" t="s">
        <v>1070</v>
      </c>
      <c r="H45" s="117">
        <v>148589.01860000001</v>
      </c>
      <c r="I45" s="118">
        <v>672.12620000000004</v>
      </c>
      <c r="J45" s="490">
        <v>2.2600295749603427E-2</v>
      </c>
      <c r="K45" s="490">
        <v>8.33482238141392E-3</v>
      </c>
      <c r="L45" s="490">
        <v>1.4595871078047162E-2</v>
      </c>
      <c r="M45" s="314"/>
      <c r="N45" s="314"/>
      <c r="O45" s="314"/>
      <c r="P45" s="172"/>
      <c r="Q45" s="205"/>
      <c r="R45" s="78"/>
      <c r="S45" s="78"/>
    </row>
    <row r="46" spans="1:19" ht="12.75" customHeight="1">
      <c r="A46" s="140" t="s">
        <v>491</v>
      </c>
      <c r="B46" s="199">
        <v>22443293291</v>
      </c>
      <c r="C46" s="295" t="s">
        <v>261</v>
      </c>
      <c r="D46" s="486" t="s">
        <v>173</v>
      </c>
      <c r="E46" s="116" t="s">
        <v>101</v>
      </c>
      <c r="F46" s="116" t="s">
        <v>178</v>
      </c>
      <c r="G46" s="116" t="s">
        <v>1068</v>
      </c>
      <c r="H46" s="488">
        <v>83236297.007499993</v>
      </c>
      <c r="I46" s="489">
        <v>112.4687</v>
      </c>
      <c r="J46" s="490">
        <v>-6.8886255732558688E-3</v>
      </c>
      <c r="K46" s="490">
        <v>1.3673964292894691E-2</v>
      </c>
      <c r="L46" s="490">
        <v>1.8827263207794598E-2</v>
      </c>
      <c r="M46" s="314"/>
      <c r="N46" s="314"/>
      <c r="O46" s="314"/>
      <c r="P46" s="172"/>
      <c r="Q46" s="205"/>
      <c r="R46" s="78"/>
      <c r="S46" s="78"/>
    </row>
    <row r="47" spans="1:19" s="277" customFormat="1" ht="12.75" customHeight="1">
      <c r="A47" s="140" t="s">
        <v>559</v>
      </c>
      <c r="B47" s="199" t="s">
        <v>559</v>
      </c>
      <c r="C47" s="295" t="s">
        <v>559</v>
      </c>
      <c r="D47" s="486" t="s">
        <v>559</v>
      </c>
      <c r="E47" s="116" t="s">
        <v>559</v>
      </c>
      <c r="F47" s="116" t="s">
        <v>179</v>
      </c>
      <c r="G47" s="116" t="s">
        <v>1068</v>
      </c>
      <c r="H47" s="488">
        <v>3055.3827999999999</v>
      </c>
      <c r="I47" s="489">
        <v>112.2213</v>
      </c>
      <c r="J47" s="490">
        <v>1.3032766095007586E-2</v>
      </c>
      <c r="K47" s="490">
        <v>1.3217286551192808E-2</v>
      </c>
      <c r="L47" s="490">
        <v>1.7159827327962063E-2</v>
      </c>
      <c r="M47" s="314"/>
      <c r="N47" s="314"/>
      <c r="O47" s="314"/>
      <c r="P47" s="172"/>
      <c r="Q47" s="205"/>
      <c r="R47" s="78"/>
      <c r="S47" s="78"/>
    </row>
    <row r="48" spans="1:19" ht="12.75" customHeight="1">
      <c r="A48" s="140" t="s">
        <v>492</v>
      </c>
      <c r="B48" s="199">
        <v>61691616181</v>
      </c>
      <c r="C48" s="295" t="s">
        <v>262</v>
      </c>
      <c r="D48" s="486" t="s">
        <v>173</v>
      </c>
      <c r="E48" s="116" t="s">
        <v>91</v>
      </c>
      <c r="F48" s="116" t="s">
        <v>178</v>
      </c>
      <c r="G48" s="116" t="s">
        <v>1068</v>
      </c>
      <c r="H48" s="488">
        <v>89772218.508399993</v>
      </c>
      <c r="I48" s="489">
        <v>98.276700000000005</v>
      </c>
      <c r="J48" s="490">
        <v>5.6224108649294724E-2</v>
      </c>
      <c r="K48" s="490">
        <v>3.4025118087384731E-2</v>
      </c>
      <c r="L48" s="490">
        <v>0.12128966682992104</v>
      </c>
      <c r="M48" s="314"/>
      <c r="N48" s="314"/>
      <c r="O48" s="314"/>
      <c r="P48" s="172"/>
      <c r="Q48" s="205"/>
      <c r="R48" s="78"/>
      <c r="S48" s="78"/>
    </row>
    <row r="49" spans="1:19" s="277" customFormat="1" ht="12.75" customHeight="1">
      <c r="A49" s="140" t="s">
        <v>559</v>
      </c>
      <c r="B49" s="199" t="s">
        <v>559</v>
      </c>
      <c r="C49" s="295" t="s">
        <v>559</v>
      </c>
      <c r="D49" s="486" t="s">
        <v>559</v>
      </c>
      <c r="E49" s="116" t="s">
        <v>559</v>
      </c>
      <c r="F49" s="116" t="s">
        <v>179</v>
      </c>
      <c r="G49" s="116" t="s">
        <v>1068</v>
      </c>
      <c r="H49" s="488">
        <v>206773.8616</v>
      </c>
      <c r="I49" s="489">
        <v>97.903599999999997</v>
      </c>
      <c r="J49" s="490">
        <v>1.0112813745997919</v>
      </c>
      <c r="K49" s="490">
        <v>3.308705509538723E-2</v>
      </c>
      <c r="L49" s="490">
        <v>0.11841358405889135</v>
      </c>
      <c r="M49" s="314"/>
      <c r="N49" s="314"/>
      <c r="O49" s="314"/>
      <c r="P49" s="172"/>
      <c r="Q49" s="205"/>
      <c r="R49" s="78"/>
      <c r="S49" s="78"/>
    </row>
    <row r="50" spans="1:19" ht="12.75" customHeight="1">
      <c r="A50" s="140" t="s">
        <v>375</v>
      </c>
      <c r="B50" s="492" t="s">
        <v>369</v>
      </c>
      <c r="C50" s="493" t="s">
        <v>370</v>
      </c>
      <c r="D50" s="494" t="s">
        <v>173</v>
      </c>
      <c r="E50" s="503" t="s">
        <v>158</v>
      </c>
      <c r="F50" s="116" t="s">
        <v>178</v>
      </c>
      <c r="G50" s="116" t="s">
        <v>1068</v>
      </c>
      <c r="H50" s="488">
        <v>51912435.652400002</v>
      </c>
      <c r="I50" s="504">
        <v>815.95150000000001</v>
      </c>
      <c r="J50" s="490">
        <v>7.2887359990212897E-2</v>
      </c>
      <c r="K50" s="490">
        <v>2.0558731077995773E-2</v>
      </c>
      <c r="L50" s="490">
        <v>4.3620629841029768E-2</v>
      </c>
      <c r="M50" s="314"/>
      <c r="N50" s="314"/>
      <c r="O50" s="314"/>
      <c r="P50" s="172"/>
      <c r="Q50" s="205"/>
      <c r="R50" s="78"/>
      <c r="S50" s="78"/>
    </row>
    <row r="51" spans="1:19" ht="12.75" customHeight="1">
      <c r="A51" s="115" t="s">
        <v>559</v>
      </c>
      <c r="B51" s="492" t="s">
        <v>559</v>
      </c>
      <c r="C51" s="493" t="s">
        <v>559</v>
      </c>
      <c r="D51" s="494" t="s">
        <v>559</v>
      </c>
      <c r="E51" s="116" t="s">
        <v>559</v>
      </c>
      <c r="F51" s="116" t="s">
        <v>179</v>
      </c>
      <c r="G51" s="116" t="s">
        <v>1068</v>
      </c>
      <c r="H51" s="488">
        <v>32031790.073399998</v>
      </c>
      <c r="I51" s="504">
        <v>807.22739999999999</v>
      </c>
      <c r="J51" s="490">
        <v>1.2105875838605895E-2</v>
      </c>
      <c r="K51" s="490">
        <v>2.0137816489152804E-2</v>
      </c>
      <c r="L51" s="490">
        <v>4.236469151191069E-2</v>
      </c>
      <c r="M51" s="314"/>
      <c r="N51" s="314"/>
      <c r="O51" s="314"/>
      <c r="P51" s="172"/>
      <c r="Q51" s="205"/>
      <c r="R51" s="78"/>
      <c r="S51" s="78"/>
    </row>
    <row r="52" spans="1:19" ht="12.75" customHeight="1">
      <c r="A52" s="115"/>
      <c r="B52" s="492"/>
      <c r="C52" s="493"/>
      <c r="D52" s="494"/>
      <c r="E52" s="116"/>
      <c r="F52" s="116" t="s">
        <v>180</v>
      </c>
      <c r="G52" s="116" t="s">
        <v>1068</v>
      </c>
      <c r="H52" s="488">
        <v>4715704.0443000002</v>
      </c>
      <c r="I52" s="504">
        <v>812.28719999999998</v>
      </c>
      <c r="J52" s="490" t="s">
        <v>559</v>
      </c>
      <c r="K52" s="490" t="s">
        <v>559</v>
      </c>
      <c r="L52" s="490" t="s">
        <v>559</v>
      </c>
      <c r="M52" s="314"/>
      <c r="N52" s="314"/>
      <c r="O52" s="314"/>
      <c r="P52" s="172"/>
      <c r="Q52" s="205"/>
      <c r="R52" s="78"/>
      <c r="S52" s="78"/>
    </row>
    <row r="53" spans="1:19" ht="12.75" customHeight="1">
      <c r="A53" s="140" t="s">
        <v>368</v>
      </c>
      <c r="B53" s="492" t="s">
        <v>357</v>
      </c>
      <c r="C53" s="493" t="s">
        <v>266</v>
      </c>
      <c r="D53" s="494" t="s">
        <v>173</v>
      </c>
      <c r="E53" s="116" t="s">
        <v>91</v>
      </c>
      <c r="F53" s="116" t="s">
        <v>178</v>
      </c>
      <c r="G53" s="116" t="s">
        <v>1069</v>
      </c>
      <c r="H53" s="488">
        <v>101997674.66670001</v>
      </c>
      <c r="I53" s="504">
        <v>843.81830000000002</v>
      </c>
      <c r="J53" s="490">
        <v>2.2048109559816842E-2</v>
      </c>
      <c r="K53" s="490">
        <v>1.4627245601683825E-2</v>
      </c>
      <c r="L53" s="490">
        <v>4.5370032896603352E-2</v>
      </c>
      <c r="M53" s="314"/>
      <c r="N53" s="314"/>
      <c r="O53" s="314"/>
      <c r="P53" s="172"/>
      <c r="Q53" s="205"/>
      <c r="R53" s="78"/>
      <c r="S53" s="78"/>
    </row>
    <row r="54" spans="1:19" ht="12.75" customHeight="1">
      <c r="A54" s="115" t="s">
        <v>559</v>
      </c>
      <c r="B54" s="492" t="s">
        <v>559</v>
      </c>
      <c r="C54" s="493" t="s">
        <v>559</v>
      </c>
      <c r="D54" s="494" t="s">
        <v>559</v>
      </c>
      <c r="E54" s="116" t="s">
        <v>559</v>
      </c>
      <c r="F54" s="116" t="s">
        <v>179</v>
      </c>
      <c r="G54" s="116" t="s">
        <v>1069</v>
      </c>
      <c r="H54" s="488">
        <v>5775315.6946</v>
      </c>
      <c r="I54" s="504">
        <v>806.42780000000005</v>
      </c>
      <c r="J54" s="490">
        <v>-1.0714799592846935E-3</v>
      </c>
      <c r="K54" s="490">
        <v>1.3775507253700914E-2</v>
      </c>
      <c r="L54" s="490">
        <v>4.2824010764097142E-2</v>
      </c>
      <c r="M54" s="314"/>
      <c r="N54" s="314"/>
      <c r="O54" s="314"/>
      <c r="P54" s="172"/>
      <c r="Q54" s="205"/>
      <c r="R54" s="78"/>
      <c r="S54" s="78"/>
    </row>
    <row r="55" spans="1:19">
      <c r="A55" s="495" t="s">
        <v>559</v>
      </c>
      <c r="B55" s="492" t="s">
        <v>559</v>
      </c>
      <c r="C55" s="493" t="s">
        <v>559</v>
      </c>
      <c r="D55" s="494" t="s">
        <v>559</v>
      </c>
      <c r="E55" s="116" t="s">
        <v>559</v>
      </c>
      <c r="F55" s="116" t="s">
        <v>180</v>
      </c>
      <c r="G55" s="116" t="s">
        <v>1069</v>
      </c>
      <c r="H55" s="488">
        <v>7.4404000000000003</v>
      </c>
      <c r="I55" s="504">
        <v>0</v>
      </c>
      <c r="J55" s="490">
        <v>1.6337012348377256E-2</v>
      </c>
      <c r="K55" s="490" t="s">
        <v>559</v>
      </c>
      <c r="L55" s="490" t="s">
        <v>559</v>
      </c>
      <c r="M55" s="314"/>
      <c r="N55" s="314"/>
      <c r="O55" s="314"/>
      <c r="P55" s="172"/>
      <c r="Q55" s="205"/>
      <c r="R55" s="78"/>
      <c r="S55" s="78"/>
    </row>
    <row r="56" spans="1:19" ht="12.75" customHeight="1">
      <c r="A56" s="140" t="s">
        <v>1436</v>
      </c>
      <c r="B56" s="492">
        <v>74643964821</v>
      </c>
      <c r="C56" s="493" t="s">
        <v>267</v>
      </c>
      <c r="D56" s="494" t="s">
        <v>173</v>
      </c>
      <c r="E56" s="116" t="s">
        <v>93</v>
      </c>
      <c r="F56" s="116" t="s">
        <v>559</v>
      </c>
      <c r="G56" s="116" t="s">
        <v>1069</v>
      </c>
      <c r="H56" s="488">
        <v>344401767.56999999</v>
      </c>
      <c r="I56" s="489">
        <v>130.73497167928977</v>
      </c>
      <c r="J56" s="490">
        <v>-3.7607319756914781E-2</v>
      </c>
      <c r="K56" s="490">
        <v>4.8120969774467781E-5</v>
      </c>
      <c r="L56" s="490">
        <v>1.6562258061947333E-4</v>
      </c>
      <c r="M56" s="314"/>
      <c r="N56" s="314"/>
      <c r="O56" s="314"/>
      <c r="P56" s="172"/>
      <c r="Q56" s="205"/>
      <c r="R56" s="78"/>
      <c r="S56" s="78"/>
    </row>
    <row r="57" spans="1:19" ht="12.75" customHeight="1">
      <c r="A57" s="140" t="s">
        <v>376</v>
      </c>
      <c r="B57" s="492">
        <v>66973781540</v>
      </c>
      <c r="C57" s="493" t="s">
        <v>268</v>
      </c>
      <c r="D57" s="494" t="s">
        <v>232</v>
      </c>
      <c r="E57" s="116" t="s">
        <v>92</v>
      </c>
      <c r="F57" s="116" t="s">
        <v>559</v>
      </c>
      <c r="G57" s="116" t="s">
        <v>1069</v>
      </c>
      <c r="H57" s="488">
        <v>9669511.9439000003</v>
      </c>
      <c r="I57" s="489">
        <v>122.9671217275818</v>
      </c>
      <c r="J57" s="490">
        <v>1.3478569745074997E-2</v>
      </c>
      <c r="K57" s="490">
        <v>1.554501468567504E-2</v>
      </c>
      <c r="L57" s="490">
        <v>3.2533534364965089E-2</v>
      </c>
      <c r="M57" s="314"/>
      <c r="N57" s="314"/>
      <c r="O57" s="314"/>
      <c r="P57" s="172"/>
      <c r="Q57" s="205"/>
      <c r="R57" s="78"/>
      <c r="S57" s="78"/>
    </row>
    <row r="58" spans="1:19" ht="12.75" customHeight="1">
      <c r="A58" s="140" t="s">
        <v>379</v>
      </c>
      <c r="B58" s="492">
        <v>16642777540</v>
      </c>
      <c r="C58" s="493" t="s">
        <v>263</v>
      </c>
      <c r="D58" s="494" t="s">
        <v>232</v>
      </c>
      <c r="E58" s="116" t="s">
        <v>91</v>
      </c>
      <c r="F58" s="116" t="s">
        <v>559</v>
      </c>
      <c r="G58" s="116" t="s">
        <v>1068</v>
      </c>
      <c r="H58" s="488">
        <v>9203856.1600000001</v>
      </c>
      <c r="I58" s="489">
        <v>697.60576580024633</v>
      </c>
      <c r="J58" s="490">
        <v>-6.8054700389899581E-2</v>
      </c>
      <c r="K58" s="490">
        <v>2.6621257518232522E-2</v>
      </c>
      <c r="L58" s="490">
        <v>0.15801823020915307</v>
      </c>
      <c r="M58" s="314"/>
      <c r="N58" s="314"/>
      <c r="O58" s="314"/>
      <c r="P58" s="172"/>
      <c r="Q58" s="205"/>
      <c r="R58" s="78"/>
      <c r="S58" s="78"/>
    </row>
    <row r="59" spans="1:19" ht="12.75" customHeight="1">
      <c r="A59" s="140" t="s">
        <v>106</v>
      </c>
      <c r="B59" s="492">
        <v>30082084002</v>
      </c>
      <c r="C59" s="493" t="s">
        <v>269</v>
      </c>
      <c r="D59" s="494" t="s">
        <v>232</v>
      </c>
      <c r="E59" s="116" t="s">
        <v>158</v>
      </c>
      <c r="F59" s="116" t="s">
        <v>559</v>
      </c>
      <c r="G59" s="116" t="s">
        <v>1069</v>
      </c>
      <c r="H59" s="488">
        <v>7472725.6100000003</v>
      </c>
      <c r="I59" s="489">
        <v>9.1430011759585348</v>
      </c>
      <c r="J59" s="490">
        <v>2.7572107185038774E-2</v>
      </c>
      <c r="K59" s="490">
        <v>1.9900278096059987E-2</v>
      </c>
      <c r="L59" s="490">
        <v>0.13395219407054881</v>
      </c>
      <c r="M59" s="314"/>
      <c r="N59" s="314"/>
      <c r="O59" s="314"/>
      <c r="P59" s="250"/>
      <c r="Q59" s="251"/>
      <c r="R59" s="78"/>
      <c r="S59" s="78"/>
    </row>
    <row r="60" spans="1:19" ht="12.75" customHeight="1">
      <c r="A60" s="140" t="s">
        <v>528</v>
      </c>
      <c r="B60" s="199">
        <v>44832307529</v>
      </c>
      <c r="C60" s="295" t="s">
        <v>264</v>
      </c>
      <c r="D60" s="486" t="s">
        <v>232</v>
      </c>
      <c r="E60" s="116" t="s">
        <v>91</v>
      </c>
      <c r="F60" s="116" t="s">
        <v>559</v>
      </c>
      <c r="G60" s="116" t="s">
        <v>1068</v>
      </c>
      <c r="H60" s="488">
        <v>20835079.390000001</v>
      </c>
      <c r="I60" s="489">
        <v>966.07985711327626</v>
      </c>
      <c r="J60" s="490">
        <v>-1.2361114154561537E-2</v>
      </c>
      <c r="K60" s="490">
        <v>1.3077049047925726E-2</v>
      </c>
      <c r="L60" s="490">
        <v>9.8385260406550046E-2</v>
      </c>
      <c r="M60" s="314"/>
      <c r="N60" s="314"/>
      <c r="O60" s="314"/>
      <c r="P60" s="252"/>
      <c r="Q60" s="205"/>
      <c r="R60" s="78"/>
      <c r="S60" s="78"/>
    </row>
    <row r="61" spans="1:19" ht="12.75" customHeight="1">
      <c r="A61" s="140" t="s">
        <v>529</v>
      </c>
      <c r="B61" s="199">
        <v>30290598804</v>
      </c>
      <c r="C61" s="295" t="s">
        <v>270</v>
      </c>
      <c r="D61" s="486" t="s">
        <v>232</v>
      </c>
      <c r="E61" s="116" t="s">
        <v>91</v>
      </c>
      <c r="F61" s="116" t="s">
        <v>559</v>
      </c>
      <c r="G61" s="116" t="s">
        <v>1069</v>
      </c>
      <c r="H61" s="117">
        <v>30098989.050000001</v>
      </c>
      <c r="I61" s="118">
        <v>6.1173672897184135</v>
      </c>
      <c r="J61" s="490">
        <v>-1.1838489412402398E-3</v>
      </c>
      <c r="K61" s="490">
        <v>-9.3577530949218168E-4</v>
      </c>
      <c r="L61" s="490">
        <v>5.9806177765636681E-2</v>
      </c>
      <c r="M61" s="314"/>
      <c r="N61" s="314"/>
      <c r="O61" s="314"/>
      <c r="P61" s="172"/>
      <c r="Q61" s="205"/>
      <c r="R61" s="78"/>
      <c r="S61" s="78"/>
    </row>
    <row r="62" spans="1:19" ht="12.75" customHeight="1">
      <c r="A62" s="498" t="s">
        <v>1388</v>
      </c>
      <c r="B62" s="199">
        <v>10423796399</v>
      </c>
      <c r="C62" s="295" t="s">
        <v>273</v>
      </c>
      <c r="D62" s="486" t="s">
        <v>232</v>
      </c>
      <c r="E62" s="487" t="s">
        <v>93</v>
      </c>
      <c r="F62" s="487" t="s">
        <v>559</v>
      </c>
      <c r="G62" s="487" t="s">
        <v>1069</v>
      </c>
      <c r="H62" s="117">
        <v>64185086.159999996</v>
      </c>
      <c r="I62" s="118">
        <v>1398.2140927383134</v>
      </c>
      <c r="J62" s="490">
        <v>-0.19248308977661077</v>
      </c>
      <c r="K62" s="490">
        <v>1.1611152937998082E-3</v>
      </c>
      <c r="L62" s="490">
        <v>3.2989760216430852E-3</v>
      </c>
      <c r="M62" s="314"/>
      <c r="N62" s="314"/>
      <c r="O62" s="314"/>
      <c r="P62" s="172"/>
      <c r="Q62" s="205"/>
      <c r="R62" s="78"/>
      <c r="S62" s="78"/>
    </row>
    <row r="63" spans="1:19" ht="12.75" customHeight="1">
      <c r="A63" s="140" t="s">
        <v>107</v>
      </c>
      <c r="B63" s="199">
        <v>86292133603</v>
      </c>
      <c r="C63" s="295" t="s">
        <v>271</v>
      </c>
      <c r="D63" s="486" t="s">
        <v>232</v>
      </c>
      <c r="E63" s="487" t="s">
        <v>158</v>
      </c>
      <c r="F63" s="487" t="s">
        <v>559</v>
      </c>
      <c r="G63" s="487" t="s">
        <v>1069</v>
      </c>
      <c r="H63" s="117">
        <v>8409643.1099999994</v>
      </c>
      <c r="I63" s="118">
        <v>15.923679931570517</v>
      </c>
      <c r="J63" s="490">
        <v>4.6785806734675806E-2</v>
      </c>
      <c r="K63" s="490">
        <v>2.4404740271876335E-2</v>
      </c>
      <c r="L63" s="490">
        <v>0.1324080509674348</v>
      </c>
      <c r="M63" s="314"/>
      <c r="N63" s="314"/>
      <c r="O63" s="314"/>
      <c r="P63" s="172"/>
      <c r="Q63" s="205"/>
      <c r="R63" s="78"/>
      <c r="S63" s="78"/>
    </row>
    <row r="64" spans="1:19" ht="12.75" customHeight="1">
      <c r="A64" s="140" t="s">
        <v>108</v>
      </c>
      <c r="B64" s="199" t="s">
        <v>350</v>
      </c>
      <c r="C64" s="295" t="s">
        <v>272</v>
      </c>
      <c r="D64" s="486" t="s">
        <v>232</v>
      </c>
      <c r="E64" s="487" t="s">
        <v>91</v>
      </c>
      <c r="F64" s="487" t="s">
        <v>559</v>
      </c>
      <c r="G64" s="487" t="s">
        <v>1069</v>
      </c>
      <c r="H64" s="117">
        <v>55760728.25</v>
      </c>
      <c r="I64" s="118">
        <v>19.096549798218216</v>
      </c>
      <c r="J64" s="490">
        <v>1.8697199764545758E-3</v>
      </c>
      <c r="K64" s="490">
        <v>8.0143070852458642E-3</v>
      </c>
      <c r="L64" s="490">
        <v>2.6990754522505211E-2</v>
      </c>
      <c r="M64" s="314"/>
      <c r="N64" s="314"/>
      <c r="O64" s="314"/>
      <c r="P64" s="172"/>
      <c r="Q64" s="205"/>
      <c r="R64" s="78"/>
      <c r="S64" s="78"/>
    </row>
    <row r="65" spans="1:19" ht="12.75" customHeight="1">
      <c r="A65" s="140" t="s">
        <v>372</v>
      </c>
      <c r="B65" s="199" t="s">
        <v>373</v>
      </c>
      <c r="C65" s="295" t="s">
        <v>374</v>
      </c>
      <c r="D65" s="486" t="s">
        <v>109</v>
      </c>
      <c r="E65" s="487" t="s">
        <v>158</v>
      </c>
      <c r="F65" s="487" t="s">
        <v>559</v>
      </c>
      <c r="G65" s="487" t="s">
        <v>1068</v>
      </c>
      <c r="H65" s="117">
        <v>27233712.039999999</v>
      </c>
      <c r="I65" s="118">
        <v>735.28646209211809</v>
      </c>
      <c r="J65" s="490">
        <v>1.9311247507571849E-3</v>
      </c>
      <c r="K65" s="490">
        <v>1.3350191857018245E-2</v>
      </c>
      <c r="L65" s="490">
        <v>5.3066150084881469E-2</v>
      </c>
      <c r="M65" s="314"/>
      <c r="N65" s="314"/>
      <c r="O65" s="314"/>
      <c r="P65" s="172"/>
      <c r="Q65" s="205"/>
      <c r="R65" s="78"/>
      <c r="S65" s="78"/>
    </row>
    <row r="66" spans="1:19" ht="12.75" customHeight="1">
      <c r="A66" s="140" t="s">
        <v>1435</v>
      </c>
      <c r="B66" s="199">
        <v>89809469629</v>
      </c>
      <c r="C66" s="295" t="s">
        <v>274</v>
      </c>
      <c r="D66" s="486" t="s">
        <v>109</v>
      </c>
      <c r="E66" s="487" t="s">
        <v>93</v>
      </c>
      <c r="F66" s="487" t="s">
        <v>559</v>
      </c>
      <c r="G66" s="487" t="s">
        <v>1068</v>
      </c>
      <c r="H66" s="117">
        <v>110606985.53</v>
      </c>
      <c r="I66" s="118">
        <v>755.66464900528433</v>
      </c>
      <c r="J66" s="490">
        <v>-2.7305955145764393E-2</v>
      </c>
      <c r="K66" s="490">
        <v>-1.2633922113713947E-4</v>
      </c>
      <c r="L66" s="490">
        <v>-7.9255546541201483E-4</v>
      </c>
      <c r="M66" s="314"/>
      <c r="N66" s="314"/>
      <c r="O66" s="314"/>
      <c r="P66" s="172"/>
      <c r="Q66" s="205"/>
      <c r="R66" s="78"/>
      <c r="S66" s="78"/>
    </row>
    <row r="67" spans="1:19" ht="12.75" customHeight="1">
      <c r="A67" s="115" t="s">
        <v>226</v>
      </c>
      <c r="B67" s="199">
        <v>85535430386</v>
      </c>
      <c r="C67" s="295" t="s">
        <v>275</v>
      </c>
      <c r="D67" s="486" t="s">
        <v>109</v>
      </c>
      <c r="E67" s="116" t="s">
        <v>91</v>
      </c>
      <c r="F67" s="116" t="s">
        <v>559</v>
      </c>
      <c r="G67" s="116" t="s">
        <v>1069</v>
      </c>
      <c r="H67" s="488">
        <v>127679176.41</v>
      </c>
      <c r="I67" s="489">
        <v>43.141119123119978</v>
      </c>
      <c r="J67" s="490">
        <v>-7.4855632497751179E-3</v>
      </c>
      <c r="K67" s="490">
        <v>-1.037530088966343E-3</v>
      </c>
      <c r="L67" s="490">
        <v>2.9567482814403467E-2</v>
      </c>
      <c r="M67" s="314"/>
      <c r="N67" s="314"/>
      <c r="O67" s="314"/>
      <c r="P67" s="172"/>
      <c r="Q67" s="205"/>
      <c r="R67" s="78"/>
      <c r="S67" s="78"/>
    </row>
    <row r="68" spans="1:19" ht="12.75" customHeight="1">
      <c r="A68" s="115" t="s">
        <v>110</v>
      </c>
      <c r="B68" s="199">
        <v>40425097619</v>
      </c>
      <c r="C68" s="295" t="s">
        <v>276</v>
      </c>
      <c r="D68" s="486" t="s">
        <v>109</v>
      </c>
      <c r="E68" s="116" t="s">
        <v>91</v>
      </c>
      <c r="F68" s="116" t="s">
        <v>559</v>
      </c>
      <c r="G68" s="116" t="s">
        <v>1068</v>
      </c>
      <c r="H68" s="488">
        <v>19135701.039999999</v>
      </c>
      <c r="I68" s="489">
        <v>734.58250215338796</v>
      </c>
      <c r="J68" s="490">
        <v>2.2402063158779573E-3</v>
      </c>
      <c r="K68" s="490">
        <v>2.022374172949637E-2</v>
      </c>
      <c r="L68" s="490">
        <v>2.9089885695764206E-2</v>
      </c>
      <c r="M68" s="314"/>
      <c r="N68" s="314"/>
      <c r="O68" s="314"/>
      <c r="P68" s="172"/>
      <c r="Q68" s="205"/>
      <c r="R68" s="78"/>
      <c r="S68" s="78"/>
    </row>
    <row r="69" spans="1:19" ht="12.75" customHeight="1">
      <c r="A69" s="115" t="s">
        <v>233</v>
      </c>
      <c r="B69" s="199">
        <v>55749429688</v>
      </c>
      <c r="C69" s="295" t="s">
        <v>277</v>
      </c>
      <c r="D69" s="486" t="s">
        <v>109</v>
      </c>
      <c r="E69" s="116" t="s">
        <v>158</v>
      </c>
      <c r="F69" s="116" t="s">
        <v>559</v>
      </c>
      <c r="G69" s="116" t="s">
        <v>1068</v>
      </c>
      <c r="H69" s="488">
        <v>30229957.699999999</v>
      </c>
      <c r="I69" s="489">
        <v>764.40896607506784</v>
      </c>
      <c r="J69" s="490">
        <v>6.0781579763180549E-3</v>
      </c>
      <c r="K69" s="490">
        <v>6.2617573373004998E-3</v>
      </c>
      <c r="L69" s="490">
        <v>1.0683566767236696E-2</v>
      </c>
      <c r="M69" s="314"/>
      <c r="N69" s="314"/>
      <c r="O69" s="314"/>
      <c r="P69" s="172"/>
      <c r="Q69" s="205"/>
      <c r="R69" s="78"/>
      <c r="S69" s="78"/>
    </row>
    <row r="70" spans="1:19" ht="12.75" customHeight="1">
      <c r="A70" s="115" t="s">
        <v>364</v>
      </c>
      <c r="B70" s="199" t="s">
        <v>365</v>
      </c>
      <c r="C70" s="295" t="s">
        <v>366</v>
      </c>
      <c r="D70" s="486" t="s">
        <v>109</v>
      </c>
      <c r="E70" s="116" t="s">
        <v>158</v>
      </c>
      <c r="F70" s="116" t="s">
        <v>559</v>
      </c>
      <c r="G70" s="116" t="s">
        <v>1068</v>
      </c>
      <c r="H70" s="488">
        <v>19305791.850000001</v>
      </c>
      <c r="I70" s="489">
        <v>774.91476989587829</v>
      </c>
      <c r="J70" s="490">
        <v>6.3542148762174566E-3</v>
      </c>
      <c r="K70" s="490">
        <v>6.5378646148670505E-3</v>
      </c>
      <c r="L70" s="490">
        <v>1.2657071451191326E-2</v>
      </c>
      <c r="M70" s="314"/>
      <c r="N70" s="314"/>
      <c r="O70" s="314"/>
      <c r="P70" s="172"/>
      <c r="Q70" s="205"/>
      <c r="R70" s="78"/>
      <c r="S70" s="78"/>
    </row>
    <row r="71" spans="1:19" ht="12.75" customHeight="1">
      <c r="A71" s="115" t="s">
        <v>486</v>
      </c>
      <c r="B71" s="199" t="s">
        <v>487</v>
      </c>
      <c r="C71" s="295" t="s">
        <v>488</v>
      </c>
      <c r="D71" s="486" t="s">
        <v>109</v>
      </c>
      <c r="E71" s="116" t="s">
        <v>158</v>
      </c>
      <c r="F71" s="116" t="s">
        <v>559</v>
      </c>
      <c r="G71" s="116" t="s">
        <v>1070</v>
      </c>
      <c r="H71" s="488">
        <v>15911715.83</v>
      </c>
      <c r="I71" s="489">
        <v>678.30565795118696</v>
      </c>
      <c r="J71" s="490">
        <v>2.5107220853504586E-2</v>
      </c>
      <c r="K71" s="490">
        <v>1.0806673950710444E-2</v>
      </c>
      <c r="L71" s="490">
        <v>3.0190178128058021E-2</v>
      </c>
      <c r="M71" s="314"/>
      <c r="N71" s="314"/>
      <c r="O71" s="314"/>
      <c r="P71" s="172"/>
      <c r="Q71" s="205"/>
      <c r="R71" s="78"/>
      <c r="S71" s="78"/>
    </row>
    <row r="72" spans="1:19" ht="12.75" customHeight="1">
      <c r="A72" s="140" t="s">
        <v>439</v>
      </c>
      <c r="B72" s="199" t="s">
        <v>440</v>
      </c>
      <c r="C72" s="295" t="s">
        <v>441</v>
      </c>
      <c r="D72" s="486" t="s">
        <v>109</v>
      </c>
      <c r="E72" s="116" t="s">
        <v>101</v>
      </c>
      <c r="F72" s="116" t="s">
        <v>559</v>
      </c>
      <c r="G72" s="116" t="s">
        <v>1068</v>
      </c>
      <c r="H72" s="488">
        <v>58224785.859999999</v>
      </c>
      <c r="I72" s="489">
        <v>745.50727221555462</v>
      </c>
      <c r="J72" s="490">
        <v>-5.249469311880639E-3</v>
      </c>
      <c r="K72" s="490">
        <v>1.8257457570980407E-3</v>
      </c>
      <c r="L72" s="490">
        <v>2.3951806731301595E-3</v>
      </c>
      <c r="M72" s="314"/>
      <c r="N72" s="314"/>
      <c r="O72" s="314"/>
      <c r="P72" s="172"/>
      <c r="Q72" s="205"/>
      <c r="R72" s="78"/>
      <c r="S72" s="78"/>
    </row>
    <row r="73" spans="1:19" ht="12.75" customHeight="1">
      <c r="A73" s="115" t="s">
        <v>1422</v>
      </c>
      <c r="B73" s="199">
        <v>61515780704</v>
      </c>
      <c r="C73" s="295" t="s">
        <v>278</v>
      </c>
      <c r="D73" s="486" t="s">
        <v>109</v>
      </c>
      <c r="E73" s="116" t="s">
        <v>93</v>
      </c>
      <c r="F73" s="116" t="s">
        <v>559</v>
      </c>
      <c r="G73" s="116" t="s">
        <v>1069</v>
      </c>
      <c r="H73" s="488">
        <v>303557480.83999997</v>
      </c>
      <c r="I73" s="489">
        <v>133.15328865532089</v>
      </c>
      <c r="J73" s="490">
        <v>-3.9104941720226494E-2</v>
      </c>
      <c r="K73" s="490">
        <v>1.3712031709078865E-4</v>
      </c>
      <c r="L73" s="490">
        <v>-7.8575799306590532E-5</v>
      </c>
      <c r="M73" s="314"/>
      <c r="N73" s="314"/>
      <c r="O73" s="314"/>
      <c r="P73" s="172"/>
      <c r="Q73" s="205"/>
      <c r="R73" s="78"/>
      <c r="S73" s="78"/>
    </row>
    <row r="74" spans="1:19" ht="12.75" customHeight="1">
      <c r="A74" s="115" t="s">
        <v>111</v>
      </c>
      <c r="B74" s="199">
        <v>16128752508</v>
      </c>
      <c r="C74" s="295" t="s">
        <v>279</v>
      </c>
      <c r="D74" s="486" t="s">
        <v>109</v>
      </c>
      <c r="E74" s="116" t="s">
        <v>92</v>
      </c>
      <c r="F74" s="116" t="s">
        <v>559</v>
      </c>
      <c r="G74" s="116" t="s">
        <v>1068</v>
      </c>
      <c r="H74" s="488">
        <v>40134308.090000004</v>
      </c>
      <c r="I74" s="489">
        <v>100.72766814014747</v>
      </c>
      <c r="J74" s="490">
        <v>2.0992451311819815E-2</v>
      </c>
      <c r="K74" s="490">
        <v>2.6544743352455269E-2</v>
      </c>
      <c r="L74" s="490">
        <v>3.799041814525661E-2</v>
      </c>
      <c r="M74" s="314"/>
      <c r="N74" s="314"/>
      <c r="O74" s="314"/>
      <c r="P74" s="172"/>
      <c r="Q74" s="205"/>
      <c r="R74" s="78"/>
      <c r="S74" s="78"/>
    </row>
    <row r="75" spans="1:19" ht="12.75" customHeight="1">
      <c r="A75" s="115" t="s">
        <v>112</v>
      </c>
      <c r="B75" s="199" t="s">
        <v>351</v>
      </c>
      <c r="C75" s="295" t="s">
        <v>280</v>
      </c>
      <c r="D75" s="486" t="s">
        <v>113</v>
      </c>
      <c r="E75" s="116" t="s">
        <v>101</v>
      </c>
      <c r="F75" s="116" t="s">
        <v>559</v>
      </c>
      <c r="G75" s="116" t="s">
        <v>1068</v>
      </c>
      <c r="H75" s="488">
        <v>1315519438.27</v>
      </c>
      <c r="I75" s="489">
        <v>1041.3287016221584</v>
      </c>
      <c r="J75" s="490">
        <v>6.473121212625621E-2</v>
      </c>
      <c r="K75" s="490">
        <v>1.0911691628150866E-2</v>
      </c>
      <c r="L75" s="490">
        <v>1.6194413636037908E-2</v>
      </c>
      <c r="M75" s="314"/>
      <c r="N75" s="314"/>
      <c r="O75" s="314"/>
      <c r="P75" s="172"/>
      <c r="Q75" s="205"/>
      <c r="R75" s="78"/>
      <c r="S75" s="78"/>
    </row>
    <row r="76" spans="1:19" ht="12.75" customHeight="1">
      <c r="A76" s="115" t="s">
        <v>227</v>
      </c>
      <c r="B76" s="199">
        <v>97407922886</v>
      </c>
      <c r="C76" s="295" t="s">
        <v>281</v>
      </c>
      <c r="D76" s="486" t="s">
        <v>113</v>
      </c>
      <c r="E76" s="116" t="s">
        <v>101</v>
      </c>
      <c r="F76" s="116" t="s">
        <v>559</v>
      </c>
      <c r="G76" s="116" t="s">
        <v>1068</v>
      </c>
      <c r="H76" s="488">
        <v>826297717.67999995</v>
      </c>
      <c r="I76" s="489">
        <v>892.21268579917944</v>
      </c>
      <c r="J76" s="490">
        <v>7.9364771109178278E-3</v>
      </c>
      <c r="K76" s="490">
        <v>1.0383519778549788E-2</v>
      </c>
      <c r="L76" s="490">
        <v>1.8801033680431845E-2</v>
      </c>
      <c r="M76" s="314"/>
      <c r="N76" s="314"/>
      <c r="O76" s="314"/>
      <c r="P76" s="172"/>
      <c r="Q76" s="205"/>
      <c r="R76" s="78"/>
      <c r="S76" s="78"/>
    </row>
    <row r="77" spans="1:19" ht="12.75" customHeight="1">
      <c r="A77" s="115" t="s">
        <v>360</v>
      </c>
      <c r="B77" s="199" t="s">
        <v>352</v>
      </c>
      <c r="C77" s="295" t="s">
        <v>355</v>
      </c>
      <c r="D77" s="486" t="s">
        <v>113</v>
      </c>
      <c r="E77" s="116" t="s">
        <v>101</v>
      </c>
      <c r="F77" s="116" t="s">
        <v>178</v>
      </c>
      <c r="G77" s="116" t="s">
        <v>1070</v>
      </c>
      <c r="H77" s="488">
        <v>25681596.050299998</v>
      </c>
      <c r="I77" s="489">
        <v>717.04269999999997</v>
      </c>
      <c r="J77" s="490">
        <v>1.9938427642784307E-2</v>
      </c>
      <c r="K77" s="490">
        <v>5.7099545764445203E-3</v>
      </c>
      <c r="L77" s="490">
        <v>1.3785062488296917E-2</v>
      </c>
      <c r="M77" s="314"/>
      <c r="N77" s="314"/>
      <c r="O77" s="314"/>
      <c r="P77" s="172"/>
      <c r="Q77" s="205"/>
      <c r="R77" s="78"/>
      <c r="S77" s="78"/>
    </row>
    <row r="78" spans="1:19" ht="12.75" customHeight="1">
      <c r="A78" s="115" t="s">
        <v>559</v>
      </c>
      <c r="B78" s="199" t="s">
        <v>559</v>
      </c>
      <c r="C78" s="295" t="s">
        <v>559</v>
      </c>
      <c r="D78" s="486" t="s">
        <v>559</v>
      </c>
      <c r="E78" s="116" t="s">
        <v>559</v>
      </c>
      <c r="F78" s="116" t="s">
        <v>179</v>
      </c>
      <c r="G78" s="116" t="s">
        <v>1070</v>
      </c>
      <c r="H78" s="488">
        <v>11140639.369999999</v>
      </c>
      <c r="I78" s="489">
        <v>713.13390000000004</v>
      </c>
      <c r="J78" s="490">
        <v>1.9765472982373966E-2</v>
      </c>
      <c r="K78" s="490">
        <v>5.5394076482204735E-3</v>
      </c>
      <c r="L78" s="490">
        <v>1.3285530619863595E-2</v>
      </c>
      <c r="M78" s="314"/>
      <c r="N78" s="314"/>
      <c r="O78" s="314"/>
      <c r="P78" s="172"/>
      <c r="Q78" s="205"/>
      <c r="R78" s="78"/>
      <c r="S78" s="78"/>
    </row>
    <row r="79" spans="1:19" ht="12.75" customHeight="1">
      <c r="A79" s="115" t="s">
        <v>559</v>
      </c>
      <c r="B79" s="199" t="s">
        <v>559</v>
      </c>
      <c r="C79" s="295" t="s">
        <v>559</v>
      </c>
      <c r="D79" s="486" t="s">
        <v>559</v>
      </c>
      <c r="E79" s="116" t="s">
        <v>559</v>
      </c>
      <c r="F79" s="116" t="s">
        <v>180</v>
      </c>
      <c r="G79" s="116" t="s">
        <v>1070</v>
      </c>
      <c r="H79" s="488">
        <v>1745258.1099</v>
      </c>
      <c r="I79" s="489">
        <v>709.24040000000002</v>
      </c>
      <c r="J79" s="490">
        <v>1.959253714068887E-2</v>
      </c>
      <c r="K79" s="490">
        <v>5.3689272122012799E-3</v>
      </c>
      <c r="L79" s="490">
        <v>1.2786290416231694E-2</v>
      </c>
      <c r="M79" s="314"/>
      <c r="N79" s="314"/>
      <c r="O79" s="314"/>
      <c r="P79" s="172"/>
      <c r="Q79" s="205"/>
      <c r="R79" s="78"/>
      <c r="S79" s="78"/>
    </row>
    <row r="80" spans="1:19" ht="12.75" customHeight="1">
      <c r="A80" s="115" t="s">
        <v>371</v>
      </c>
      <c r="B80" s="199" t="s">
        <v>377</v>
      </c>
      <c r="C80" s="295" t="s">
        <v>378</v>
      </c>
      <c r="D80" s="486" t="s">
        <v>113</v>
      </c>
      <c r="E80" s="116" t="s">
        <v>101</v>
      </c>
      <c r="F80" s="116" t="s">
        <v>178</v>
      </c>
      <c r="G80" s="116" t="s">
        <v>1070</v>
      </c>
      <c r="H80" s="488">
        <v>32041392.798700001</v>
      </c>
      <c r="I80" s="489">
        <v>698.44290000000001</v>
      </c>
      <c r="J80" s="490">
        <v>2.0142014776865169E-2</v>
      </c>
      <c r="K80" s="490">
        <v>5.9107587492104319E-3</v>
      </c>
      <c r="L80" s="490">
        <v>1.418358490887206E-2</v>
      </c>
      <c r="M80" s="314"/>
      <c r="N80" s="314"/>
      <c r="O80" s="314"/>
      <c r="P80" s="172"/>
      <c r="Q80" s="205"/>
      <c r="R80" s="78"/>
      <c r="S80" s="78"/>
    </row>
    <row r="81" spans="1:19" ht="12.75" customHeight="1">
      <c r="A81" s="115" t="s">
        <v>559</v>
      </c>
      <c r="B81" s="199" t="s">
        <v>559</v>
      </c>
      <c r="C81" s="295" t="s">
        <v>559</v>
      </c>
      <c r="D81" s="486" t="s">
        <v>559</v>
      </c>
      <c r="E81" s="116" t="s">
        <v>559</v>
      </c>
      <c r="F81" s="116" t="s">
        <v>179</v>
      </c>
      <c r="G81" s="116" t="s">
        <v>1070</v>
      </c>
      <c r="H81" s="488">
        <v>13938478.818299999</v>
      </c>
      <c r="I81" s="489">
        <v>696.779</v>
      </c>
      <c r="J81" s="490">
        <v>1.4476784415823785E-2</v>
      </c>
      <c r="K81" s="490">
        <v>5.8251302731819887E-3</v>
      </c>
      <c r="L81" s="490">
        <v>1.3933309889164303E-2</v>
      </c>
      <c r="M81" s="314"/>
      <c r="N81" s="314"/>
      <c r="O81" s="314"/>
      <c r="P81" s="172"/>
      <c r="Q81" s="205"/>
      <c r="R81" s="78"/>
      <c r="S81" s="78"/>
    </row>
    <row r="82" spans="1:19" ht="12.75" customHeight="1">
      <c r="A82" s="491" t="s">
        <v>559</v>
      </c>
      <c r="B82" s="199" t="s">
        <v>559</v>
      </c>
      <c r="C82" s="295" t="s">
        <v>559</v>
      </c>
      <c r="D82" s="486" t="s">
        <v>559</v>
      </c>
      <c r="E82" s="116" t="s">
        <v>559</v>
      </c>
      <c r="F82" s="116" t="s">
        <v>180</v>
      </c>
      <c r="G82" s="116" t="s">
        <v>1070</v>
      </c>
      <c r="H82" s="488">
        <v>3411454.074</v>
      </c>
      <c r="I82" s="489">
        <v>695.12649999999996</v>
      </c>
      <c r="J82" s="490">
        <v>1.9969022784417367E-2</v>
      </c>
      <c r="K82" s="490">
        <v>5.7401053501695554E-3</v>
      </c>
      <c r="L82" s="490">
        <v>1.3683934424645328E-2</v>
      </c>
      <c r="M82" s="314"/>
      <c r="N82" s="314"/>
      <c r="O82" s="314"/>
      <c r="P82" s="172"/>
      <c r="Q82" s="205"/>
      <c r="R82" s="78"/>
      <c r="S82" s="78"/>
    </row>
    <row r="83" spans="1:19" ht="12.75" customHeight="1">
      <c r="A83" s="115" t="s">
        <v>1433</v>
      </c>
      <c r="B83" s="199">
        <v>30096106301</v>
      </c>
      <c r="C83" s="295" t="s">
        <v>282</v>
      </c>
      <c r="D83" s="486" t="s">
        <v>113</v>
      </c>
      <c r="E83" s="116" t="s">
        <v>101</v>
      </c>
      <c r="F83" s="116" t="s">
        <v>559</v>
      </c>
      <c r="G83" s="116" t="s">
        <v>1070</v>
      </c>
      <c r="H83" s="488">
        <v>354270791.07999998</v>
      </c>
      <c r="I83" s="489">
        <v>903.00937071533326</v>
      </c>
      <c r="J83" s="490">
        <v>3.7260876252088515E-2</v>
      </c>
      <c r="K83" s="490">
        <v>1.7362868298458345E-3</v>
      </c>
      <c r="L83" s="490">
        <v>5.1051856792150296E-3</v>
      </c>
      <c r="M83" s="314"/>
      <c r="N83" s="314"/>
      <c r="O83" s="314"/>
      <c r="P83" s="172"/>
      <c r="Q83" s="205"/>
      <c r="R83" s="78"/>
      <c r="S83" s="78"/>
    </row>
    <row r="84" spans="1:19" ht="12.75" customHeight="1">
      <c r="A84" s="140" t="s">
        <v>114</v>
      </c>
      <c r="B84" s="199">
        <v>18911840764</v>
      </c>
      <c r="C84" s="295" t="s">
        <v>283</v>
      </c>
      <c r="D84" s="486" t="s">
        <v>113</v>
      </c>
      <c r="E84" s="116" t="s">
        <v>91</v>
      </c>
      <c r="F84" s="116" t="s">
        <v>559</v>
      </c>
      <c r="G84" s="116" t="s">
        <v>1068</v>
      </c>
      <c r="H84" s="488">
        <v>201158578.30000001</v>
      </c>
      <c r="I84" s="489">
        <v>87.153940657243467</v>
      </c>
      <c r="J84" s="490">
        <v>3.726199031112154E-3</v>
      </c>
      <c r="K84" s="490">
        <v>1.843880634977757E-2</v>
      </c>
      <c r="L84" s="490">
        <v>2.6364538948647986E-2</v>
      </c>
      <c r="M84" s="314"/>
      <c r="N84" s="314"/>
      <c r="O84" s="314"/>
      <c r="P84" s="172"/>
      <c r="Q84" s="205"/>
      <c r="R84" s="78"/>
      <c r="S84" s="78"/>
    </row>
    <row r="85" spans="1:19" ht="12.75" customHeight="1">
      <c r="A85" s="115" t="s">
        <v>1438</v>
      </c>
      <c r="B85" s="199">
        <v>28173216249</v>
      </c>
      <c r="C85" s="295" t="s">
        <v>284</v>
      </c>
      <c r="D85" s="486" t="s">
        <v>113</v>
      </c>
      <c r="E85" s="116" t="s">
        <v>93</v>
      </c>
      <c r="F85" s="116" t="s">
        <v>559</v>
      </c>
      <c r="G85" s="116" t="s">
        <v>1068</v>
      </c>
      <c r="H85" s="488">
        <v>66520846.659999996</v>
      </c>
      <c r="I85" s="489">
        <v>955.34423794444012</v>
      </c>
      <c r="J85" s="490">
        <v>-4.7061249334556576E-2</v>
      </c>
      <c r="K85" s="490">
        <v>-5.3736367886303427E-5</v>
      </c>
      <c r="L85" s="490">
        <v>-1.6330002987807735E-4</v>
      </c>
      <c r="M85" s="314"/>
      <c r="N85" s="314"/>
      <c r="O85" s="314"/>
      <c r="P85" s="172"/>
      <c r="Q85" s="205"/>
      <c r="R85" s="78"/>
      <c r="S85" s="78"/>
    </row>
    <row r="86" spans="1:19" ht="12.75" customHeight="1">
      <c r="A86" s="115" t="s">
        <v>234</v>
      </c>
      <c r="B86" s="199">
        <v>62937824927</v>
      </c>
      <c r="C86" s="295" t="s">
        <v>285</v>
      </c>
      <c r="D86" s="486" t="s">
        <v>113</v>
      </c>
      <c r="E86" s="116" t="s">
        <v>158</v>
      </c>
      <c r="F86" s="116" t="s">
        <v>559</v>
      </c>
      <c r="G86" s="116" t="s">
        <v>1068</v>
      </c>
      <c r="H86" s="488">
        <v>31230269.890000001</v>
      </c>
      <c r="I86" s="489">
        <v>779.81523927040496</v>
      </c>
      <c r="J86" s="490">
        <v>4.6649651572537865E-2</v>
      </c>
      <c r="K86" s="490">
        <v>9.9106679701090883E-3</v>
      </c>
      <c r="L86" s="490">
        <v>3.9376273466826595E-2</v>
      </c>
      <c r="M86" s="314"/>
      <c r="N86" s="314"/>
      <c r="O86" s="314"/>
      <c r="P86" s="172"/>
      <c r="Q86" s="205"/>
      <c r="R86" s="78"/>
      <c r="S86" s="78"/>
    </row>
    <row r="87" spans="1:19" s="277" customFormat="1" ht="12.75" customHeight="1">
      <c r="A87" s="115" t="s">
        <v>115</v>
      </c>
      <c r="B87" s="199">
        <v>52772437018</v>
      </c>
      <c r="C87" s="295" t="s">
        <v>286</v>
      </c>
      <c r="D87" s="486" t="s">
        <v>113</v>
      </c>
      <c r="E87" s="116" t="s">
        <v>92</v>
      </c>
      <c r="F87" s="116" t="s">
        <v>559</v>
      </c>
      <c r="G87" s="116" t="s">
        <v>1068</v>
      </c>
      <c r="H87" s="488">
        <v>214047894.66999999</v>
      </c>
      <c r="I87" s="489">
        <v>121.12201033951776</v>
      </c>
      <c r="J87" s="490">
        <v>2.4994472290029046E-2</v>
      </c>
      <c r="K87" s="490">
        <v>1.6634680873909291E-2</v>
      </c>
      <c r="L87" s="490">
        <v>7.20010858403759E-2</v>
      </c>
      <c r="M87" s="314"/>
      <c r="N87" s="314"/>
      <c r="O87" s="314"/>
      <c r="P87" s="172"/>
      <c r="Q87" s="205"/>
      <c r="R87" s="78"/>
      <c r="S87" s="78"/>
    </row>
    <row r="88" spans="1:19" ht="12.75" customHeight="1">
      <c r="A88" s="115" t="s">
        <v>495</v>
      </c>
      <c r="B88" s="199" t="s">
        <v>496</v>
      </c>
      <c r="C88" s="295" t="s">
        <v>497</v>
      </c>
      <c r="D88" s="486" t="s">
        <v>113</v>
      </c>
      <c r="E88" s="116" t="s">
        <v>158</v>
      </c>
      <c r="F88" s="116" t="s">
        <v>559</v>
      </c>
      <c r="G88" s="116" t="s">
        <v>1068</v>
      </c>
      <c r="H88" s="488">
        <v>29914947.370000001</v>
      </c>
      <c r="I88" s="489">
        <v>718.7315561481671</v>
      </c>
      <c r="J88" s="490">
        <v>-6.3331431175152053E-3</v>
      </c>
      <c r="K88" s="490">
        <v>1.5510174398363219E-3</v>
      </c>
      <c r="L88" s="490">
        <v>2.8864646572247521E-2</v>
      </c>
      <c r="M88" s="314"/>
      <c r="N88" s="314"/>
      <c r="O88" s="314"/>
      <c r="P88" s="172"/>
      <c r="Q88" s="205"/>
      <c r="R88" s="78"/>
      <c r="S88" s="78"/>
    </row>
    <row r="89" spans="1:19" ht="12.75" customHeight="1">
      <c r="A89" s="140" t="s">
        <v>383</v>
      </c>
      <c r="B89" s="199">
        <v>31076456551</v>
      </c>
      <c r="C89" s="295" t="s">
        <v>288</v>
      </c>
      <c r="D89" s="486" t="s">
        <v>113</v>
      </c>
      <c r="E89" s="116" t="s">
        <v>101</v>
      </c>
      <c r="F89" s="116" t="s">
        <v>559</v>
      </c>
      <c r="G89" s="116" t="s">
        <v>1069</v>
      </c>
      <c r="H89" s="488">
        <v>366426721.44999999</v>
      </c>
      <c r="I89" s="489">
        <v>105.30532004279972</v>
      </c>
      <c r="J89" s="490">
        <v>0.14848102857398593</v>
      </c>
      <c r="K89" s="490">
        <v>3.3258989967008823E-3</v>
      </c>
      <c r="L89" s="490">
        <v>5.9111182011892804E-3</v>
      </c>
      <c r="M89" s="314"/>
      <c r="N89" s="314"/>
      <c r="O89" s="314"/>
      <c r="P89" s="172"/>
      <c r="Q89" s="205"/>
      <c r="R89" s="78"/>
      <c r="S89" s="78"/>
    </row>
    <row r="90" spans="1:19" ht="12.75" customHeight="1">
      <c r="A90" s="140" t="s">
        <v>1434</v>
      </c>
      <c r="B90" s="199">
        <v>66324185184</v>
      </c>
      <c r="C90" s="295" t="s">
        <v>287</v>
      </c>
      <c r="D90" s="486" t="s">
        <v>113</v>
      </c>
      <c r="E90" s="116" t="s">
        <v>101</v>
      </c>
      <c r="F90" s="116" t="s">
        <v>559</v>
      </c>
      <c r="G90" s="116" t="s">
        <v>1069</v>
      </c>
      <c r="H90" s="488">
        <v>707411779.82000005</v>
      </c>
      <c r="I90" s="489">
        <v>143.39742961447172</v>
      </c>
      <c r="J90" s="490">
        <v>9.2564924522631209E-3</v>
      </c>
      <c r="K90" s="490">
        <v>-1.6880304312461014E-5</v>
      </c>
      <c r="L90" s="490">
        <v>-2.0502752307915983E-4</v>
      </c>
      <c r="M90" s="314"/>
      <c r="N90" s="314"/>
      <c r="O90" s="314"/>
      <c r="P90" s="172"/>
      <c r="Q90" s="205"/>
      <c r="R90" s="78"/>
      <c r="S90" s="78"/>
    </row>
    <row r="91" spans="1:19" ht="12.75" customHeight="1">
      <c r="A91" s="140" t="s">
        <v>116</v>
      </c>
      <c r="B91" s="199">
        <v>51707511570</v>
      </c>
      <c r="C91" s="295" t="s">
        <v>289</v>
      </c>
      <c r="D91" s="486" t="s">
        <v>117</v>
      </c>
      <c r="E91" s="116" t="s">
        <v>91</v>
      </c>
      <c r="F91" s="116" t="s">
        <v>559</v>
      </c>
      <c r="G91" s="116" t="s">
        <v>1068</v>
      </c>
      <c r="H91" s="488">
        <v>12085888.0715</v>
      </c>
      <c r="I91" s="489">
        <v>659.49186807783587</v>
      </c>
      <c r="J91" s="490">
        <v>-3.2182762244821639E-2</v>
      </c>
      <c r="K91" s="490">
        <v>1.0430256208249444E-2</v>
      </c>
      <c r="L91" s="490">
        <v>8.8222006819723697E-2</v>
      </c>
      <c r="M91" s="314"/>
      <c r="N91" s="314"/>
      <c r="O91" s="314"/>
      <c r="P91" s="172"/>
      <c r="Q91" s="205"/>
      <c r="R91" s="78"/>
      <c r="S91" s="78"/>
    </row>
    <row r="92" spans="1:19" s="277" customFormat="1" ht="12.75" customHeight="1">
      <c r="A92" s="140" t="s">
        <v>1445</v>
      </c>
      <c r="B92" s="199" t="s">
        <v>1446</v>
      </c>
      <c r="C92" s="295"/>
      <c r="D92" s="486" t="s">
        <v>117</v>
      </c>
      <c r="E92" s="116" t="s">
        <v>101</v>
      </c>
      <c r="F92" s="116"/>
      <c r="G92" s="116"/>
      <c r="H92" s="488">
        <v>0</v>
      </c>
      <c r="I92" s="489">
        <v>0</v>
      </c>
      <c r="J92" s="490"/>
      <c r="K92" s="490"/>
      <c r="L92" s="490"/>
      <c r="M92" s="314"/>
      <c r="N92" s="314"/>
      <c r="O92" s="314"/>
      <c r="P92" s="172"/>
      <c r="Q92" s="205"/>
      <c r="R92" s="78"/>
      <c r="S92" s="78"/>
    </row>
    <row r="93" spans="1:19" ht="12.75" customHeight="1">
      <c r="A93" s="115" t="s">
        <v>118</v>
      </c>
      <c r="B93" s="199">
        <v>40759487854</v>
      </c>
      <c r="C93" s="295" t="s">
        <v>290</v>
      </c>
      <c r="D93" s="486" t="s">
        <v>117</v>
      </c>
      <c r="E93" s="116" t="s">
        <v>91</v>
      </c>
      <c r="F93" s="116" t="s">
        <v>559</v>
      </c>
      <c r="G93" s="116" t="s">
        <v>1070</v>
      </c>
      <c r="H93" s="488">
        <v>20757869.478</v>
      </c>
      <c r="I93" s="489">
        <v>104.51948371235625</v>
      </c>
      <c r="J93" s="490">
        <v>1.4026299164643374E-2</v>
      </c>
      <c r="K93" s="490">
        <v>6.6005583363537568E-3</v>
      </c>
      <c r="L93" s="490">
        <v>0.12800218760367899</v>
      </c>
      <c r="M93" s="314"/>
      <c r="N93" s="314"/>
      <c r="O93" s="314"/>
      <c r="P93" s="172"/>
      <c r="Q93" s="205"/>
      <c r="R93" s="78"/>
      <c r="S93" s="78"/>
    </row>
    <row r="94" spans="1:19" ht="12.75" customHeight="1">
      <c r="A94" s="115" t="s">
        <v>217</v>
      </c>
      <c r="B94" s="199">
        <v>89187481269</v>
      </c>
      <c r="C94" s="295" t="s">
        <v>291</v>
      </c>
      <c r="D94" s="486" t="s">
        <v>119</v>
      </c>
      <c r="E94" s="502" t="s">
        <v>158</v>
      </c>
      <c r="F94" s="502" t="s">
        <v>559</v>
      </c>
      <c r="G94" s="502" t="s">
        <v>1068</v>
      </c>
      <c r="H94" s="488">
        <v>84897907.674199998</v>
      </c>
      <c r="I94" s="489">
        <v>784.34337606059398</v>
      </c>
      <c r="J94" s="490">
        <v>-6.2166514859471889E-3</v>
      </c>
      <c r="K94" s="490">
        <v>8.1414246122035738E-3</v>
      </c>
      <c r="L94" s="490">
        <v>1.1177756214685086E-2</v>
      </c>
      <c r="M94" s="314"/>
      <c r="N94" s="314"/>
      <c r="O94" s="314"/>
      <c r="P94" s="172"/>
      <c r="Q94" s="205"/>
      <c r="R94" s="78"/>
      <c r="S94" s="78"/>
    </row>
    <row r="95" spans="1:19" ht="12.75" customHeight="1">
      <c r="A95" s="115" t="s">
        <v>205</v>
      </c>
      <c r="B95" s="199" t="s">
        <v>353</v>
      </c>
      <c r="C95" s="295" t="s">
        <v>293</v>
      </c>
      <c r="D95" s="486" t="s">
        <v>119</v>
      </c>
      <c r="E95" s="502" t="s">
        <v>101</v>
      </c>
      <c r="F95" s="502" t="s">
        <v>559</v>
      </c>
      <c r="G95" s="502" t="s">
        <v>1068</v>
      </c>
      <c r="H95" s="488">
        <v>556331159.94519997</v>
      </c>
      <c r="I95" s="489">
        <v>818.48694553780649</v>
      </c>
      <c r="J95" s="490">
        <v>1.4576150823440548E-2</v>
      </c>
      <c r="K95" s="490">
        <v>1.1747119767618885E-2</v>
      </c>
      <c r="L95" s="490">
        <v>2.0898304321180783E-2</v>
      </c>
      <c r="M95" s="314"/>
      <c r="N95" s="314"/>
      <c r="O95" s="314"/>
      <c r="P95" s="172"/>
      <c r="Q95" s="205"/>
      <c r="R95" s="78"/>
      <c r="S95" s="78"/>
    </row>
    <row r="96" spans="1:19">
      <c r="A96" s="505" t="s">
        <v>208</v>
      </c>
      <c r="B96" s="199">
        <v>79265733460</v>
      </c>
      <c r="C96" s="295" t="s">
        <v>294</v>
      </c>
      <c r="D96" s="486" t="s">
        <v>119</v>
      </c>
      <c r="E96" s="502" t="s">
        <v>158</v>
      </c>
      <c r="F96" s="502" t="s">
        <v>559</v>
      </c>
      <c r="G96" s="502" t="s">
        <v>1068</v>
      </c>
      <c r="H96" s="488">
        <v>101991594.8559</v>
      </c>
      <c r="I96" s="489">
        <v>840.62701536042118</v>
      </c>
      <c r="J96" s="490">
        <v>-1.6593687176676752E-2</v>
      </c>
      <c r="K96" s="490">
        <v>-5.6253939273330777E-3</v>
      </c>
      <c r="L96" s="490">
        <v>-1.6886864868631557E-3</v>
      </c>
      <c r="M96" s="314"/>
      <c r="N96" s="314"/>
      <c r="O96" s="314"/>
      <c r="P96" s="172"/>
      <c r="Q96" s="205"/>
      <c r="R96" s="78"/>
      <c r="S96" s="78"/>
    </row>
    <row r="97" spans="1:19">
      <c r="A97" s="505" t="s">
        <v>1389</v>
      </c>
      <c r="B97" s="199">
        <v>27751007165</v>
      </c>
      <c r="C97" s="295" t="s">
        <v>559</v>
      </c>
      <c r="D97" s="486" t="s">
        <v>119</v>
      </c>
      <c r="E97" s="502" t="s">
        <v>101</v>
      </c>
      <c r="F97" s="502" t="s">
        <v>559</v>
      </c>
      <c r="G97" s="502" t="s">
        <v>1068</v>
      </c>
      <c r="H97" s="488">
        <v>0</v>
      </c>
      <c r="I97" s="489">
        <v>0</v>
      </c>
      <c r="J97" s="490" t="s">
        <v>559</v>
      </c>
      <c r="K97" s="490" t="s">
        <v>559</v>
      </c>
      <c r="L97" s="490" t="s">
        <v>559</v>
      </c>
      <c r="M97" s="314"/>
      <c r="N97" s="314"/>
      <c r="O97" s="314"/>
      <c r="P97" s="172"/>
      <c r="Q97" s="205"/>
      <c r="R97" s="78"/>
      <c r="S97" s="78"/>
    </row>
    <row r="98" spans="1:19" ht="12.75" customHeight="1">
      <c r="A98" s="115" t="s">
        <v>1428</v>
      </c>
      <c r="B98" s="199">
        <v>20010251059</v>
      </c>
      <c r="C98" s="295" t="s">
        <v>295</v>
      </c>
      <c r="D98" s="486" t="s">
        <v>119</v>
      </c>
      <c r="E98" s="502" t="s">
        <v>101</v>
      </c>
      <c r="F98" s="502" t="s">
        <v>559</v>
      </c>
      <c r="G98" s="502" t="s">
        <v>1068</v>
      </c>
      <c r="H98" s="488">
        <v>114822240.9078</v>
      </c>
      <c r="I98" s="489">
        <v>789.44021666596507</v>
      </c>
      <c r="J98" s="490">
        <v>4.3854806517120704E-2</v>
      </c>
      <c r="K98" s="490">
        <v>1.3596801471651432E-3</v>
      </c>
      <c r="L98" s="490">
        <v>2.41642838457512E-3</v>
      </c>
      <c r="M98" s="314"/>
      <c r="N98" s="314"/>
      <c r="O98" s="314"/>
      <c r="P98" s="172"/>
      <c r="Q98" s="205"/>
      <c r="R98" s="78"/>
      <c r="S98" s="78"/>
    </row>
    <row r="99" spans="1:19" s="277" customFormat="1" ht="12.75" customHeight="1">
      <c r="A99" s="115" t="s">
        <v>1427</v>
      </c>
      <c r="B99" s="199" t="s">
        <v>442</v>
      </c>
      <c r="C99" s="295" t="s">
        <v>443</v>
      </c>
      <c r="D99" s="486" t="s">
        <v>119</v>
      </c>
      <c r="E99" s="502" t="s">
        <v>101</v>
      </c>
      <c r="F99" s="502" t="s">
        <v>559</v>
      </c>
      <c r="G99" s="502" t="s">
        <v>1069</v>
      </c>
      <c r="H99" s="488">
        <v>207227748.3055</v>
      </c>
      <c r="I99" s="489">
        <v>101.72486508567772</v>
      </c>
      <c r="J99" s="490">
        <v>0.74665231774181007</v>
      </c>
      <c r="K99" s="490">
        <v>3.7876481681315965E-3</v>
      </c>
      <c r="L99" s="490">
        <v>5.3351756908928127E-3</v>
      </c>
      <c r="M99" s="314"/>
      <c r="N99" s="314"/>
      <c r="O99" s="314"/>
      <c r="P99" s="172"/>
      <c r="Q99" s="205"/>
      <c r="R99" s="78"/>
      <c r="S99" s="78"/>
    </row>
    <row r="100" spans="1:19" s="277" customFormat="1" ht="12.75" customHeight="1">
      <c r="A100" s="115" t="s">
        <v>505</v>
      </c>
      <c r="B100" s="199" t="s">
        <v>506</v>
      </c>
      <c r="C100" s="295" t="s">
        <v>507</v>
      </c>
      <c r="D100" s="486" t="s">
        <v>119</v>
      </c>
      <c r="E100" s="502" t="s">
        <v>508</v>
      </c>
      <c r="F100" s="502" t="s">
        <v>559</v>
      </c>
      <c r="G100" s="502" t="s">
        <v>1068</v>
      </c>
      <c r="H100" s="488">
        <v>6942002.1409999998</v>
      </c>
      <c r="I100" s="489">
        <v>739.88797862847764</v>
      </c>
      <c r="J100" s="490">
        <v>-8.7965137407867822E-2</v>
      </c>
      <c r="K100" s="490">
        <v>7.3557375522106394E-3</v>
      </c>
      <c r="L100" s="490">
        <v>2.9893872403225608E-2</v>
      </c>
      <c r="M100" s="314"/>
      <c r="N100" s="314"/>
      <c r="O100" s="314"/>
      <c r="P100" s="172"/>
      <c r="Q100" s="205"/>
      <c r="R100" s="78"/>
      <c r="S100" s="78"/>
    </row>
    <row r="101" spans="1:19">
      <c r="A101" s="505" t="s">
        <v>509</v>
      </c>
      <c r="B101" s="199" t="s">
        <v>510</v>
      </c>
      <c r="C101" s="295" t="s">
        <v>511</v>
      </c>
      <c r="D101" s="486" t="s">
        <v>119</v>
      </c>
      <c r="E101" s="502" t="s">
        <v>508</v>
      </c>
      <c r="F101" s="502" t="s">
        <v>559</v>
      </c>
      <c r="G101" s="502" t="s">
        <v>1068</v>
      </c>
      <c r="H101" s="488">
        <v>9029247.4374000002</v>
      </c>
      <c r="I101" s="489">
        <v>770.22818392507452</v>
      </c>
      <c r="J101" s="490">
        <v>0.12832989425284014</v>
      </c>
      <c r="K101" s="490">
        <v>1.658931469631586E-2</v>
      </c>
      <c r="L101" s="490">
        <v>0.12915014590851404</v>
      </c>
      <c r="M101" s="314"/>
      <c r="N101" s="314"/>
      <c r="O101" s="314"/>
      <c r="P101" s="172"/>
      <c r="Q101" s="205"/>
      <c r="R101" s="78"/>
      <c r="S101" s="78"/>
    </row>
    <row r="102" spans="1:19" s="277" customFormat="1">
      <c r="A102" s="505" t="s">
        <v>209</v>
      </c>
      <c r="B102" s="199">
        <v>79301865686</v>
      </c>
      <c r="C102" s="295" t="s">
        <v>296</v>
      </c>
      <c r="D102" s="486" t="s">
        <v>119</v>
      </c>
      <c r="E102" s="502" t="s">
        <v>158</v>
      </c>
      <c r="F102" s="502" t="s">
        <v>559</v>
      </c>
      <c r="G102" s="502" t="s">
        <v>1068</v>
      </c>
      <c r="H102" s="488">
        <v>135684480.2286</v>
      </c>
      <c r="I102" s="489">
        <v>795.83004310256888</v>
      </c>
      <c r="J102" s="490">
        <v>1.1244853668936017E-2</v>
      </c>
      <c r="K102" s="490">
        <v>1.2666268932113978E-2</v>
      </c>
      <c r="L102" s="490">
        <v>1.5526614492229918E-2</v>
      </c>
      <c r="M102" s="314"/>
      <c r="N102" s="314"/>
      <c r="O102" s="314"/>
      <c r="P102" s="172"/>
      <c r="Q102" s="205"/>
      <c r="R102" s="78"/>
      <c r="S102" s="78"/>
    </row>
    <row r="103" spans="1:19" ht="12.75" customHeight="1">
      <c r="A103" s="491" t="s">
        <v>1423</v>
      </c>
      <c r="B103" s="199">
        <v>41253175713</v>
      </c>
      <c r="C103" s="295" t="s">
        <v>292</v>
      </c>
      <c r="D103" s="494" t="s">
        <v>119</v>
      </c>
      <c r="E103" s="502" t="s">
        <v>93</v>
      </c>
      <c r="F103" s="502" t="s">
        <v>559</v>
      </c>
      <c r="G103" s="502" t="s">
        <v>1069</v>
      </c>
      <c r="H103" s="488" t="s">
        <v>559</v>
      </c>
      <c r="I103" s="489" t="s">
        <v>559</v>
      </c>
      <c r="J103" s="490" t="s">
        <v>559</v>
      </c>
      <c r="K103" s="490" t="s">
        <v>559</v>
      </c>
      <c r="L103" s="490" t="s">
        <v>559</v>
      </c>
      <c r="M103" s="314"/>
      <c r="N103" s="314"/>
      <c r="O103" s="314"/>
      <c r="P103" s="172"/>
      <c r="Q103" s="205"/>
      <c r="R103" s="78"/>
      <c r="S103" s="78"/>
    </row>
    <row r="104" spans="1:19" ht="12.75" customHeight="1">
      <c r="A104" s="115" t="s">
        <v>549</v>
      </c>
      <c r="B104" s="199" t="s">
        <v>550</v>
      </c>
      <c r="C104" s="295" t="s">
        <v>551</v>
      </c>
      <c r="D104" s="486" t="s">
        <v>119</v>
      </c>
      <c r="E104" s="502" t="s">
        <v>101</v>
      </c>
      <c r="F104" s="502" t="s">
        <v>559</v>
      </c>
      <c r="G104" s="502" t="s">
        <v>1070</v>
      </c>
      <c r="H104" s="496">
        <v>54186936.502899997</v>
      </c>
      <c r="I104" s="497">
        <v>678.27216823876211</v>
      </c>
      <c r="J104" s="490">
        <v>2.2467142638141979E-2</v>
      </c>
      <c r="K104" s="490">
        <v>8.2034256020955265E-3</v>
      </c>
      <c r="L104" s="490">
        <v>1.8968282513407431E-2</v>
      </c>
      <c r="M104" s="314"/>
      <c r="N104" s="314"/>
      <c r="O104" s="314"/>
      <c r="P104" s="172"/>
      <c r="Q104" s="205"/>
      <c r="R104" s="78"/>
      <c r="S104" s="78"/>
    </row>
    <row r="105" spans="1:19" ht="12.75" customHeight="1">
      <c r="A105" s="115" t="s">
        <v>1426</v>
      </c>
      <c r="B105" s="199" t="s">
        <v>433</v>
      </c>
      <c r="C105" s="295" t="s">
        <v>434</v>
      </c>
      <c r="D105" s="486" t="s">
        <v>517</v>
      </c>
      <c r="E105" s="502" t="s">
        <v>101</v>
      </c>
      <c r="F105" s="502" t="s">
        <v>559</v>
      </c>
      <c r="G105" s="502" t="s">
        <v>1069</v>
      </c>
      <c r="H105" s="496">
        <v>12232322.74</v>
      </c>
      <c r="I105" s="497">
        <v>1011.3234013887025</v>
      </c>
      <c r="J105" s="490">
        <v>-9.0276955545586235E-2</v>
      </c>
      <c r="K105" s="490">
        <v>4.7904437096657482E-4</v>
      </c>
      <c r="L105" s="490">
        <v>1.3063005210636192E-3</v>
      </c>
      <c r="M105" s="314"/>
      <c r="N105" s="314"/>
      <c r="O105" s="314"/>
      <c r="P105" s="172"/>
      <c r="Q105" s="205"/>
      <c r="R105" s="78"/>
      <c r="S105" s="78"/>
    </row>
    <row r="106" spans="1:19" s="277" customFormat="1" ht="12.75" customHeight="1">
      <c r="A106" s="115" t="s">
        <v>393</v>
      </c>
      <c r="B106" s="199">
        <v>37884602446</v>
      </c>
      <c r="C106" s="295" t="s">
        <v>300</v>
      </c>
      <c r="D106" s="486" t="s">
        <v>120</v>
      </c>
      <c r="E106" s="502" t="s">
        <v>91</v>
      </c>
      <c r="F106" s="502" t="s">
        <v>559</v>
      </c>
      <c r="G106" s="502" t="s">
        <v>1069</v>
      </c>
      <c r="H106" s="496">
        <v>234414329.4131</v>
      </c>
      <c r="I106" s="497">
        <v>114.08932120063035</v>
      </c>
      <c r="J106" s="490">
        <v>-8.5891898884430384E-3</v>
      </c>
      <c r="K106" s="490">
        <v>1.0533891670692075E-3</v>
      </c>
      <c r="L106" s="490">
        <v>3.1246556816844517E-2</v>
      </c>
      <c r="M106" s="314"/>
      <c r="N106" s="314"/>
      <c r="O106" s="314"/>
      <c r="P106" s="172"/>
      <c r="Q106" s="205"/>
      <c r="R106" s="78"/>
      <c r="S106" s="78"/>
    </row>
    <row r="107" spans="1:19" ht="12.75" customHeight="1">
      <c r="A107" s="115" t="s">
        <v>1034</v>
      </c>
      <c r="B107" s="199" t="s">
        <v>564</v>
      </c>
      <c r="C107" s="295" t="s">
        <v>565</v>
      </c>
      <c r="D107" s="486" t="s">
        <v>120</v>
      </c>
      <c r="E107" s="502" t="s">
        <v>101</v>
      </c>
      <c r="F107" s="502" t="s">
        <v>559</v>
      </c>
      <c r="G107" s="502" t="s">
        <v>1070</v>
      </c>
      <c r="H107" s="488">
        <v>88757341.533999994</v>
      </c>
      <c r="I107" s="489">
        <v>668.53779550555032</v>
      </c>
      <c r="J107" s="490" t="s">
        <v>559</v>
      </c>
      <c r="K107" s="490" t="s">
        <v>559</v>
      </c>
      <c r="L107" s="490" t="s">
        <v>559</v>
      </c>
      <c r="M107" s="314"/>
      <c r="N107" s="314"/>
      <c r="O107" s="314"/>
      <c r="P107" s="172"/>
      <c r="Q107" s="205"/>
      <c r="R107" s="78"/>
      <c r="S107" s="78"/>
    </row>
    <row r="108" spans="1:19" ht="12.75" customHeight="1">
      <c r="A108" s="115" t="s">
        <v>394</v>
      </c>
      <c r="B108" s="199">
        <v>94465089647</v>
      </c>
      <c r="C108" s="295" t="s">
        <v>301</v>
      </c>
      <c r="D108" s="486" t="s">
        <v>120</v>
      </c>
      <c r="E108" s="502" t="s">
        <v>101</v>
      </c>
      <c r="F108" s="502" t="s">
        <v>559</v>
      </c>
      <c r="G108" s="502" t="s">
        <v>1068</v>
      </c>
      <c r="H108" s="488">
        <v>1656229807.1802001</v>
      </c>
      <c r="I108" s="489">
        <v>1518.5265763934249</v>
      </c>
      <c r="J108" s="490">
        <v>6.6443381507295785E-2</v>
      </c>
      <c r="K108" s="490">
        <v>1.4655789055361579E-2</v>
      </c>
      <c r="L108" s="490">
        <v>2.4061368948472772E-2</v>
      </c>
      <c r="M108" s="314"/>
      <c r="N108" s="314"/>
      <c r="O108" s="314"/>
      <c r="P108" s="172"/>
      <c r="Q108" s="205"/>
      <c r="R108" s="78"/>
      <c r="S108" s="78"/>
    </row>
    <row r="109" spans="1:19" s="277" customFormat="1" ht="12.75" customHeight="1">
      <c r="A109" s="115" t="s">
        <v>395</v>
      </c>
      <c r="B109" s="199">
        <v>78935969676</v>
      </c>
      <c r="C109" s="295" t="s">
        <v>302</v>
      </c>
      <c r="D109" s="486" t="s">
        <v>120</v>
      </c>
      <c r="E109" s="502" t="s">
        <v>91</v>
      </c>
      <c r="F109" s="502" t="s">
        <v>559</v>
      </c>
      <c r="G109" s="502" t="s">
        <v>1068</v>
      </c>
      <c r="H109" s="488">
        <v>84275408.810399994</v>
      </c>
      <c r="I109" s="489">
        <v>825.5733785548839</v>
      </c>
      <c r="J109" s="490">
        <v>2.5943979625497882E-2</v>
      </c>
      <c r="K109" s="490">
        <v>2.6421082342213076E-2</v>
      </c>
      <c r="L109" s="490">
        <v>0.13577356067636437</v>
      </c>
      <c r="M109" s="314"/>
      <c r="N109" s="314"/>
      <c r="O109" s="314"/>
      <c r="P109" s="172"/>
      <c r="Q109" s="205"/>
      <c r="R109" s="78"/>
      <c r="S109" s="78"/>
    </row>
    <row r="110" spans="1:19" ht="12.75" customHeight="1">
      <c r="A110" s="115" t="s">
        <v>390</v>
      </c>
      <c r="B110" s="199" t="s">
        <v>391</v>
      </c>
      <c r="C110" s="295" t="s">
        <v>392</v>
      </c>
      <c r="D110" s="486" t="s">
        <v>120</v>
      </c>
      <c r="E110" s="502" t="s">
        <v>158</v>
      </c>
      <c r="F110" s="502" t="s">
        <v>559</v>
      </c>
      <c r="G110" s="502" t="s">
        <v>1068</v>
      </c>
      <c r="H110" s="488">
        <v>67377361.408999994</v>
      </c>
      <c r="I110" s="489">
        <v>806.35107514832771</v>
      </c>
      <c r="J110" s="490">
        <v>4.8821873315307851E-3</v>
      </c>
      <c r="K110" s="490">
        <v>6.2082553594757783E-3</v>
      </c>
      <c r="L110" s="490">
        <v>1.8887757125720217E-2</v>
      </c>
      <c r="M110" s="314"/>
      <c r="N110" s="314"/>
      <c r="O110" s="314"/>
      <c r="P110" s="172"/>
      <c r="Q110" s="205"/>
      <c r="R110" s="78"/>
      <c r="S110" s="78"/>
    </row>
    <row r="111" spans="1:19" ht="12.75" customHeight="1">
      <c r="A111" s="115" t="s">
        <v>516</v>
      </c>
      <c r="B111" s="199" t="s">
        <v>518</v>
      </c>
      <c r="C111" s="295" t="s">
        <v>519</v>
      </c>
      <c r="D111" s="486" t="s">
        <v>120</v>
      </c>
      <c r="E111" s="502" t="s">
        <v>158</v>
      </c>
      <c r="F111" s="502" t="s">
        <v>559</v>
      </c>
      <c r="G111" s="502" t="s">
        <v>1070</v>
      </c>
      <c r="H111" s="488">
        <v>99818848.956799999</v>
      </c>
      <c r="I111" s="489">
        <v>687.36743561619505</v>
      </c>
      <c r="J111" s="490">
        <v>2.9075755357195199E-2</v>
      </c>
      <c r="K111" s="490">
        <v>1.4719846232137179E-2</v>
      </c>
      <c r="L111" s="490">
        <v>3.1686060394166216E-2</v>
      </c>
      <c r="M111" s="314"/>
      <c r="N111" s="314"/>
      <c r="O111" s="314"/>
      <c r="P111" s="172"/>
      <c r="Q111" s="205"/>
      <c r="R111" s="78"/>
      <c r="S111" s="78"/>
    </row>
    <row r="112" spans="1:19" ht="12.75" customHeight="1">
      <c r="A112" s="115" t="s">
        <v>1424</v>
      </c>
      <c r="B112" s="199">
        <v>35313366580</v>
      </c>
      <c r="C112" s="295" t="s">
        <v>530</v>
      </c>
      <c r="D112" s="486" t="s">
        <v>120</v>
      </c>
      <c r="E112" s="502" t="s">
        <v>101</v>
      </c>
      <c r="F112" s="502" t="s">
        <v>444</v>
      </c>
      <c r="G112" s="502" t="s">
        <v>1068</v>
      </c>
      <c r="H112" s="488">
        <v>99617503.658399999</v>
      </c>
      <c r="I112" s="489">
        <v>1121.4177999999999</v>
      </c>
      <c r="J112" s="490">
        <v>-2.9655883696512952E-2</v>
      </c>
      <c r="K112" s="490">
        <v>9.5092472492508406E-5</v>
      </c>
      <c r="L112" s="490">
        <v>3.6488864568018364E-4</v>
      </c>
      <c r="M112" s="314"/>
      <c r="N112" s="314"/>
      <c r="O112" s="314"/>
      <c r="P112" s="172"/>
      <c r="Q112" s="205"/>
      <c r="R112" s="78"/>
      <c r="S112" s="78"/>
    </row>
    <row r="113" spans="1:19" ht="12.75" customHeight="1">
      <c r="A113" s="115" t="s">
        <v>559</v>
      </c>
      <c r="B113" s="199" t="s">
        <v>559</v>
      </c>
      <c r="C113" s="295" t="s">
        <v>559</v>
      </c>
      <c r="D113" s="486" t="s">
        <v>559</v>
      </c>
      <c r="E113" s="502" t="s">
        <v>559</v>
      </c>
      <c r="F113" s="502" t="s">
        <v>445</v>
      </c>
      <c r="G113" s="502" t="s">
        <v>1068</v>
      </c>
      <c r="H113" s="488">
        <v>257353827.42609999</v>
      </c>
      <c r="I113" s="489">
        <v>1121.4177999999999</v>
      </c>
      <c r="J113" s="490">
        <v>3.4664086035096409E-2</v>
      </c>
      <c r="K113" s="490">
        <v>9.5092472492508406E-5</v>
      </c>
      <c r="L113" s="490">
        <v>3.6488864568018364E-4</v>
      </c>
      <c r="M113" s="314"/>
      <c r="N113" s="314"/>
      <c r="O113" s="314"/>
      <c r="P113" s="172"/>
      <c r="Q113" s="205"/>
      <c r="R113" s="78"/>
      <c r="S113" s="78"/>
    </row>
    <row r="114" spans="1:19" ht="12.75" customHeight="1">
      <c r="A114" s="115" t="s">
        <v>396</v>
      </c>
      <c r="B114" s="199">
        <v>41002460007</v>
      </c>
      <c r="C114" s="295" t="s">
        <v>303</v>
      </c>
      <c r="D114" s="486" t="s">
        <v>120</v>
      </c>
      <c r="E114" s="502" t="s">
        <v>91</v>
      </c>
      <c r="F114" s="502" t="s">
        <v>559</v>
      </c>
      <c r="G114" s="502" t="s">
        <v>1068</v>
      </c>
      <c r="H114" s="488">
        <v>235346294.57710001</v>
      </c>
      <c r="I114" s="489">
        <v>1027.7193862348693</v>
      </c>
      <c r="J114" s="490">
        <v>-7.1453833150579849E-3</v>
      </c>
      <c r="K114" s="490">
        <v>4.3272926155426994E-2</v>
      </c>
      <c r="L114" s="490">
        <v>0.14274151558728132</v>
      </c>
      <c r="M114" s="314"/>
      <c r="N114" s="314"/>
      <c r="O114" s="314"/>
      <c r="P114" s="172"/>
      <c r="Q114" s="205"/>
      <c r="R114" s="78"/>
      <c r="S114" s="78"/>
    </row>
    <row r="115" spans="1:19" ht="12.75" customHeight="1">
      <c r="A115" s="115" t="s">
        <v>397</v>
      </c>
      <c r="B115" s="199">
        <v>58320210450</v>
      </c>
      <c r="C115" s="295" t="s">
        <v>304</v>
      </c>
      <c r="D115" s="486" t="s">
        <v>120</v>
      </c>
      <c r="E115" s="502" t="s">
        <v>158</v>
      </c>
      <c r="F115" s="502" t="s">
        <v>559</v>
      </c>
      <c r="G115" s="502" t="s">
        <v>1068</v>
      </c>
      <c r="H115" s="488">
        <v>16123703.754799999</v>
      </c>
      <c r="I115" s="489">
        <v>818.1621779560702</v>
      </c>
      <c r="J115" s="490">
        <v>3.0258513220113414E-2</v>
      </c>
      <c r="K115" s="490">
        <v>2.1981936704497551E-2</v>
      </c>
      <c r="L115" s="490">
        <v>8.3223617791989168E-2</v>
      </c>
      <c r="M115" s="314"/>
      <c r="N115" s="314"/>
      <c r="O115" s="314"/>
      <c r="P115" s="172"/>
      <c r="Q115" s="205"/>
      <c r="R115" s="78"/>
      <c r="S115" s="78"/>
    </row>
    <row r="116" spans="1:19" ht="12.75" customHeight="1">
      <c r="A116" s="115" t="s">
        <v>398</v>
      </c>
      <c r="B116" s="199">
        <v>31982273976</v>
      </c>
      <c r="C116" s="295" t="s">
        <v>305</v>
      </c>
      <c r="D116" s="486" t="s">
        <v>120</v>
      </c>
      <c r="E116" s="502" t="s">
        <v>158</v>
      </c>
      <c r="F116" s="502" t="s">
        <v>559</v>
      </c>
      <c r="G116" s="502" t="s">
        <v>1068</v>
      </c>
      <c r="H116" s="488">
        <v>8181472.9194</v>
      </c>
      <c r="I116" s="489">
        <v>818.64465131145778</v>
      </c>
      <c r="J116" s="490">
        <v>2.5627770715351383E-2</v>
      </c>
      <c r="K116" s="490">
        <v>2.3039509461954211E-2</v>
      </c>
      <c r="L116" s="490">
        <v>0.10080967073457225</v>
      </c>
      <c r="M116" s="314"/>
      <c r="N116" s="314"/>
      <c r="O116" s="314"/>
      <c r="P116" s="172"/>
      <c r="Q116" s="205"/>
      <c r="R116" s="78"/>
      <c r="S116" s="78"/>
    </row>
    <row r="117" spans="1:19" s="277" customFormat="1" ht="12.75" customHeight="1">
      <c r="A117" s="115" t="s">
        <v>399</v>
      </c>
      <c r="B117" s="199" t="s">
        <v>354</v>
      </c>
      <c r="C117" s="295" t="s">
        <v>306</v>
      </c>
      <c r="D117" s="486" t="s">
        <v>120</v>
      </c>
      <c r="E117" s="502" t="s">
        <v>158</v>
      </c>
      <c r="F117" s="502" t="s">
        <v>559</v>
      </c>
      <c r="G117" s="502" t="s">
        <v>1068</v>
      </c>
      <c r="H117" s="488">
        <v>8142530.7587000001</v>
      </c>
      <c r="I117" s="489">
        <v>815.06101324999418</v>
      </c>
      <c r="J117" s="490">
        <v>3.0054491131527916E-2</v>
      </c>
      <c r="K117" s="490">
        <v>2.0921812920263294E-2</v>
      </c>
      <c r="L117" s="490">
        <v>0.10087742210486472</v>
      </c>
      <c r="M117" s="314"/>
      <c r="N117" s="314"/>
      <c r="O117" s="314"/>
      <c r="P117" s="172"/>
      <c r="Q117" s="205"/>
      <c r="R117" s="78"/>
      <c r="S117" s="78"/>
    </row>
    <row r="118" spans="1:19" ht="12.75" customHeight="1">
      <c r="A118" s="115" t="s">
        <v>400</v>
      </c>
      <c r="B118" s="199">
        <v>40820433166</v>
      </c>
      <c r="C118" s="295" t="s">
        <v>307</v>
      </c>
      <c r="D118" s="486" t="s">
        <v>120</v>
      </c>
      <c r="E118" s="502" t="s">
        <v>158</v>
      </c>
      <c r="F118" s="502" t="s">
        <v>559</v>
      </c>
      <c r="G118" s="502" t="s">
        <v>1068</v>
      </c>
      <c r="H118" s="488">
        <v>6870926.5053000003</v>
      </c>
      <c r="I118" s="489">
        <v>816.42146930059641</v>
      </c>
      <c r="J118" s="490">
        <v>2.8477789109531582E-2</v>
      </c>
      <c r="K118" s="490">
        <v>1.9925523495517794E-2</v>
      </c>
      <c r="L118" s="490">
        <v>0.10030146470664181</v>
      </c>
      <c r="M118" s="314"/>
      <c r="N118" s="314"/>
      <c r="O118" s="314"/>
      <c r="P118" s="172"/>
      <c r="Q118" s="205"/>
      <c r="R118" s="78"/>
      <c r="S118" s="78"/>
    </row>
    <row r="119" spans="1:19" ht="12.75" customHeight="1">
      <c r="A119" s="115" t="s">
        <v>1035</v>
      </c>
      <c r="B119" s="199" t="s">
        <v>562</v>
      </c>
      <c r="C119" s="295" t="s">
        <v>563</v>
      </c>
      <c r="D119" s="486" t="s">
        <v>120</v>
      </c>
      <c r="E119" s="502" t="s">
        <v>101</v>
      </c>
      <c r="F119" s="502" t="s">
        <v>559</v>
      </c>
      <c r="G119" s="502" t="s">
        <v>1068</v>
      </c>
      <c r="H119" s="488">
        <v>12400721.8741</v>
      </c>
      <c r="I119" s="489">
        <v>755.49980824215947</v>
      </c>
      <c r="J119" s="490">
        <v>0.57538996620423855</v>
      </c>
      <c r="K119" s="490">
        <v>1.7520697009322683E-2</v>
      </c>
      <c r="L119" s="490" t="s">
        <v>559</v>
      </c>
      <c r="M119" s="314"/>
      <c r="N119" s="314"/>
      <c r="O119" s="314"/>
      <c r="P119" s="172"/>
      <c r="Q119" s="205"/>
      <c r="R119" s="78"/>
      <c r="S119" s="78"/>
    </row>
    <row r="120" spans="1:19" ht="12.75" customHeight="1">
      <c r="A120" s="115" t="s">
        <v>401</v>
      </c>
      <c r="B120" s="199">
        <v>84643903663</v>
      </c>
      <c r="C120" s="295" t="s">
        <v>308</v>
      </c>
      <c r="D120" s="486" t="s">
        <v>120</v>
      </c>
      <c r="E120" s="502" t="s">
        <v>92</v>
      </c>
      <c r="F120" s="502" t="s">
        <v>559</v>
      </c>
      <c r="G120" s="502" t="s">
        <v>1068</v>
      </c>
      <c r="H120" s="488">
        <v>339834521.18709999</v>
      </c>
      <c r="I120" s="489">
        <v>1257.7913445157376</v>
      </c>
      <c r="J120" s="490">
        <v>6.1611070872655826E-3</v>
      </c>
      <c r="K120" s="490">
        <v>1.3428702567726214E-2</v>
      </c>
      <c r="L120" s="490">
        <v>4.7897550274023759E-2</v>
      </c>
      <c r="M120" s="314"/>
      <c r="N120" s="314"/>
      <c r="O120" s="314"/>
      <c r="P120" s="172"/>
      <c r="Q120" s="205"/>
      <c r="R120" s="78"/>
      <c r="S120" s="78"/>
    </row>
    <row r="121" spans="1:19" ht="12.75" customHeight="1">
      <c r="A121" s="498" t="s">
        <v>1425</v>
      </c>
      <c r="B121" s="199">
        <v>56062339448</v>
      </c>
      <c r="C121" s="295" t="s">
        <v>309</v>
      </c>
      <c r="D121" s="486" t="s">
        <v>120</v>
      </c>
      <c r="E121" s="502" t="s">
        <v>101</v>
      </c>
      <c r="F121" s="502" t="s">
        <v>559</v>
      </c>
      <c r="G121" s="502" t="s">
        <v>1069</v>
      </c>
      <c r="H121" s="488">
        <v>1976061896.3135002</v>
      </c>
      <c r="I121" s="489">
        <v>176.05263298333387</v>
      </c>
      <c r="J121" s="490">
        <v>3.2376155907836157E-3</v>
      </c>
      <c r="K121" s="490">
        <v>5.6622531842354107E-5</v>
      </c>
      <c r="L121" s="490">
        <v>1.1495246084169963E-4</v>
      </c>
      <c r="M121" s="314"/>
      <c r="N121" s="314"/>
      <c r="O121" s="314"/>
      <c r="P121" s="172"/>
      <c r="Q121" s="205"/>
      <c r="R121" s="78"/>
      <c r="S121" s="78"/>
    </row>
    <row r="122" spans="1:19" s="277" customFormat="1" ht="12.75" customHeight="1">
      <c r="A122" s="498" t="s">
        <v>310</v>
      </c>
      <c r="B122" s="199">
        <v>53751385334</v>
      </c>
      <c r="C122" s="295" t="s">
        <v>311</v>
      </c>
      <c r="D122" s="486" t="s">
        <v>120</v>
      </c>
      <c r="E122" s="502" t="s">
        <v>158</v>
      </c>
      <c r="F122" s="502" t="s">
        <v>559</v>
      </c>
      <c r="G122" s="502" t="s">
        <v>1068</v>
      </c>
      <c r="H122" s="488">
        <v>52731023.252099998</v>
      </c>
      <c r="I122" s="489">
        <v>812.75626134356173</v>
      </c>
      <c r="J122" s="490">
        <v>-2.5416413933299076E-4</v>
      </c>
      <c r="K122" s="490">
        <v>3.5194348886602445E-3</v>
      </c>
      <c r="L122" s="490">
        <v>6.1692103650397012E-3</v>
      </c>
      <c r="M122" s="314"/>
      <c r="N122" s="314"/>
      <c r="O122" s="314"/>
      <c r="P122" s="172"/>
      <c r="Q122" s="205"/>
      <c r="R122" s="78"/>
      <c r="S122" s="78"/>
    </row>
    <row r="123" spans="1:19" s="277" customFormat="1" ht="12.75" customHeight="1">
      <c r="A123" s="498" t="s">
        <v>402</v>
      </c>
      <c r="B123" s="199">
        <v>88183360964</v>
      </c>
      <c r="C123" s="295" t="s">
        <v>312</v>
      </c>
      <c r="D123" s="486" t="s">
        <v>120</v>
      </c>
      <c r="E123" s="502" t="s">
        <v>91</v>
      </c>
      <c r="F123" s="502" t="s">
        <v>559</v>
      </c>
      <c r="G123" s="502" t="s">
        <v>1070</v>
      </c>
      <c r="H123" s="488">
        <v>109653069.3792</v>
      </c>
      <c r="I123" s="489">
        <v>1362.171521864123</v>
      </c>
      <c r="J123" s="490">
        <v>-2.6191063896771505E-2</v>
      </c>
      <c r="K123" s="490">
        <v>2.2620453942977958E-2</v>
      </c>
      <c r="L123" s="490">
        <v>0.10782070943032207</v>
      </c>
      <c r="M123" s="314"/>
      <c r="N123" s="314"/>
      <c r="O123" s="314"/>
      <c r="P123" s="172"/>
      <c r="Q123" s="205"/>
      <c r="R123" s="78"/>
      <c r="S123" s="78"/>
    </row>
    <row r="124" spans="1:19" ht="18.75" customHeight="1">
      <c r="A124" s="656" t="s">
        <v>755</v>
      </c>
      <c r="B124" s="657"/>
      <c r="C124" s="657"/>
      <c r="D124" s="657"/>
      <c r="E124" s="658"/>
      <c r="F124" s="658"/>
      <c r="G124" s="658"/>
      <c r="H124" s="659">
        <v>19303771977.543205</v>
      </c>
      <c r="I124" s="659"/>
      <c r="J124" s="660">
        <v>1.7390897663499549E-2</v>
      </c>
      <c r="K124" s="660"/>
      <c r="L124" s="660"/>
      <c r="M124" s="314"/>
      <c r="N124" s="314"/>
      <c r="O124" s="314"/>
      <c r="P124" s="172"/>
    </row>
    <row r="125" spans="1:19" ht="12.75" customHeight="1">
      <c r="A125" s="22" t="s">
        <v>652</v>
      </c>
      <c r="M125" s="172"/>
      <c r="N125" s="172"/>
      <c r="O125" s="172"/>
      <c r="P125" s="172"/>
    </row>
    <row r="126" spans="1:19" s="277" customFormat="1" ht="12.75" customHeight="1">
      <c r="A126" s="22"/>
      <c r="F126" s="234" t="s">
        <v>811</v>
      </c>
      <c r="G126" s="234"/>
      <c r="M126" s="172"/>
      <c r="N126" s="172"/>
      <c r="O126" s="172"/>
      <c r="P126" s="172"/>
    </row>
    <row r="127" spans="1:19" ht="12.75" customHeight="1">
      <c r="A127" s="47" t="s">
        <v>762</v>
      </c>
      <c r="C127" s="233"/>
      <c r="F127" s="234" t="s">
        <v>812</v>
      </c>
      <c r="G127" s="234"/>
      <c r="M127" s="172"/>
      <c r="N127" s="172"/>
      <c r="O127" s="172"/>
      <c r="P127" s="172"/>
    </row>
    <row r="128" spans="1:19" ht="12.75" customHeight="1">
      <c r="A128" s="48" t="s">
        <v>813</v>
      </c>
      <c r="F128" s="234"/>
      <c r="G128" s="234"/>
      <c r="M128" s="172"/>
      <c r="N128" s="172"/>
      <c r="O128" s="172"/>
      <c r="P128" s="172"/>
    </row>
    <row r="129" spans="1:16" ht="12.75" customHeight="1">
      <c r="A129" s="35" t="s">
        <v>169</v>
      </c>
      <c r="M129" s="172"/>
      <c r="N129" s="172"/>
      <c r="O129" s="172"/>
      <c r="P129" s="172"/>
    </row>
    <row r="130" spans="1:16" ht="12.75" customHeight="1">
      <c r="A130" s="613" t="s">
        <v>170</v>
      </c>
    </row>
    <row r="131" spans="1:16" ht="12.75" customHeight="1">
      <c r="A131" s="613" t="s">
        <v>814</v>
      </c>
    </row>
    <row r="132" spans="1:16" ht="12.75" customHeight="1">
      <c r="A132" s="34" t="s">
        <v>1430</v>
      </c>
    </row>
    <row r="133" spans="1:16" ht="12.75" customHeight="1">
      <c r="A133" s="35" t="s">
        <v>531</v>
      </c>
    </row>
    <row r="134" spans="1:16" ht="12.75" customHeight="1">
      <c r="A134" s="619" t="s">
        <v>1429</v>
      </c>
    </row>
    <row r="135" spans="1:16" ht="12.75" customHeight="1">
      <c r="A135" s="34" t="s">
        <v>1431</v>
      </c>
      <c r="B135" s="50"/>
      <c r="C135" s="50"/>
      <c r="D135" s="50"/>
      <c r="E135" s="50"/>
      <c r="F135" s="50"/>
      <c r="G135" s="50"/>
      <c r="H135" s="50"/>
      <c r="I135" s="50"/>
      <c r="J135" s="50"/>
    </row>
    <row r="136" spans="1:16" s="277" customFormat="1" ht="12.75" customHeight="1">
      <c r="A136" s="34" t="s">
        <v>1432</v>
      </c>
      <c r="B136" s="50"/>
      <c r="C136" s="50"/>
      <c r="D136" s="50"/>
      <c r="E136" s="50"/>
      <c r="F136" s="50"/>
      <c r="G136" s="50"/>
      <c r="H136" s="50"/>
      <c r="I136" s="50"/>
      <c r="J136" s="50"/>
    </row>
    <row r="137" spans="1:16" ht="12.75" customHeight="1">
      <c r="A137" s="34" t="s">
        <v>1439</v>
      </c>
      <c r="E137" s="51"/>
      <c r="F137" s="51"/>
      <c r="G137" s="51"/>
      <c r="H137" s="51"/>
      <c r="I137" s="51"/>
      <c r="J137" s="51"/>
    </row>
    <row r="138" spans="1:16" ht="12.75" customHeight="1">
      <c r="A138" s="695" t="s">
        <v>749</v>
      </c>
      <c r="B138" s="696"/>
      <c r="C138" s="696"/>
      <c r="D138" s="679"/>
    </row>
    <row r="139" spans="1:16" ht="12.75" customHeight="1">
      <c r="A139" s="679" t="s">
        <v>403</v>
      </c>
      <c r="B139" s="679"/>
      <c r="C139" s="679"/>
      <c r="D139" s="679"/>
    </row>
    <row r="140" spans="1:16" ht="12.75" customHeight="1">
      <c r="A140" s="679" t="s">
        <v>566</v>
      </c>
      <c r="B140" s="679"/>
      <c r="C140" s="679"/>
      <c r="D140" s="679"/>
    </row>
    <row r="141" spans="1:16" ht="12.75" customHeight="1">
      <c r="A141" s="700" t="s">
        <v>128</v>
      </c>
      <c r="L141" s="36" t="s">
        <v>1323</v>
      </c>
    </row>
    <row r="142" spans="1:16" ht="12.75" customHeight="1"/>
    <row r="143" spans="1:16" ht="12.75" customHeight="1"/>
    <row r="144" spans="1:16" ht="12.75" customHeight="1"/>
    <row r="145" spans="1:11">
      <c r="A145" s="55"/>
      <c r="B145" s="55"/>
      <c r="C145" s="55"/>
      <c r="D145" s="55"/>
      <c r="E145" s="55"/>
      <c r="F145" s="55"/>
      <c r="G145" s="55"/>
      <c r="H145" s="55"/>
      <c r="I145" s="55"/>
      <c r="J145" s="55"/>
      <c r="K145" s="55"/>
    </row>
    <row r="146" spans="1:11" ht="12.75" customHeight="1"/>
    <row r="147" spans="1:11" ht="12.75" customHeight="1">
      <c r="A147" s="35"/>
    </row>
    <row r="148" spans="1:11" ht="12.75" customHeight="1">
      <c r="A148" s="55"/>
    </row>
    <row r="149" spans="1:11" ht="12.75" customHeight="1">
      <c r="A149" s="35"/>
    </row>
    <row r="150" spans="1:11" ht="12.75" customHeight="1">
      <c r="A150" s="35"/>
    </row>
    <row r="151" spans="1:11" ht="12.75" customHeight="1">
      <c r="A151" s="55"/>
    </row>
    <row r="152" spans="1:11" ht="12.75" customHeight="1"/>
    <row r="153" spans="1:11" ht="12.75" customHeight="1">
      <c r="A153" s="35"/>
    </row>
    <row r="154" spans="1:11" ht="12.75" customHeight="1">
      <c r="A154" s="55"/>
    </row>
    <row r="155" spans="1:11" ht="12.75" customHeight="1">
      <c r="A155" s="58"/>
    </row>
    <row r="156" spans="1:11" ht="12.75" customHeight="1">
      <c r="A156" s="35"/>
    </row>
    <row r="157" spans="1:11" ht="12.75" customHeight="1">
      <c r="A157" s="55"/>
    </row>
    <row r="158" spans="1:11" ht="12.75" customHeight="1"/>
    <row r="159" spans="1:11" ht="12.75" customHeight="1"/>
    <row r="160" spans="1:11"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sheetData>
  <mergeCells count="3">
    <mergeCell ref="K8:L8"/>
    <mergeCell ref="H6:I6"/>
    <mergeCell ref="H7:I7"/>
  </mergeCells>
  <hyperlinks>
    <hyperlink ref="A141" location="'2 Sadržaj'!A1" display="Sadržaj / Contents"/>
  </hyperlinks>
  <pageMargins left="0.7" right="0.7" top="0.75" bottom="0.75" header="0.3" footer="0.3"/>
  <pageSetup paperSize="9" scale="39" orientation="portrait" r:id="rId1"/>
  <ignoredErrors>
    <ignoredError sqref="B18:B24 B27:B35 B44:B53 B64:B80 B88 B95:B107 B117:B119 B92 B109:B111"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O198"/>
  <sheetViews>
    <sheetView showGridLines="0" zoomScaleNormal="100" workbookViewId="0"/>
  </sheetViews>
  <sheetFormatPr defaultRowHeight="15"/>
  <cols>
    <col min="1" max="1" width="24.28515625" customWidth="1"/>
    <col min="2" max="3" width="8.85546875" customWidth="1"/>
    <col min="4" max="4" width="9.7109375" bestFit="1" customWidth="1"/>
    <col min="5" max="6" width="9.5703125" customWidth="1"/>
    <col min="7" max="7" width="9.85546875" customWidth="1"/>
    <col min="8" max="13" width="8.85546875" customWidth="1"/>
  </cols>
  <sheetData>
    <row r="1" spans="1:15" ht="12.75" customHeight="1">
      <c r="A1" s="148" t="s">
        <v>1158</v>
      </c>
      <c r="O1" s="144" t="str">
        <f>Naslovnica!A20</f>
        <v>Ožujak 2019.</v>
      </c>
    </row>
    <row r="2" spans="1:15" ht="12.75" customHeight="1">
      <c r="A2" s="618" t="s">
        <v>1159</v>
      </c>
      <c r="O2" s="612" t="str">
        <f>Naslovnica!A24</f>
        <v>March 2019</v>
      </c>
    </row>
    <row r="3" spans="1:15" ht="12.75" customHeight="1">
      <c r="A3" s="11"/>
      <c r="M3" s="12"/>
    </row>
    <row r="4" spans="1:15" ht="12.75" customHeight="1">
      <c r="A4" s="65"/>
      <c r="B4" s="65"/>
      <c r="C4" s="65"/>
      <c r="D4" s="65"/>
      <c r="E4" s="65"/>
      <c r="F4" s="65"/>
      <c r="G4" s="65"/>
      <c r="H4" s="65"/>
      <c r="I4" s="65"/>
      <c r="J4" s="65"/>
      <c r="K4" s="65"/>
      <c r="L4" s="65"/>
      <c r="M4" s="14"/>
      <c r="O4" s="14" t="s">
        <v>778</v>
      </c>
    </row>
    <row r="5" spans="1:15" ht="25.5" customHeight="1">
      <c r="A5" s="1085" t="s">
        <v>770</v>
      </c>
      <c r="B5" s="1086" t="s">
        <v>771</v>
      </c>
      <c r="C5" s="1087"/>
      <c r="D5" s="1082" t="s">
        <v>772</v>
      </c>
      <c r="E5" s="1083"/>
      <c r="F5" s="1082" t="s">
        <v>773</v>
      </c>
      <c r="G5" s="1083"/>
      <c r="H5" s="1082" t="s">
        <v>774</v>
      </c>
      <c r="I5" s="1083"/>
      <c r="J5" s="1082" t="s">
        <v>775</v>
      </c>
      <c r="K5" s="1083"/>
      <c r="L5" s="1082" t="s">
        <v>776</v>
      </c>
      <c r="M5" s="1083"/>
      <c r="N5" s="1082" t="s">
        <v>777</v>
      </c>
      <c r="O5" s="1083"/>
    </row>
    <row r="6" spans="1:15" ht="12.75" customHeight="1">
      <c r="A6" s="1085"/>
      <c r="B6" s="661" t="s">
        <v>33</v>
      </c>
      <c r="C6" s="661" t="s">
        <v>34</v>
      </c>
      <c r="D6" s="661" t="s">
        <v>33</v>
      </c>
      <c r="E6" s="661" t="s">
        <v>34</v>
      </c>
      <c r="F6" s="661" t="s">
        <v>33</v>
      </c>
      <c r="G6" s="661" t="s">
        <v>34</v>
      </c>
      <c r="H6" s="661" t="s">
        <v>33</v>
      </c>
      <c r="I6" s="661" t="s">
        <v>34</v>
      </c>
      <c r="J6" s="661" t="s">
        <v>33</v>
      </c>
      <c r="K6" s="661" t="s">
        <v>34</v>
      </c>
      <c r="L6" s="661" t="s">
        <v>33</v>
      </c>
      <c r="M6" s="661" t="s">
        <v>34</v>
      </c>
      <c r="N6" s="661" t="s">
        <v>33</v>
      </c>
      <c r="O6" s="661" t="s">
        <v>34</v>
      </c>
    </row>
    <row r="7" spans="1:15" ht="12.75" customHeight="1">
      <c r="A7" s="1085"/>
      <c r="B7" s="662" t="s">
        <v>31</v>
      </c>
      <c r="C7" s="662" t="s">
        <v>32</v>
      </c>
      <c r="D7" s="662" t="s">
        <v>31</v>
      </c>
      <c r="E7" s="662" t="s">
        <v>32</v>
      </c>
      <c r="F7" s="662" t="s">
        <v>31</v>
      </c>
      <c r="G7" s="662" t="s">
        <v>32</v>
      </c>
      <c r="H7" s="662" t="s">
        <v>31</v>
      </c>
      <c r="I7" s="662" t="s">
        <v>32</v>
      </c>
      <c r="J7" s="662" t="s">
        <v>31</v>
      </c>
      <c r="K7" s="662" t="s">
        <v>32</v>
      </c>
      <c r="L7" s="662" t="s">
        <v>31</v>
      </c>
      <c r="M7" s="662" t="s">
        <v>32</v>
      </c>
      <c r="N7" s="662" t="s">
        <v>31</v>
      </c>
      <c r="O7" s="662" t="s">
        <v>32</v>
      </c>
    </row>
    <row r="8" spans="1:15" ht="18">
      <c r="A8" s="390" t="s">
        <v>779</v>
      </c>
      <c r="B8" s="506">
        <v>147194.33488000001</v>
      </c>
      <c r="C8" s="507">
        <v>8.9850494783063894E-2</v>
      </c>
      <c r="D8" s="506">
        <v>101319.51159000001</v>
      </c>
      <c r="E8" s="507">
        <v>0.11859353129695267</v>
      </c>
      <c r="F8" s="506">
        <v>615.65297999999996</v>
      </c>
      <c r="G8" s="507">
        <v>3.8547577440086564E-2</v>
      </c>
      <c r="H8" s="506">
        <v>374682.68269000005</v>
      </c>
      <c r="I8" s="507">
        <v>0.4188449637392842</v>
      </c>
      <c r="J8" s="506">
        <v>1899381.82705</v>
      </c>
      <c r="K8" s="507">
        <v>0.12643183277719883</v>
      </c>
      <c r="L8" s="506">
        <v>58222.181400000001</v>
      </c>
      <c r="M8" s="507">
        <v>6.6334127424174133E-2</v>
      </c>
      <c r="N8" s="506">
        <v>2581416.1905899998</v>
      </c>
      <c r="O8" s="507">
        <v>0.13372599891814599</v>
      </c>
    </row>
    <row r="9" spans="1:15" ht="18">
      <c r="A9" s="390" t="s">
        <v>780</v>
      </c>
      <c r="B9" s="506">
        <v>3270.32888</v>
      </c>
      <c r="C9" s="507">
        <v>1.9962770184796608E-3</v>
      </c>
      <c r="D9" s="506">
        <v>785.64993000000004</v>
      </c>
      <c r="E9" s="507">
        <v>9.1959582216442144E-4</v>
      </c>
      <c r="F9" s="506">
        <v>0</v>
      </c>
      <c r="G9" s="507">
        <v>0</v>
      </c>
      <c r="H9" s="506">
        <v>7.6569800000004467</v>
      </c>
      <c r="I9" s="507">
        <v>8.5594762144533069E-6</v>
      </c>
      <c r="J9" s="506">
        <v>39345.623909999995</v>
      </c>
      <c r="K9" s="507">
        <v>2.6190307140243709E-3</v>
      </c>
      <c r="L9" s="506">
        <v>3241.2764700000002</v>
      </c>
      <c r="M9" s="507">
        <v>3.6928751415342426E-3</v>
      </c>
      <c r="N9" s="506">
        <v>46650.536169999992</v>
      </c>
      <c r="O9" s="507">
        <v>2.4166539173888593E-3</v>
      </c>
    </row>
    <row r="10" spans="1:15" ht="18">
      <c r="A10" s="390" t="s">
        <v>781</v>
      </c>
      <c r="B10" s="506">
        <v>1498140.07067</v>
      </c>
      <c r="C10" s="507">
        <v>0.91449597373277525</v>
      </c>
      <c r="D10" s="506">
        <v>807305.36895999999</v>
      </c>
      <c r="E10" s="507">
        <v>0.94494330891943534</v>
      </c>
      <c r="F10" s="506">
        <v>16132.748539999999</v>
      </c>
      <c r="G10" s="507">
        <v>1.0101118550048982</v>
      </c>
      <c r="H10" s="506">
        <v>601981.94276000024</v>
      </c>
      <c r="I10" s="507">
        <v>0.67293503712747249</v>
      </c>
      <c r="J10" s="506">
        <v>14153338.65473</v>
      </c>
      <c r="K10" s="507">
        <v>0.94211312362250066</v>
      </c>
      <c r="L10" s="506">
        <v>846244.31175999995</v>
      </c>
      <c r="M10" s="507">
        <v>0.9641493440895087</v>
      </c>
      <c r="N10" s="506">
        <v>17923143.09742</v>
      </c>
      <c r="O10" s="507">
        <v>0.92847880291149809</v>
      </c>
    </row>
    <row r="11" spans="1:15" ht="21.75" customHeight="1">
      <c r="A11" s="390" t="s">
        <v>782</v>
      </c>
      <c r="B11" s="508">
        <v>546314.33305999998</v>
      </c>
      <c r="C11" s="509">
        <v>0.33348167354768343</v>
      </c>
      <c r="D11" s="508">
        <v>413196.76783999999</v>
      </c>
      <c r="E11" s="509">
        <v>0.48364291388342184</v>
      </c>
      <c r="F11" s="508">
        <v>0</v>
      </c>
      <c r="G11" s="509">
        <v>0</v>
      </c>
      <c r="H11" s="508">
        <v>571321.83388000017</v>
      </c>
      <c r="I11" s="509">
        <v>0.6386611494209754</v>
      </c>
      <c r="J11" s="508">
        <v>12657520.456189999</v>
      </c>
      <c r="K11" s="509">
        <v>0.84254439360225619</v>
      </c>
      <c r="L11" s="508">
        <v>541127.54511000006</v>
      </c>
      <c r="M11" s="509">
        <v>0.61652144710018175</v>
      </c>
      <c r="N11" s="508">
        <v>14729480.936079999</v>
      </c>
      <c r="O11" s="509">
        <v>0.76303641346298934</v>
      </c>
    </row>
    <row r="12" spans="1:15" ht="18" customHeight="1">
      <c r="A12" s="397" t="s">
        <v>783</v>
      </c>
      <c r="B12" s="508">
        <v>473137.00185</v>
      </c>
      <c r="C12" s="509">
        <v>0.28881270295528316</v>
      </c>
      <c r="D12" s="508">
        <v>55741.285280000004</v>
      </c>
      <c r="E12" s="509">
        <v>6.5244647912796438E-2</v>
      </c>
      <c r="F12" s="508">
        <v>0</v>
      </c>
      <c r="G12" s="509">
        <v>0</v>
      </c>
      <c r="H12" s="508">
        <v>0</v>
      </c>
      <c r="I12" s="509">
        <v>0</v>
      </c>
      <c r="J12" s="508">
        <v>0</v>
      </c>
      <c r="K12" s="509">
        <v>0</v>
      </c>
      <c r="L12" s="508">
        <v>5983.5881500000005</v>
      </c>
      <c r="M12" s="509">
        <v>6.81726601875275E-3</v>
      </c>
      <c r="N12" s="508">
        <v>534861.87527999992</v>
      </c>
      <c r="O12" s="509">
        <v>2.7707635373086934E-2</v>
      </c>
    </row>
    <row r="13" spans="1:15" ht="18" customHeight="1">
      <c r="A13" s="397" t="s">
        <v>784</v>
      </c>
      <c r="B13" s="508">
        <v>17839.109539999998</v>
      </c>
      <c r="C13" s="509">
        <v>1.0889364865604366E-2</v>
      </c>
      <c r="D13" s="508">
        <v>324192.44462999998</v>
      </c>
      <c r="E13" s="509">
        <v>0.37946419426145506</v>
      </c>
      <c r="F13" s="508">
        <v>0</v>
      </c>
      <c r="G13" s="509">
        <v>0</v>
      </c>
      <c r="H13" s="508">
        <v>188461.92421000003</v>
      </c>
      <c r="I13" s="509">
        <v>0.21067514315115138</v>
      </c>
      <c r="J13" s="508">
        <v>8834282.6821400002</v>
      </c>
      <c r="K13" s="509">
        <v>0.58805161493493929</v>
      </c>
      <c r="L13" s="508">
        <v>465840.81792</v>
      </c>
      <c r="M13" s="509">
        <v>0.53074521483468129</v>
      </c>
      <c r="N13" s="508">
        <v>9830616.9784399997</v>
      </c>
      <c r="O13" s="509">
        <v>0.50925886349349669</v>
      </c>
    </row>
    <row r="14" spans="1:15" ht="18" customHeight="1">
      <c r="A14" s="397" t="s">
        <v>785</v>
      </c>
      <c r="B14" s="508">
        <v>0</v>
      </c>
      <c r="C14" s="509">
        <v>0</v>
      </c>
      <c r="D14" s="508">
        <v>0</v>
      </c>
      <c r="E14" s="509">
        <v>0</v>
      </c>
      <c r="F14" s="508">
        <v>0</v>
      </c>
      <c r="G14" s="509">
        <v>0</v>
      </c>
      <c r="H14" s="508">
        <v>0</v>
      </c>
      <c r="I14" s="509">
        <v>0</v>
      </c>
      <c r="J14" s="508">
        <v>0</v>
      </c>
      <c r="K14" s="509">
        <v>0</v>
      </c>
      <c r="L14" s="508">
        <v>0</v>
      </c>
      <c r="M14" s="509">
        <v>0</v>
      </c>
      <c r="N14" s="508">
        <v>0</v>
      </c>
      <c r="O14" s="509">
        <v>0</v>
      </c>
    </row>
    <row r="15" spans="1:15" ht="19.5">
      <c r="A15" s="397" t="s">
        <v>786</v>
      </c>
      <c r="B15" s="508">
        <v>3397.1341299999999</v>
      </c>
      <c r="C15" s="509">
        <v>2.0736815902172804E-3</v>
      </c>
      <c r="D15" s="508">
        <v>14986.070519999999</v>
      </c>
      <c r="E15" s="509">
        <v>1.7541053991888472E-2</v>
      </c>
      <c r="F15" s="508">
        <v>0</v>
      </c>
      <c r="G15" s="509">
        <v>0</v>
      </c>
      <c r="H15" s="508">
        <v>85496.00854000001</v>
      </c>
      <c r="I15" s="509">
        <v>9.5573065559631118E-2</v>
      </c>
      <c r="J15" s="508">
        <v>90252.542620000007</v>
      </c>
      <c r="K15" s="509">
        <v>6.0076358601215945E-3</v>
      </c>
      <c r="L15" s="508">
        <v>724.28294999999991</v>
      </c>
      <c r="M15" s="509">
        <v>8.2519542107806958E-4</v>
      </c>
      <c r="N15" s="508">
        <v>194856.03876</v>
      </c>
      <c r="O15" s="509">
        <v>1.0094195009468194E-2</v>
      </c>
    </row>
    <row r="16" spans="1:15" ht="19.5">
      <c r="A16" s="398" t="s">
        <v>787</v>
      </c>
      <c r="B16" s="508">
        <v>0</v>
      </c>
      <c r="C16" s="509">
        <v>0</v>
      </c>
      <c r="D16" s="508">
        <v>0</v>
      </c>
      <c r="E16" s="509">
        <v>0</v>
      </c>
      <c r="F16" s="508">
        <v>0</v>
      </c>
      <c r="G16" s="509">
        <v>0</v>
      </c>
      <c r="H16" s="508">
        <v>0</v>
      </c>
      <c r="I16" s="509">
        <v>0</v>
      </c>
      <c r="J16" s="508">
        <v>0</v>
      </c>
      <c r="K16" s="509">
        <v>0</v>
      </c>
      <c r="L16" s="508">
        <v>0</v>
      </c>
      <c r="M16" s="509">
        <v>0</v>
      </c>
      <c r="N16" s="508">
        <v>0</v>
      </c>
      <c r="O16" s="509">
        <v>0</v>
      </c>
    </row>
    <row r="17" spans="1:15" ht="18" customHeight="1">
      <c r="A17" s="398" t="s">
        <v>788</v>
      </c>
      <c r="B17" s="508">
        <v>6341.3029500000002</v>
      </c>
      <c r="C17" s="509">
        <v>3.8708636992809964E-3</v>
      </c>
      <c r="D17" s="508">
        <v>902.32103000000006</v>
      </c>
      <c r="E17" s="509">
        <v>1.0561582426909879E-3</v>
      </c>
      <c r="F17" s="508">
        <v>0</v>
      </c>
      <c r="G17" s="509">
        <v>0</v>
      </c>
      <c r="H17" s="508">
        <v>5313.7759200000019</v>
      </c>
      <c r="I17" s="509">
        <v>5.9400884677995903E-3</v>
      </c>
      <c r="J17" s="508">
        <v>30005.586960000001</v>
      </c>
      <c r="K17" s="509">
        <v>1.9973137043226815E-3</v>
      </c>
      <c r="L17" s="508">
        <v>28051.294750000001</v>
      </c>
      <c r="M17" s="509">
        <v>3.1959609132054381E-2</v>
      </c>
      <c r="N17" s="508">
        <v>70614.281610000005</v>
      </c>
      <c r="O17" s="509">
        <v>3.6580561401167414E-3</v>
      </c>
    </row>
    <row r="18" spans="1:15" ht="18" customHeight="1">
      <c r="A18" s="399" t="s">
        <v>789</v>
      </c>
      <c r="B18" s="508">
        <v>0</v>
      </c>
      <c r="C18" s="509">
        <v>0</v>
      </c>
      <c r="D18" s="508">
        <v>49.999449999999996</v>
      </c>
      <c r="E18" s="509">
        <v>5.8523883952384348E-5</v>
      </c>
      <c r="F18" s="508">
        <v>0</v>
      </c>
      <c r="G18" s="509">
        <v>0</v>
      </c>
      <c r="H18" s="508">
        <v>154538.80643000006</v>
      </c>
      <c r="I18" s="509">
        <v>0.17275364933008996</v>
      </c>
      <c r="J18" s="508">
        <v>1083719.4754199998</v>
      </c>
      <c r="K18" s="509">
        <v>7.2137491020697331E-2</v>
      </c>
      <c r="L18" s="508">
        <v>0</v>
      </c>
      <c r="M18" s="509">
        <v>0</v>
      </c>
      <c r="N18" s="508">
        <v>1238308.2812999999</v>
      </c>
      <c r="O18" s="509">
        <v>6.4148513706969265E-2</v>
      </c>
    </row>
    <row r="19" spans="1:15" ht="18" customHeight="1">
      <c r="A19" s="390" t="s">
        <v>790</v>
      </c>
      <c r="B19" s="508">
        <v>45599.784590000003</v>
      </c>
      <c r="C19" s="509">
        <v>2.7835060437297669E-2</v>
      </c>
      <c r="D19" s="508">
        <v>17324.646929999999</v>
      </c>
      <c r="E19" s="509">
        <v>2.0278335590638533E-2</v>
      </c>
      <c r="F19" s="508">
        <v>0</v>
      </c>
      <c r="G19" s="509">
        <v>0</v>
      </c>
      <c r="H19" s="508">
        <v>137511.31877999997</v>
      </c>
      <c r="I19" s="509">
        <v>0.15371920291230323</v>
      </c>
      <c r="J19" s="508">
        <v>2619260.1690500001</v>
      </c>
      <c r="K19" s="509">
        <v>0.17435033808217523</v>
      </c>
      <c r="L19" s="508">
        <v>40527.56134</v>
      </c>
      <c r="M19" s="509">
        <v>4.6174161693615171E-2</v>
      </c>
      <c r="N19" s="508">
        <v>2860223.4806900001</v>
      </c>
      <c r="O19" s="509">
        <v>0.14816914973985149</v>
      </c>
    </row>
    <row r="20" spans="1:15" ht="18" customHeight="1">
      <c r="A20" s="397" t="s">
        <v>791</v>
      </c>
      <c r="B20" s="508">
        <v>951825.73761000007</v>
      </c>
      <c r="C20" s="509">
        <v>0.5810143001850917</v>
      </c>
      <c r="D20" s="508">
        <v>394108.60112000001</v>
      </c>
      <c r="E20" s="509">
        <v>0.46130039503601361</v>
      </c>
      <c r="F20" s="508">
        <v>16132.748539999999</v>
      </c>
      <c r="G20" s="509">
        <v>1.0101118550048982</v>
      </c>
      <c r="H20" s="508">
        <v>30660.108879999996</v>
      </c>
      <c r="I20" s="509">
        <v>3.4273887706496989E-2</v>
      </c>
      <c r="J20" s="508">
        <v>1495818.19854</v>
      </c>
      <c r="K20" s="509">
        <v>9.9568730020244453E-2</v>
      </c>
      <c r="L20" s="508">
        <v>305116.76665000001</v>
      </c>
      <c r="M20" s="509">
        <v>0.34762789698932695</v>
      </c>
      <c r="N20" s="508">
        <v>3193662.1613400001</v>
      </c>
      <c r="O20" s="509">
        <v>0.16544238944850875</v>
      </c>
    </row>
    <row r="21" spans="1:15" ht="18" customHeight="1">
      <c r="A21" s="397" t="s">
        <v>792</v>
      </c>
      <c r="B21" s="508">
        <v>887652.91810000001</v>
      </c>
      <c r="C21" s="509">
        <v>0.54184187150909391</v>
      </c>
      <c r="D21" s="508">
        <v>182624.04366</v>
      </c>
      <c r="E21" s="509">
        <v>0.21375971811835953</v>
      </c>
      <c r="F21" s="508">
        <v>0</v>
      </c>
      <c r="G21" s="509">
        <v>0</v>
      </c>
      <c r="H21" s="508">
        <v>0</v>
      </c>
      <c r="I21" s="509">
        <v>0</v>
      </c>
      <c r="J21" s="508">
        <v>406.97949999999997</v>
      </c>
      <c r="K21" s="509">
        <v>2.7090479310136872E-5</v>
      </c>
      <c r="L21" s="508">
        <v>30648.182519999998</v>
      </c>
      <c r="M21" s="509">
        <v>3.4918314561828263E-2</v>
      </c>
      <c r="N21" s="508">
        <v>1101332.12378</v>
      </c>
      <c r="O21" s="509">
        <v>5.7052690275202246E-2</v>
      </c>
    </row>
    <row r="22" spans="1:15" ht="18" customHeight="1">
      <c r="A22" s="397" t="s">
        <v>793</v>
      </c>
      <c r="B22" s="508">
        <v>0</v>
      </c>
      <c r="C22" s="509">
        <v>0</v>
      </c>
      <c r="D22" s="508">
        <v>81765.124970000004</v>
      </c>
      <c r="E22" s="509">
        <v>9.5705306460300732E-2</v>
      </c>
      <c r="F22" s="508">
        <v>0</v>
      </c>
      <c r="G22" s="509">
        <v>0</v>
      </c>
      <c r="H22" s="508">
        <v>-8926.4364999999998</v>
      </c>
      <c r="I22" s="509">
        <v>-9.9785582437949914E-3</v>
      </c>
      <c r="J22" s="508">
        <v>1374521.26544</v>
      </c>
      <c r="K22" s="509">
        <v>9.1494632783089738E-2</v>
      </c>
      <c r="L22" s="508">
        <v>113459.61434</v>
      </c>
      <c r="M22" s="509">
        <v>0.12926764910129623</v>
      </c>
      <c r="N22" s="508">
        <v>1560819.56825</v>
      </c>
      <c r="O22" s="509">
        <v>8.0855677846940185E-2</v>
      </c>
    </row>
    <row r="23" spans="1:15" ht="18" customHeight="1">
      <c r="A23" s="397" t="s">
        <v>785</v>
      </c>
      <c r="B23" s="508">
        <v>0</v>
      </c>
      <c r="C23" s="509">
        <v>0</v>
      </c>
      <c r="D23" s="508">
        <v>0</v>
      </c>
      <c r="E23" s="509">
        <v>0</v>
      </c>
      <c r="F23" s="508">
        <v>0</v>
      </c>
      <c r="G23" s="509">
        <v>0</v>
      </c>
      <c r="H23" s="508">
        <v>0</v>
      </c>
      <c r="I23" s="509">
        <v>0</v>
      </c>
      <c r="J23" s="508">
        <v>0</v>
      </c>
      <c r="K23" s="509">
        <v>0</v>
      </c>
      <c r="L23" s="508">
        <v>0</v>
      </c>
      <c r="M23" s="509">
        <v>0</v>
      </c>
      <c r="N23" s="508">
        <v>0</v>
      </c>
      <c r="O23" s="509">
        <v>0</v>
      </c>
    </row>
    <row r="24" spans="1:15" ht="19.5">
      <c r="A24" s="397" t="s">
        <v>794</v>
      </c>
      <c r="B24" s="508">
        <v>0</v>
      </c>
      <c r="C24" s="509">
        <v>0</v>
      </c>
      <c r="D24" s="508">
        <v>3218.5963299999999</v>
      </c>
      <c r="E24" s="509">
        <v>3.7673366028324342E-3</v>
      </c>
      <c r="F24" s="508">
        <v>0</v>
      </c>
      <c r="G24" s="509">
        <v>0</v>
      </c>
      <c r="H24" s="508">
        <v>0</v>
      </c>
      <c r="I24" s="509">
        <v>0</v>
      </c>
      <c r="J24" s="508">
        <v>46467.298340000001</v>
      </c>
      <c r="K24" s="509">
        <v>3.0930830282059106E-3</v>
      </c>
      <c r="L24" s="508">
        <v>2927.4688500000002</v>
      </c>
      <c r="M24" s="509">
        <v>3.3353455170644043E-3</v>
      </c>
      <c r="N24" s="508">
        <v>52613.363519999999</v>
      </c>
      <c r="O24" s="509">
        <v>2.7255483322692993E-3</v>
      </c>
    </row>
    <row r="25" spans="1:15" ht="19.5">
      <c r="A25" s="398" t="s">
        <v>787</v>
      </c>
      <c r="B25" s="508">
        <v>0</v>
      </c>
      <c r="C25" s="509">
        <v>0</v>
      </c>
      <c r="D25" s="508">
        <v>0</v>
      </c>
      <c r="E25" s="509">
        <v>0</v>
      </c>
      <c r="F25" s="508">
        <v>0</v>
      </c>
      <c r="G25" s="509">
        <v>0</v>
      </c>
      <c r="H25" s="508">
        <v>0</v>
      </c>
      <c r="I25" s="509">
        <v>0</v>
      </c>
      <c r="J25" s="508">
        <v>0</v>
      </c>
      <c r="K25" s="509">
        <v>0</v>
      </c>
      <c r="L25" s="508">
        <v>0</v>
      </c>
      <c r="M25" s="509">
        <v>0</v>
      </c>
      <c r="N25" s="508">
        <v>0</v>
      </c>
      <c r="O25" s="509">
        <v>0</v>
      </c>
    </row>
    <row r="26" spans="1:15" ht="19.5">
      <c r="A26" s="398" t="s">
        <v>795</v>
      </c>
      <c r="B26" s="508">
        <v>64172.819510000001</v>
      </c>
      <c r="C26" s="509">
        <v>3.9172428675997933E-2</v>
      </c>
      <c r="D26" s="508">
        <v>126500.83615999999</v>
      </c>
      <c r="E26" s="509">
        <v>0.14806803385452091</v>
      </c>
      <c r="F26" s="508">
        <v>16132.748539999999</v>
      </c>
      <c r="G26" s="509">
        <v>1.0101118550048982</v>
      </c>
      <c r="H26" s="508">
        <v>0</v>
      </c>
      <c r="I26" s="509">
        <v>0</v>
      </c>
      <c r="J26" s="508">
        <v>49529.108549999997</v>
      </c>
      <c r="K26" s="509">
        <v>3.2968915889456303E-3</v>
      </c>
      <c r="L26" s="508">
        <v>158081.50094</v>
      </c>
      <c r="M26" s="509">
        <v>0.18010658780913805</v>
      </c>
      <c r="N26" s="508">
        <v>414417.01370000001</v>
      </c>
      <c r="O26" s="509">
        <v>2.1468188402832194E-2</v>
      </c>
    </row>
    <row r="27" spans="1:15" ht="18" customHeight="1">
      <c r="A27" s="399" t="s">
        <v>789</v>
      </c>
      <c r="B27" s="508">
        <v>0</v>
      </c>
      <c r="C27" s="509">
        <v>0</v>
      </c>
      <c r="D27" s="508">
        <v>0</v>
      </c>
      <c r="E27" s="509">
        <v>0</v>
      </c>
      <c r="F27" s="508">
        <v>0</v>
      </c>
      <c r="G27" s="509">
        <v>0</v>
      </c>
      <c r="H27" s="508">
        <v>39586.545380000003</v>
      </c>
      <c r="I27" s="509">
        <v>4.4252445950291985E-2</v>
      </c>
      <c r="J27" s="508">
        <v>24893.546710000002</v>
      </c>
      <c r="K27" s="509">
        <v>1.6570321406930346E-3</v>
      </c>
      <c r="L27" s="508">
        <v>0</v>
      </c>
      <c r="M27" s="509">
        <v>0</v>
      </c>
      <c r="N27" s="508">
        <v>64480.092090000006</v>
      </c>
      <c r="O27" s="509">
        <v>3.3402845912648155E-3</v>
      </c>
    </row>
    <row r="28" spans="1:15" ht="18" customHeight="1">
      <c r="A28" s="397" t="s">
        <v>790</v>
      </c>
      <c r="B28" s="508">
        <v>0</v>
      </c>
      <c r="C28" s="509">
        <v>0</v>
      </c>
      <c r="D28" s="508">
        <v>0</v>
      </c>
      <c r="E28" s="509">
        <v>0</v>
      </c>
      <c r="F28" s="508">
        <v>0</v>
      </c>
      <c r="G28" s="509">
        <v>0</v>
      </c>
      <c r="H28" s="508">
        <v>0</v>
      </c>
      <c r="I28" s="509">
        <v>0</v>
      </c>
      <c r="J28" s="508">
        <v>0</v>
      </c>
      <c r="K28" s="509">
        <v>0</v>
      </c>
      <c r="L28" s="508">
        <v>0</v>
      </c>
      <c r="M28" s="509">
        <v>0</v>
      </c>
      <c r="N28" s="508">
        <v>0</v>
      </c>
      <c r="O28" s="509">
        <v>0</v>
      </c>
    </row>
    <row r="29" spans="1:15" ht="18" customHeight="1">
      <c r="A29" s="397" t="s">
        <v>796</v>
      </c>
      <c r="B29" s="510">
        <v>2954.3581099999997</v>
      </c>
      <c r="C29" s="511">
        <v>1.803401864387415E-3</v>
      </c>
      <c r="D29" s="510">
        <v>1633.5127600000001</v>
      </c>
      <c r="E29" s="511">
        <v>1.9120112561433987E-3</v>
      </c>
      <c r="F29" s="510">
        <v>0</v>
      </c>
      <c r="G29" s="511">
        <v>0</v>
      </c>
      <c r="H29" s="510">
        <v>0</v>
      </c>
      <c r="I29" s="511">
        <v>0</v>
      </c>
      <c r="J29" s="510">
        <v>3416.7941599999995</v>
      </c>
      <c r="K29" s="511">
        <v>2.2743797045914223E-4</v>
      </c>
      <c r="L29" s="510">
        <v>11683.97572</v>
      </c>
      <c r="M29" s="511">
        <v>1.3311873852796537E-2</v>
      </c>
      <c r="N29" s="510">
        <v>19688.640749999999</v>
      </c>
      <c r="O29" s="511">
        <v>1.0199374906037534E-3</v>
      </c>
    </row>
    <row r="30" spans="1:15" ht="18" customHeight="1">
      <c r="A30" s="390" t="s">
        <v>797</v>
      </c>
      <c r="B30" s="506">
        <v>1651559.0925399999</v>
      </c>
      <c r="C30" s="507"/>
      <c r="D30" s="506">
        <v>911044.04324000003</v>
      </c>
      <c r="E30" s="507"/>
      <c r="F30" s="506">
        <v>16748.401519999999</v>
      </c>
      <c r="G30" s="507"/>
      <c r="H30" s="506">
        <v>976672.28243000025</v>
      </c>
      <c r="I30" s="507"/>
      <c r="J30" s="506">
        <v>16095482.899849998</v>
      </c>
      <c r="K30" s="507">
        <v>1.0713914250841829</v>
      </c>
      <c r="L30" s="506">
        <v>919391.74534999998</v>
      </c>
      <c r="M30" s="507"/>
      <c r="N30" s="506">
        <v>20570898.464929998</v>
      </c>
      <c r="O30" s="507"/>
    </row>
    <row r="31" spans="1:15" ht="18" customHeight="1">
      <c r="A31" s="397" t="s">
        <v>798</v>
      </c>
      <c r="B31" s="510">
        <v>13345.132390000001</v>
      </c>
      <c r="C31" s="511">
        <v>8.1461473987061352E-3</v>
      </c>
      <c r="D31" s="510">
        <v>56701.395020000004</v>
      </c>
      <c r="E31" s="511">
        <v>6.6368447294695918E-2</v>
      </c>
      <c r="F31" s="510">
        <v>777.15193999999997</v>
      </c>
      <c r="G31" s="511">
        <v>4.8659432444984684E-2</v>
      </c>
      <c r="H31" s="510">
        <v>82110.534939999998</v>
      </c>
      <c r="I31" s="511">
        <v>9.1788560342971545E-2</v>
      </c>
      <c r="J31" s="510">
        <v>1072511.3480799999</v>
      </c>
      <c r="K31" s="511">
        <v>7.1391425084182975E-2</v>
      </c>
      <c r="L31" s="510">
        <v>41680.924979999996</v>
      </c>
      <c r="M31" s="511">
        <v>4.7488220508013518E-2</v>
      </c>
      <c r="N31" s="510">
        <v>1267126.4873499998</v>
      </c>
      <c r="O31" s="511">
        <v>6.5641393237636653E-2</v>
      </c>
    </row>
    <row r="32" spans="1:15" ht="26.25" customHeight="1">
      <c r="A32" s="663" t="s">
        <v>799</v>
      </c>
      <c r="B32" s="664">
        <v>1638213.9601500002</v>
      </c>
      <c r="C32" s="665"/>
      <c r="D32" s="664">
        <v>854342.64821999997</v>
      </c>
      <c r="E32" s="665"/>
      <c r="F32" s="664">
        <v>15971.24958</v>
      </c>
      <c r="G32" s="665"/>
      <c r="H32" s="664">
        <v>894561.74749000068</v>
      </c>
      <c r="I32" s="665"/>
      <c r="J32" s="664">
        <v>15022971.55177</v>
      </c>
      <c r="K32" s="665">
        <v>1</v>
      </c>
      <c r="L32" s="664">
        <v>877710.82036999997</v>
      </c>
      <c r="M32" s="665"/>
      <c r="N32" s="664">
        <v>19303771.97758</v>
      </c>
      <c r="O32" s="665"/>
    </row>
    <row r="33" spans="1:15" ht="19.5">
      <c r="A33" s="399" t="s">
        <v>800</v>
      </c>
      <c r="B33" s="508">
        <v>426.51830999999999</v>
      </c>
      <c r="C33" s="509">
        <v>2.6035568025616551E-4</v>
      </c>
      <c r="D33" s="508">
        <v>546.09304000000009</v>
      </c>
      <c r="E33" s="509">
        <v>6.3919674516749246E-4</v>
      </c>
      <c r="F33" s="508">
        <v>0</v>
      </c>
      <c r="G33" s="509">
        <v>0</v>
      </c>
      <c r="H33" s="508">
        <v>2178.4741100000001</v>
      </c>
      <c r="I33" s="509">
        <v>2.435241743918131E-3</v>
      </c>
      <c r="J33" s="508">
        <v>2182.5237000000002</v>
      </c>
      <c r="K33" s="509">
        <v>1.4527909425102094E-4</v>
      </c>
      <c r="L33" s="508">
        <v>1512.1516000000001</v>
      </c>
      <c r="M33" s="509">
        <v>1.7228357733616076E-3</v>
      </c>
      <c r="N33" s="508">
        <v>6845.7607600000001</v>
      </c>
      <c r="O33" s="509">
        <v>3.5463332078056452E-4</v>
      </c>
    </row>
    <row r="34" spans="1:15" ht="19.5">
      <c r="A34" s="399" t="s">
        <v>801</v>
      </c>
      <c r="B34" s="508">
        <v>1900.4275</v>
      </c>
      <c r="C34" s="509">
        <v>1.1600606185934292E-3</v>
      </c>
      <c r="D34" s="508">
        <v>40447.211969999997</v>
      </c>
      <c r="E34" s="509">
        <v>4.7343079564470626E-2</v>
      </c>
      <c r="F34" s="508">
        <v>0</v>
      </c>
      <c r="G34" s="509">
        <v>0</v>
      </c>
      <c r="H34" s="508">
        <v>328709.64029000001</v>
      </c>
      <c r="I34" s="509">
        <v>0.36745327107078685</v>
      </c>
      <c r="J34" s="508">
        <v>179413.33071000001</v>
      </c>
      <c r="K34" s="509">
        <v>1.1942599378007982E-2</v>
      </c>
      <c r="L34" s="508">
        <v>33608.00705</v>
      </c>
      <c r="M34" s="509">
        <v>3.8290523792144329E-2</v>
      </c>
      <c r="N34" s="508">
        <v>584078.61751999997</v>
      </c>
      <c r="O34" s="509">
        <v>3.0257227354237661E-2</v>
      </c>
    </row>
    <row r="35" spans="1:15" ht="12.75" customHeight="1">
      <c r="A35" s="22" t="s">
        <v>744</v>
      </c>
    </row>
    <row r="36" spans="1:15" ht="12.75" customHeight="1">
      <c r="A36" s="41" t="s">
        <v>802</v>
      </c>
    </row>
    <row r="37" spans="1:15" ht="12.75" customHeight="1"/>
    <row r="38" spans="1:15" ht="12.75" customHeight="1"/>
    <row r="39" spans="1:15" ht="12.75" customHeight="1"/>
    <row r="40" spans="1:15" ht="12.75" customHeight="1"/>
    <row r="41" spans="1:15" ht="12.75" customHeight="1">
      <c r="A41" s="148" t="s">
        <v>1189</v>
      </c>
      <c r="H41" s="144" t="str">
        <f>Naslovnica!A20</f>
        <v>Ožujak 2019.</v>
      </c>
    </row>
    <row r="42" spans="1:15">
      <c r="A42" s="618" t="s">
        <v>1190</v>
      </c>
      <c r="H42" s="612" t="str">
        <f>Naslovnica!A24</f>
        <v>March 2019</v>
      </c>
    </row>
    <row r="43" spans="1:15" ht="12.75" customHeight="1"/>
    <row r="44" spans="1:15">
      <c r="H44" s="14" t="s">
        <v>803</v>
      </c>
    </row>
    <row r="45" spans="1:15" ht="22.5">
      <c r="A45" s="1084" t="s">
        <v>804</v>
      </c>
      <c r="B45" s="666" t="s">
        <v>771</v>
      </c>
      <c r="C45" s="666" t="s">
        <v>772</v>
      </c>
      <c r="D45" s="666" t="s">
        <v>773</v>
      </c>
      <c r="E45" s="666" t="s">
        <v>774</v>
      </c>
      <c r="F45" s="666" t="s">
        <v>775</v>
      </c>
      <c r="G45" s="666" t="s">
        <v>806</v>
      </c>
      <c r="H45" s="666" t="s">
        <v>777</v>
      </c>
    </row>
    <row r="46" spans="1:15" ht="22.5">
      <c r="A46" s="1084"/>
      <c r="B46" s="667" t="s">
        <v>805</v>
      </c>
      <c r="C46" s="667" t="s">
        <v>805</v>
      </c>
      <c r="D46" s="667" t="s">
        <v>805</v>
      </c>
      <c r="E46" s="667" t="s">
        <v>805</v>
      </c>
      <c r="F46" s="667" t="s">
        <v>805</v>
      </c>
      <c r="G46" s="667" t="s">
        <v>805</v>
      </c>
      <c r="H46" s="667" t="s">
        <v>805</v>
      </c>
    </row>
    <row r="47" spans="1:15" ht="22.5">
      <c r="A47" s="81" t="s">
        <v>807</v>
      </c>
      <c r="B47" s="512">
        <v>37372.994049999994</v>
      </c>
      <c r="C47" s="512">
        <v>11865.29465</v>
      </c>
      <c r="D47" s="512">
        <v>917.57770999999991</v>
      </c>
      <c r="E47" s="512">
        <v>43342.549490000012</v>
      </c>
      <c r="F47" s="512">
        <v>891819.83688000031</v>
      </c>
      <c r="G47" s="512">
        <v>10509.524420000007</v>
      </c>
      <c r="H47" s="512">
        <v>995827.77720000036</v>
      </c>
    </row>
    <row r="48" spans="1:15" ht="22.5">
      <c r="A48" s="513" t="s">
        <v>808</v>
      </c>
      <c r="B48" s="512">
        <v>62867.586370000012</v>
      </c>
      <c r="C48" s="512">
        <v>5157.6871600000013</v>
      </c>
      <c r="D48" s="512">
        <v>754.70796000000007</v>
      </c>
      <c r="E48" s="512">
        <v>100483.95200000035</v>
      </c>
      <c r="F48" s="512">
        <v>630396.70153000008</v>
      </c>
      <c r="G48" s="512">
        <v>7998.9626900000021</v>
      </c>
      <c r="H48" s="512">
        <v>807659.59771000035</v>
      </c>
    </row>
    <row r="49" spans="1:15" ht="33">
      <c r="A49" s="663" t="s">
        <v>809</v>
      </c>
      <c r="B49" s="668">
        <v>-25494.592320000018</v>
      </c>
      <c r="C49" s="668">
        <v>6707.6074899999985</v>
      </c>
      <c r="D49" s="668">
        <v>162.86974999999984</v>
      </c>
      <c r="E49" s="668">
        <v>-57141.402510000342</v>
      </c>
      <c r="F49" s="668">
        <v>261423.13535000023</v>
      </c>
      <c r="G49" s="668">
        <v>2510.5617300000049</v>
      </c>
      <c r="H49" s="668">
        <v>188168.17949000001</v>
      </c>
    </row>
    <row r="50" spans="1:15" ht="12.75" customHeight="1">
      <c r="A50" s="22" t="s">
        <v>744</v>
      </c>
    </row>
    <row r="51" spans="1:15" ht="12.75" customHeight="1">
      <c r="A51" s="41" t="s">
        <v>802</v>
      </c>
    </row>
    <row r="52" spans="1:15" ht="12.75" customHeight="1"/>
    <row r="53" spans="1:15" ht="12.75" customHeight="1">
      <c r="A53" s="700" t="s">
        <v>128</v>
      </c>
    </row>
    <row r="54" spans="1:15" ht="12.75" customHeight="1"/>
    <row r="55" spans="1:15" ht="12.75" customHeight="1"/>
    <row r="56" spans="1:15" ht="12.75" customHeight="1">
      <c r="O56" s="36" t="s">
        <v>1324</v>
      </c>
    </row>
    <row r="57" spans="1:15" ht="12.75" customHeight="1"/>
    <row r="58" spans="1:15" ht="12.75" customHeight="1"/>
    <row r="59" spans="1:15" ht="12.75" customHeight="1"/>
    <row r="60" spans="1:15" ht="12.75" customHeight="1"/>
    <row r="61" spans="1:15" ht="12.75" customHeight="1"/>
    <row r="62" spans="1:15" ht="12.75" customHeight="1"/>
    <row r="63" spans="1:15" ht="12.75" customHeight="1"/>
    <row r="64" spans="1: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9">
    <mergeCell ref="N5:O5"/>
    <mergeCell ref="A45:A46"/>
    <mergeCell ref="L5:M5"/>
    <mergeCell ref="A5:A7"/>
    <mergeCell ref="B5:C5"/>
    <mergeCell ref="D5:E5"/>
    <mergeCell ref="F5:G5"/>
    <mergeCell ref="H5:I5"/>
    <mergeCell ref="J5:K5"/>
  </mergeCells>
  <hyperlinks>
    <hyperlink ref="A53" location="'2 Sadržaj'!A1" display="Sadržaj / Contents"/>
  </hyperlinks>
  <pageMargins left="0.7" right="0.7" top="0.75" bottom="0.75" header="0.3" footer="0.3"/>
  <pageSetup paperSize="9" scale="5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M98"/>
  <sheetViews>
    <sheetView showGridLines="0" zoomScaleNormal="100" workbookViewId="0"/>
  </sheetViews>
  <sheetFormatPr defaultRowHeight="15"/>
  <cols>
    <col min="1" max="1" width="25.140625" customWidth="1"/>
    <col min="2" max="2" width="10.42578125" bestFit="1" customWidth="1"/>
    <col min="3" max="3" width="15" bestFit="1" customWidth="1"/>
    <col min="4" max="4" width="32.140625" bestFit="1" customWidth="1"/>
    <col min="5" max="5" width="5.42578125" bestFit="1" customWidth="1"/>
    <col min="6" max="6" width="11.5703125" customWidth="1"/>
    <col min="7" max="7" width="15" bestFit="1" customWidth="1"/>
    <col min="8" max="8" width="13.140625" bestFit="1" customWidth="1"/>
    <col min="9" max="9" width="8.7109375" customWidth="1"/>
    <col min="10" max="10" width="10.140625" customWidth="1"/>
    <col min="11" max="12" width="12.42578125" bestFit="1" customWidth="1"/>
    <col min="13" max="13" width="9.28515625" bestFit="1" customWidth="1"/>
  </cols>
  <sheetData>
    <row r="1" spans="1:13" ht="12.75" customHeight="1">
      <c r="A1" s="146" t="s">
        <v>1191</v>
      </c>
      <c r="F1" s="289" t="s">
        <v>512</v>
      </c>
      <c r="G1" s="165" t="s">
        <v>524</v>
      </c>
    </row>
    <row r="2" spans="1:13">
      <c r="A2" s="614" t="s">
        <v>1192</v>
      </c>
      <c r="F2" s="615" t="s">
        <v>513</v>
      </c>
      <c r="G2" s="616" t="s">
        <v>525</v>
      </c>
    </row>
    <row r="3" spans="1:13" ht="12.75" customHeight="1"/>
    <row r="4" spans="1:13" ht="12.75" customHeight="1">
      <c r="C4" s="196"/>
      <c r="G4" s="164" t="s">
        <v>737</v>
      </c>
    </row>
    <row r="5" spans="1:13" ht="22.5" customHeight="1">
      <c r="A5" s="650" t="s">
        <v>750</v>
      </c>
      <c r="B5" s="650" t="s">
        <v>751</v>
      </c>
      <c r="C5" s="650" t="s">
        <v>740</v>
      </c>
      <c r="D5" s="650" t="s">
        <v>752</v>
      </c>
      <c r="E5" s="650"/>
      <c r="F5" s="650" t="s">
        <v>753</v>
      </c>
      <c r="G5" s="650" t="s">
        <v>754</v>
      </c>
    </row>
    <row r="6" spans="1:13" ht="12.75" customHeight="1">
      <c r="A6" s="115" t="s">
        <v>99</v>
      </c>
      <c r="B6" s="199">
        <v>47572962490</v>
      </c>
      <c r="C6" s="295" t="s">
        <v>313</v>
      </c>
      <c r="D6" s="115" t="s">
        <v>98</v>
      </c>
      <c r="E6" s="115"/>
      <c r="F6" s="117">
        <v>10157434.49</v>
      </c>
      <c r="G6" s="118">
        <v>117.69463040332073</v>
      </c>
      <c r="H6" s="309"/>
      <c r="I6" s="310"/>
      <c r="J6" s="49"/>
      <c r="K6" s="49"/>
      <c r="L6" s="49"/>
      <c r="M6" s="171"/>
    </row>
    <row r="7" spans="1:13" ht="12.75" customHeight="1">
      <c r="A7" s="115" t="s">
        <v>172</v>
      </c>
      <c r="B7" s="199">
        <v>97433886648</v>
      </c>
      <c r="C7" s="295" t="s">
        <v>316</v>
      </c>
      <c r="D7" s="115" t="s">
        <v>156</v>
      </c>
      <c r="E7" s="115"/>
      <c r="F7" s="117">
        <v>6986015.7300000004</v>
      </c>
      <c r="G7" s="118">
        <v>1189.8357006826348</v>
      </c>
      <c r="H7" s="309"/>
      <c r="I7" s="310"/>
      <c r="J7" s="49"/>
      <c r="K7" s="49"/>
      <c r="L7" s="49"/>
      <c r="M7" s="171"/>
    </row>
    <row r="8" spans="1:13" ht="12.75" customHeight="1">
      <c r="A8" s="115" t="s">
        <v>363</v>
      </c>
      <c r="B8" s="199">
        <v>93273216321</v>
      </c>
      <c r="C8" s="295" t="s">
        <v>315</v>
      </c>
      <c r="D8" s="115" t="s">
        <v>156</v>
      </c>
      <c r="E8" s="115"/>
      <c r="F8" s="117">
        <v>536697047.81999999</v>
      </c>
      <c r="G8" s="118">
        <v>821.45393378937695</v>
      </c>
      <c r="H8" s="309"/>
      <c r="I8" s="310"/>
      <c r="J8" s="49"/>
      <c r="K8" s="49"/>
      <c r="L8" s="49"/>
      <c r="M8" s="171"/>
    </row>
    <row r="9" spans="1:13" ht="12.75" customHeight="1">
      <c r="A9" s="115" t="s">
        <v>203</v>
      </c>
      <c r="B9" s="199">
        <v>57255663752</v>
      </c>
      <c r="C9" s="295" t="s">
        <v>314</v>
      </c>
      <c r="D9" s="115" t="s">
        <v>404</v>
      </c>
      <c r="E9" s="115"/>
      <c r="F9" s="117">
        <v>15411097.310000001</v>
      </c>
      <c r="G9" s="118">
        <v>122.54333248721106</v>
      </c>
      <c r="H9" s="301"/>
      <c r="I9" s="302"/>
      <c r="J9" s="290"/>
      <c r="K9" s="290"/>
      <c r="L9" s="290"/>
      <c r="M9" s="171"/>
    </row>
    <row r="10" spans="1:13" ht="12.75" customHeight="1">
      <c r="A10" s="115" t="s">
        <v>405</v>
      </c>
      <c r="B10" s="199">
        <v>13264226136</v>
      </c>
      <c r="C10" s="295" t="s">
        <v>317</v>
      </c>
      <c r="D10" s="140" t="s">
        <v>173</v>
      </c>
      <c r="E10" s="140"/>
      <c r="F10" s="119">
        <v>22379432.420000002</v>
      </c>
      <c r="G10" s="118">
        <v>0.99747895953194188</v>
      </c>
      <c r="H10" s="309"/>
      <c r="I10" s="310"/>
      <c r="J10" s="49"/>
      <c r="K10" s="49"/>
      <c r="L10" s="49"/>
      <c r="M10" s="171"/>
    </row>
    <row r="11" spans="1:13" ht="12.75" customHeight="1">
      <c r="A11" s="115" t="s">
        <v>455</v>
      </c>
      <c r="B11" s="199" t="s">
        <v>460</v>
      </c>
      <c r="C11" s="295" t="s">
        <v>461</v>
      </c>
      <c r="D11" s="140" t="s">
        <v>173</v>
      </c>
      <c r="E11" s="140"/>
      <c r="F11" s="119">
        <v>75312076.090000004</v>
      </c>
      <c r="G11" s="118">
        <v>7.534999771618212</v>
      </c>
      <c r="H11" s="309"/>
      <c r="I11" s="310"/>
      <c r="J11" s="49"/>
      <c r="K11" s="49"/>
      <c r="L11" s="49"/>
      <c r="M11" s="171"/>
    </row>
    <row r="12" spans="1:13" ht="12.75" customHeight="1">
      <c r="A12" s="115" t="s">
        <v>362</v>
      </c>
      <c r="B12" s="199">
        <v>75398635234</v>
      </c>
      <c r="C12" s="295" t="s">
        <v>318</v>
      </c>
      <c r="D12" s="115" t="s">
        <v>229</v>
      </c>
      <c r="E12" s="115"/>
      <c r="F12" s="117">
        <v>45787879.060000002</v>
      </c>
      <c r="G12" s="118">
        <v>5920.3359032755134</v>
      </c>
      <c r="H12" s="309"/>
      <c r="I12" s="310"/>
      <c r="J12" s="49"/>
      <c r="K12" s="49"/>
      <c r="L12" s="49"/>
      <c r="M12" s="171"/>
    </row>
    <row r="13" spans="1:13" ht="12.75" customHeight="1">
      <c r="A13" s="115" t="s">
        <v>230</v>
      </c>
      <c r="B13" s="199">
        <v>45897406091</v>
      </c>
      <c r="C13" s="296" t="s">
        <v>319</v>
      </c>
      <c r="D13" s="115" t="s">
        <v>229</v>
      </c>
      <c r="E13" s="115"/>
      <c r="F13" s="117">
        <v>3764553.56</v>
      </c>
      <c r="G13" s="118">
        <v>35.98205930704497</v>
      </c>
      <c r="H13" s="309"/>
      <c r="J13" s="49"/>
      <c r="K13" s="49"/>
      <c r="L13" s="49"/>
      <c r="M13" s="171"/>
    </row>
    <row r="14" spans="1:13" ht="12.75" customHeight="1">
      <c r="A14" s="115" t="s">
        <v>175</v>
      </c>
      <c r="B14" s="199">
        <v>48815690681</v>
      </c>
      <c r="C14" s="295" t="s">
        <v>320</v>
      </c>
      <c r="D14" s="115" t="s">
        <v>229</v>
      </c>
      <c r="E14" s="115"/>
      <c r="F14" s="120">
        <v>7540146.7300000004</v>
      </c>
      <c r="G14" s="121">
        <v>921.3923015212049</v>
      </c>
      <c r="H14" s="309"/>
      <c r="I14" s="310"/>
      <c r="J14" s="49"/>
      <c r="K14" s="49"/>
      <c r="L14" s="49"/>
      <c r="M14" s="171"/>
    </row>
    <row r="15" spans="1:13" ht="12.75" customHeight="1">
      <c r="A15" s="115" t="s">
        <v>221</v>
      </c>
      <c r="B15" s="199">
        <v>81393286204</v>
      </c>
      <c r="C15" s="295" t="s">
        <v>321</v>
      </c>
      <c r="D15" s="115" t="s">
        <v>120</v>
      </c>
      <c r="E15" s="115"/>
      <c r="F15" s="119">
        <v>9043574.8992999997</v>
      </c>
      <c r="G15" s="122">
        <v>64.547877671796783</v>
      </c>
      <c r="H15" s="309"/>
      <c r="I15" s="310"/>
      <c r="J15" s="49"/>
      <c r="K15" s="49"/>
      <c r="L15" s="49"/>
      <c r="M15" s="171"/>
    </row>
    <row r="16" spans="1:13" ht="18.75" customHeight="1">
      <c r="A16" s="656" t="s">
        <v>755</v>
      </c>
      <c r="B16" s="670"/>
      <c r="C16" s="671"/>
      <c r="D16" s="657"/>
      <c r="E16" s="657"/>
      <c r="F16" s="659">
        <f>SUM(F6:F15)</f>
        <v>733079258.10929978</v>
      </c>
      <c r="G16" s="672"/>
    </row>
    <row r="17" spans="1:13" ht="12.75" customHeight="1">
      <c r="A17" s="22" t="s">
        <v>735</v>
      </c>
    </row>
    <row r="18" spans="1:13" ht="12.75" customHeight="1">
      <c r="A18" s="47" t="s">
        <v>756</v>
      </c>
    </row>
    <row r="19" spans="1:13" ht="12.75" customHeight="1">
      <c r="A19" s="55"/>
    </row>
    <row r="20" spans="1:13" ht="12.75" customHeight="1">
      <c r="A20" s="146" t="s">
        <v>1193</v>
      </c>
      <c r="G20" s="165" t="s">
        <v>524</v>
      </c>
    </row>
    <row r="21" spans="1:13" ht="12.75" customHeight="1">
      <c r="A21" s="614" t="s">
        <v>1194</v>
      </c>
      <c r="G21" s="616" t="s">
        <v>525</v>
      </c>
    </row>
    <row r="22" spans="1:13" ht="12.75" customHeight="1">
      <c r="A22" s="55"/>
    </row>
    <row r="23" spans="1:13" ht="12.75" customHeight="1">
      <c r="A23" s="55"/>
      <c r="G23" s="190" t="s">
        <v>737</v>
      </c>
    </row>
    <row r="24" spans="1:13" ht="21.75">
      <c r="A24" s="650" t="s">
        <v>757</v>
      </c>
      <c r="B24" s="650" t="s">
        <v>751</v>
      </c>
      <c r="C24" s="650" t="s">
        <v>740</v>
      </c>
      <c r="D24" s="650" t="s">
        <v>752</v>
      </c>
      <c r="E24" s="650" t="s">
        <v>758</v>
      </c>
      <c r="F24" s="650" t="s">
        <v>753</v>
      </c>
      <c r="G24" s="650" t="s">
        <v>754</v>
      </c>
    </row>
    <row r="25" spans="1:13">
      <c r="A25" s="115" t="s">
        <v>464</v>
      </c>
      <c r="B25" s="199" t="s">
        <v>470</v>
      </c>
      <c r="C25" s="295" t="s">
        <v>471</v>
      </c>
      <c r="D25" s="115" t="s">
        <v>98</v>
      </c>
      <c r="E25" s="116"/>
      <c r="F25" s="119">
        <v>4953545.18</v>
      </c>
      <c r="G25" s="118">
        <v>85.104033229671828</v>
      </c>
      <c r="H25" s="303"/>
      <c r="I25" s="304"/>
      <c r="J25" s="308"/>
      <c r="K25" s="308"/>
      <c r="L25" s="290"/>
      <c r="M25" s="290"/>
    </row>
    <row r="26" spans="1:13">
      <c r="A26" s="115" t="s">
        <v>465</v>
      </c>
      <c r="B26" s="199" t="s">
        <v>472</v>
      </c>
      <c r="C26" s="295" t="s">
        <v>473</v>
      </c>
      <c r="D26" s="115" t="s">
        <v>468</v>
      </c>
      <c r="E26" s="116"/>
      <c r="F26" s="119">
        <v>76211504.293500006</v>
      </c>
      <c r="G26" s="118">
        <v>810.44975147752746</v>
      </c>
      <c r="H26" s="303"/>
      <c r="I26" s="304"/>
      <c r="J26" s="308"/>
      <c r="K26" s="308"/>
      <c r="L26" s="290"/>
      <c r="M26" s="290"/>
    </row>
    <row r="27" spans="1:13">
      <c r="A27" s="115" t="s">
        <v>466</v>
      </c>
      <c r="B27" s="199" t="s">
        <v>474</v>
      </c>
      <c r="C27" s="295" t="s">
        <v>475</v>
      </c>
      <c r="D27" s="115" t="s">
        <v>468</v>
      </c>
      <c r="E27" s="116"/>
      <c r="F27" s="119">
        <v>135528439.57120001</v>
      </c>
      <c r="G27" s="118">
        <v>815.63980112235117</v>
      </c>
      <c r="H27" s="303"/>
      <c r="I27" s="304"/>
      <c r="J27" s="308"/>
      <c r="K27" s="308"/>
      <c r="L27" s="290"/>
      <c r="M27" s="290"/>
    </row>
    <row r="28" spans="1:13">
      <c r="A28" s="115" t="s">
        <v>467</v>
      </c>
      <c r="B28" s="199" t="s">
        <v>476</v>
      </c>
      <c r="C28" s="295" t="s">
        <v>477</v>
      </c>
      <c r="D28" s="115" t="s">
        <v>468</v>
      </c>
      <c r="E28" s="116"/>
      <c r="F28" s="119">
        <v>13739121.738299999</v>
      </c>
      <c r="G28" s="118">
        <v>124.33051138362165</v>
      </c>
      <c r="H28" s="303"/>
      <c r="I28" s="304"/>
      <c r="J28" s="308"/>
      <c r="K28" s="308"/>
      <c r="L28" s="290"/>
      <c r="M28" s="290"/>
    </row>
    <row r="29" spans="1:13" ht="12.75" customHeight="1">
      <c r="A29" s="115" t="s">
        <v>407</v>
      </c>
      <c r="B29" s="199" t="s">
        <v>408</v>
      </c>
      <c r="C29" s="295" t="s">
        <v>409</v>
      </c>
      <c r="D29" s="115" t="s">
        <v>404</v>
      </c>
      <c r="E29" s="116" t="s">
        <v>178</v>
      </c>
      <c r="F29" s="119">
        <v>14089347.117000001</v>
      </c>
      <c r="G29" s="118">
        <v>118.94629999999999</v>
      </c>
      <c r="H29" s="303"/>
      <c r="I29" s="305"/>
      <c r="J29" s="308"/>
      <c r="K29" s="308"/>
      <c r="L29" s="290"/>
      <c r="M29" s="290"/>
    </row>
    <row r="30" spans="1:13" ht="12.75" customHeight="1">
      <c r="A30" s="115"/>
      <c r="B30" s="199"/>
      <c r="C30" s="295"/>
      <c r="D30" s="115"/>
      <c r="E30" s="116" t="s">
        <v>179</v>
      </c>
      <c r="F30" s="119">
        <v>1179665.5330000001</v>
      </c>
      <c r="G30" s="118">
        <v>116.7629</v>
      </c>
      <c r="H30" s="303"/>
      <c r="I30" s="305"/>
      <c r="J30" s="308"/>
      <c r="K30" s="308"/>
      <c r="L30" s="290"/>
      <c r="M30" s="290"/>
    </row>
    <row r="31" spans="1:13" ht="12.75" customHeight="1">
      <c r="A31" s="115" t="s">
        <v>759</v>
      </c>
      <c r="B31" s="199" t="s">
        <v>410</v>
      </c>
      <c r="C31" s="295" t="s">
        <v>411</v>
      </c>
      <c r="D31" s="115" t="s">
        <v>404</v>
      </c>
      <c r="E31" s="115"/>
      <c r="F31" s="119">
        <v>1293353.1399999999</v>
      </c>
      <c r="G31" s="122">
        <v>11.750754996100259</v>
      </c>
      <c r="H31" s="303"/>
      <c r="I31" s="304"/>
      <c r="J31" s="308"/>
      <c r="K31" s="308"/>
      <c r="L31" s="290"/>
      <c r="M31" s="290"/>
    </row>
    <row r="32" spans="1:13" s="277" customFormat="1" ht="12.75" customHeight="1">
      <c r="A32" s="115" t="s">
        <v>520</v>
      </c>
      <c r="B32" s="199" t="s">
        <v>521</v>
      </c>
      <c r="C32" s="295" t="s">
        <v>522</v>
      </c>
      <c r="D32" s="140" t="s">
        <v>173</v>
      </c>
      <c r="E32" s="115"/>
      <c r="F32" s="119">
        <v>0</v>
      </c>
      <c r="G32" s="118">
        <v>0</v>
      </c>
      <c r="H32" s="303"/>
      <c r="I32" s="304"/>
      <c r="J32" s="308"/>
      <c r="K32" s="308"/>
      <c r="L32" s="290"/>
      <c r="M32" s="290"/>
    </row>
    <row r="33" spans="1:13" ht="12.75" customHeight="1">
      <c r="A33" s="115" t="s">
        <v>760</v>
      </c>
      <c r="B33" s="199" t="s">
        <v>462</v>
      </c>
      <c r="C33" s="295" t="s">
        <v>463</v>
      </c>
      <c r="D33" s="140" t="s">
        <v>173</v>
      </c>
      <c r="E33" s="140"/>
      <c r="F33" s="119">
        <v>44028563.009999998</v>
      </c>
      <c r="G33" s="118">
        <v>7.335157422946657</v>
      </c>
      <c r="H33" s="306"/>
      <c r="I33" s="307"/>
      <c r="J33" s="308"/>
      <c r="K33" s="308"/>
      <c r="L33" s="49"/>
      <c r="M33" s="171"/>
    </row>
    <row r="34" spans="1:13" ht="12.75" customHeight="1">
      <c r="A34" s="115" t="s">
        <v>406</v>
      </c>
      <c r="B34" s="199" t="s">
        <v>359</v>
      </c>
      <c r="C34" s="295" t="s">
        <v>322</v>
      </c>
      <c r="D34" s="115" t="s">
        <v>173</v>
      </c>
      <c r="E34" s="115"/>
      <c r="F34" s="119">
        <v>43120176.869999997</v>
      </c>
      <c r="G34" s="118">
        <v>1.0398010135335174</v>
      </c>
      <c r="H34" s="303"/>
      <c r="I34" s="304"/>
      <c r="J34" s="308"/>
      <c r="K34" s="308"/>
      <c r="L34" s="290"/>
      <c r="M34" s="290"/>
    </row>
    <row r="35" spans="1:13" ht="12.75" customHeight="1">
      <c r="A35" s="115" t="s">
        <v>412</v>
      </c>
      <c r="B35" s="199" t="s">
        <v>413</v>
      </c>
      <c r="C35" s="295" t="s">
        <v>414</v>
      </c>
      <c r="D35" s="115" t="s">
        <v>173</v>
      </c>
      <c r="E35" s="115"/>
      <c r="F35" s="119">
        <v>45304141.619999997</v>
      </c>
      <c r="G35" s="118">
        <v>7.6180328080120043</v>
      </c>
      <c r="H35" s="303"/>
      <c r="I35" s="304"/>
      <c r="J35" s="308"/>
      <c r="K35" s="308"/>
      <c r="L35" s="290"/>
      <c r="M35" s="290"/>
    </row>
    <row r="36" spans="1:13" ht="12.75" customHeight="1">
      <c r="A36" s="115" t="s">
        <v>174</v>
      </c>
      <c r="B36" s="199">
        <v>34464772270</v>
      </c>
      <c r="C36" s="295" t="s">
        <v>323</v>
      </c>
      <c r="D36" s="115" t="s">
        <v>229</v>
      </c>
      <c r="E36" s="115"/>
      <c r="F36" s="119">
        <v>18569993.489999998</v>
      </c>
      <c r="G36" s="118">
        <v>1190.209542456116</v>
      </c>
      <c r="H36" s="303"/>
      <c r="I36" s="304"/>
      <c r="J36" s="308"/>
      <c r="K36" s="308"/>
      <c r="L36" s="290"/>
      <c r="M36" s="290"/>
    </row>
    <row r="37" spans="1:13" ht="12.75" customHeight="1">
      <c r="A37" s="115" t="s">
        <v>176</v>
      </c>
      <c r="B37" s="199">
        <v>23551463350</v>
      </c>
      <c r="C37" s="295" t="s">
        <v>324</v>
      </c>
      <c r="D37" s="115" t="s">
        <v>229</v>
      </c>
      <c r="E37" s="115"/>
      <c r="F37" s="119">
        <v>13180614.140000001</v>
      </c>
      <c r="G37" s="118">
        <v>548.86665669785816</v>
      </c>
      <c r="H37" s="303"/>
      <c r="I37" s="304"/>
      <c r="J37" s="308"/>
      <c r="K37" s="308"/>
      <c r="L37" s="290"/>
      <c r="M37" s="290"/>
    </row>
    <row r="38" spans="1:13" ht="12.75" customHeight="1">
      <c r="A38" s="115" t="s">
        <v>228</v>
      </c>
      <c r="B38" s="199">
        <v>84595320778</v>
      </c>
      <c r="C38" s="295" t="s">
        <v>325</v>
      </c>
      <c r="D38" s="115" t="s">
        <v>229</v>
      </c>
      <c r="E38" s="115"/>
      <c r="F38" s="117">
        <v>3947585.07</v>
      </c>
      <c r="G38" s="118">
        <v>2234.0809500301616</v>
      </c>
      <c r="H38" s="303"/>
      <c r="I38" s="304"/>
      <c r="J38" s="308"/>
      <c r="K38" s="308"/>
      <c r="L38" s="290"/>
      <c r="M38" s="290"/>
    </row>
    <row r="39" spans="1:13" ht="12.75" customHeight="1">
      <c r="A39" s="115" t="s">
        <v>469</v>
      </c>
      <c r="B39" s="199" t="s">
        <v>479</v>
      </c>
      <c r="C39" s="295" t="s">
        <v>478</v>
      </c>
      <c r="D39" s="115" t="s">
        <v>517</v>
      </c>
      <c r="E39" s="115"/>
      <c r="F39" s="117">
        <v>1870200.02</v>
      </c>
      <c r="G39" s="118">
        <v>688.23988961371231</v>
      </c>
      <c r="H39" s="303"/>
      <c r="I39" s="304"/>
      <c r="J39" s="308"/>
      <c r="K39" s="308"/>
      <c r="L39" s="290"/>
      <c r="M39" s="290"/>
    </row>
    <row r="40" spans="1:13" ht="12.75" customHeight="1">
      <c r="A40" s="115" t="s">
        <v>514</v>
      </c>
      <c r="B40" s="199">
        <v>34988643147</v>
      </c>
      <c r="C40" s="295" t="s">
        <v>326</v>
      </c>
      <c r="D40" s="140" t="s">
        <v>517</v>
      </c>
      <c r="E40" s="115"/>
      <c r="F40" s="117">
        <v>32305045.210000001</v>
      </c>
      <c r="G40" s="118">
        <v>1623.6629890311651</v>
      </c>
      <c r="H40" s="301"/>
      <c r="I40" s="302"/>
      <c r="J40" s="308"/>
      <c r="K40" s="308"/>
      <c r="L40" s="290"/>
      <c r="M40" s="290"/>
    </row>
    <row r="41" spans="1:13" ht="18.75" customHeight="1">
      <c r="A41" s="656" t="s">
        <v>761</v>
      </c>
      <c r="B41" s="670"/>
      <c r="C41" s="671"/>
      <c r="D41" s="657"/>
      <c r="E41" s="657"/>
      <c r="F41" s="659">
        <f>SUM(F25:F40)</f>
        <v>449321296.00299996</v>
      </c>
      <c r="G41" s="672"/>
      <c r="H41" s="301"/>
      <c r="I41" s="290"/>
      <c r="J41" s="290"/>
      <c r="K41" s="290"/>
      <c r="L41" s="290"/>
      <c r="M41" s="290"/>
    </row>
    <row r="42" spans="1:13" ht="12.75" customHeight="1">
      <c r="A42" s="22" t="s">
        <v>735</v>
      </c>
    </row>
    <row r="43" spans="1:13" ht="12.75" customHeight="1">
      <c r="A43" s="47" t="s">
        <v>762</v>
      </c>
    </row>
    <row r="44" spans="1:13" ht="12.75" customHeight="1">
      <c r="A44" s="291" t="s">
        <v>763</v>
      </c>
    </row>
    <row r="45" spans="1:13" ht="12.75" customHeight="1">
      <c r="A45" s="291" t="s">
        <v>764</v>
      </c>
    </row>
    <row r="46" spans="1:13" s="277" customFormat="1" ht="12.75" customHeight="1">
      <c r="A46" s="291"/>
    </row>
    <row r="47" spans="1:13" ht="12.75" customHeight="1">
      <c r="A47" s="146" t="s">
        <v>1195</v>
      </c>
      <c r="G47" s="165" t="s">
        <v>524</v>
      </c>
    </row>
    <row r="48" spans="1:13" ht="12.75" customHeight="1">
      <c r="A48" s="614" t="s">
        <v>1346</v>
      </c>
      <c r="G48" s="616" t="s">
        <v>525</v>
      </c>
    </row>
    <row r="49" spans="1:7" ht="12.75" customHeight="1">
      <c r="A49" s="70"/>
    </row>
    <row r="50" spans="1:7" ht="12.75" customHeight="1">
      <c r="A50" s="47"/>
      <c r="G50" s="204" t="s">
        <v>737</v>
      </c>
    </row>
    <row r="51" spans="1:7" ht="47.25" customHeight="1">
      <c r="A51" s="673" t="s">
        <v>765</v>
      </c>
      <c r="B51" s="650" t="s">
        <v>739</v>
      </c>
      <c r="C51" s="650" t="s">
        <v>740</v>
      </c>
      <c r="D51" s="673" t="s">
        <v>741</v>
      </c>
      <c r="E51" s="673"/>
      <c r="F51" s="673" t="s">
        <v>742</v>
      </c>
      <c r="G51" s="673" t="s">
        <v>743</v>
      </c>
    </row>
    <row r="52" spans="1:7">
      <c r="A52" s="123" t="s">
        <v>224</v>
      </c>
      <c r="B52" s="115">
        <v>8269700991</v>
      </c>
      <c r="C52" s="295" t="s">
        <v>335</v>
      </c>
      <c r="D52" s="123" t="s">
        <v>155</v>
      </c>
      <c r="E52" s="123"/>
      <c r="F52" s="124">
        <v>1312896590.1300001</v>
      </c>
      <c r="G52" s="118">
        <v>341.41106454789633</v>
      </c>
    </row>
    <row r="53" spans="1:7">
      <c r="A53" s="22" t="s">
        <v>652</v>
      </c>
      <c r="G53" s="232"/>
    </row>
    <row r="54" spans="1:7">
      <c r="A54" s="161" t="s">
        <v>766</v>
      </c>
    </row>
    <row r="55" spans="1:7" ht="12.75" customHeight="1">
      <c r="A55" s="167" t="s">
        <v>167</v>
      </c>
      <c r="B55" s="191"/>
      <c r="C55" s="191"/>
      <c r="D55" s="191"/>
      <c r="E55" s="231"/>
      <c r="F55" s="191"/>
      <c r="G55" s="191"/>
    </row>
    <row r="56" spans="1:7" ht="21.75" customHeight="1">
      <c r="A56" s="1088" t="s">
        <v>168</v>
      </c>
      <c r="B56" s="1088"/>
      <c r="C56" s="1088"/>
      <c r="D56" s="1088"/>
      <c r="E56" s="1088"/>
      <c r="F56" s="1088"/>
      <c r="G56" s="1088"/>
    </row>
    <row r="57" spans="1:7" ht="12.75" customHeight="1">
      <c r="A57" s="55"/>
    </row>
    <row r="58" spans="1:7" ht="12.75" customHeight="1">
      <c r="A58" s="152" t="s">
        <v>1196</v>
      </c>
      <c r="F58" s="153"/>
      <c r="G58" s="165" t="s">
        <v>524</v>
      </c>
    </row>
    <row r="59" spans="1:7" ht="12.75" customHeight="1">
      <c r="A59" s="617" t="s">
        <v>1343</v>
      </c>
      <c r="F59" s="56"/>
      <c r="G59" s="616" t="s">
        <v>525</v>
      </c>
    </row>
    <row r="60" spans="1:7" ht="12.75" customHeight="1"/>
    <row r="61" spans="1:7" ht="12.75" customHeight="1">
      <c r="G61" s="164" t="s">
        <v>745</v>
      </c>
    </row>
    <row r="62" spans="1:7" ht="35.25" customHeight="1">
      <c r="A62" s="673" t="s">
        <v>1342</v>
      </c>
      <c r="B62" s="650" t="s">
        <v>751</v>
      </c>
      <c r="C62" s="650" t="s">
        <v>740</v>
      </c>
      <c r="D62" s="673" t="s">
        <v>741</v>
      </c>
      <c r="E62" s="673"/>
      <c r="F62" s="673" t="s">
        <v>742</v>
      </c>
      <c r="G62" s="650" t="s">
        <v>754</v>
      </c>
    </row>
    <row r="63" spans="1:7" ht="12.75" customHeight="1">
      <c r="A63" s="127" t="s">
        <v>553</v>
      </c>
      <c r="B63" s="199">
        <v>40266711905</v>
      </c>
      <c r="C63" s="297" t="s">
        <v>327</v>
      </c>
      <c r="D63" s="127" t="s">
        <v>404</v>
      </c>
      <c r="E63" s="127"/>
      <c r="F63" s="128">
        <v>6216822.0300000003</v>
      </c>
      <c r="G63" s="129">
        <v>32.751075521821789</v>
      </c>
    </row>
    <row r="64" spans="1:7" ht="12.75" customHeight="1">
      <c r="A64" s="42" t="s">
        <v>767</v>
      </c>
    </row>
    <row r="65" spans="1:7" s="277" customFormat="1" ht="12.75" customHeight="1">
      <c r="A65" s="42" t="s">
        <v>768</v>
      </c>
    </row>
    <row r="66" spans="1:7" ht="12.75" customHeight="1">
      <c r="A66" s="47" t="s">
        <v>762</v>
      </c>
    </row>
    <row r="67" spans="1:7" ht="12.75" customHeight="1"/>
    <row r="68" spans="1:7" ht="12.75" customHeight="1">
      <c r="A68" s="152" t="s">
        <v>1344</v>
      </c>
      <c r="F68" s="153"/>
      <c r="G68" s="165" t="s">
        <v>524</v>
      </c>
    </row>
    <row r="69" spans="1:7" ht="12.75" customHeight="1">
      <c r="A69" s="617" t="s">
        <v>1345</v>
      </c>
      <c r="F69" s="56"/>
      <c r="G69" s="616" t="s">
        <v>525</v>
      </c>
    </row>
    <row r="70" spans="1:7" ht="12.75" customHeight="1">
      <c r="A70" s="166"/>
    </row>
    <row r="71" spans="1:7" ht="12.75" customHeight="1">
      <c r="G71" s="164" t="s">
        <v>745</v>
      </c>
    </row>
    <row r="72" spans="1:7" ht="66.75" customHeight="1">
      <c r="A72" s="673" t="s">
        <v>769</v>
      </c>
      <c r="B72" s="650" t="s">
        <v>751</v>
      </c>
      <c r="C72" s="650" t="s">
        <v>740</v>
      </c>
      <c r="D72" s="673" t="s">
        <v>741</v>
      </c>
      <c r="E72" s="673"/>
      <c r="F72" s="673" t="s">
        <v>742</v>
      </c>
      <c r="G72" s="650" t="s">
        <v>754</v>
      </c>
    </row>
    <row r="73" spans="1:7" ht="12.75" customHeight="1">
      <c r="A73" s="127" t="s">
        <v>123</v>
      </c>
      <c r="B73" s="199">
        <v>50454412454</v>
      </c>
      <c r="C73" s="297" t="s">
        <v>328</v>
      </c>
      <c r="D73" s="130" t="s">
        <v>124</v>
      </c>
      <c r="E73" s="130"/>
      <c r="F73" s="131">
        <v>9901805.0999999996</v>
      </c>
      <c r="G73" s="132">
        <v>0.61000041721929732</v>
      </c>
    </row>
    <row r="74" spans="1:7" ht="12.75" customHeight="1">
      <c r="A74" s="127" t="s">
        <v>125</v>
      </c>
      <c r="B74" s="199">
        <v>79640747340</v>
      </c>
      <c r="C74" s="297" t="s">
        <v>329</v>
      </c>
      <c r="D74" s="127" t="s">
        <v>404</v>
      </c>
      <c r="E74" s="127"/>
      <c r="F74" s="131">
        <v>244477343.24000001</v>
      </c>
      <c r="G74" s="132">
        <v>109.38750249235731</v>
      </c>
    </row>
    <row r="75" spans="1:7" ht="12.75" customHeight="1">
      <c r="A75" s="127" t="s">
        <v>231</v>
      </c>
      <c r="B75" s="199">
        <v>37735093339</v>
      </c>
      <c r="C75" s="297" t="s">
        <v>330</v>
      </c>
      <c r="D75" s="127" t="s">
        <v>127</v>
      </c>
      <c r="E75" s="127"/>
      <c r="F75" s="131">
        <v>120208666.45999999</v>
      </c>
      <c r="G75" s="132">
        <v>8.0365655467752273</v>
      </c>
    </row>
    <row r="76" spans="1:7" ht="12.75" customHeight="1">
      <c r="A76" s="127" t="s">
        <v>126</v>
      </c>
      <c r="B76" s="199">
        <v>61196386099</v>
      </c>
      <c r="C76" s="297" t="s">
        <v>331</v>
      </c>
      <c r="D76" s="127" t="s">
        <v>127</v>
      </c>
      <c r="E76" s="127"/>
      <c r="F76" s="131">
        <v>256288563.34999999</v>
      </c>
      <c r="G76" s="132">
        <v>3.588935618843768</v>
      </c>
    </row>
    <row r="77" spans="1:7" ht="12.75" customHeight="1">
      <c r="A77" s="127" t="s">
        <v>515</v>
      </c>
      <c r="B77" s="199">
        <v>48379655657</v>
      </c>
      <c r="C77" s="297" t="s">
        <v>332</v>
      </c>
      <c r="D77" s="130" t="s">
        <v>122</v>
      </c>
      <c r="E77" s="130"/>
      <c r="F77" s="131">
        <v>332721928.3574</v>
      </c>
      <c r="G77" s="132">
        <v>250.79209630645062</v>
      </c>
    </row>
    <row r="78" spans="1:7" ht="18.75" customHeight="1">
      <c r="A78" s="656" t="s">
        <v>761</v>
      </c>
      <c r="B78" s="670"/>
      <c r="C78" s="671"/>
      <c r="D78" s="670"/>
      <c r="E78" s="670"/>
      <c r="F78" s="674">
        <f>SUM(F73:F77)</f>
        <v>963598306.50740004</v>
      </c>
      <c r="G78" s="675"/>
    </row>
    <row r="79" spans="1:7" ht="12.75" customHeight="1">
      <c r="A79" s="42" t="s">
        <v>767</v>
      </c>
    </row>
    <row r="80" spans="1:7" ht="12.75" customHeight="1">
      <c r="A80" s="47" t="s">
        <v>762</v>
      </c>
      <c r="F80" s="46"/>
    </row>
    <row r="81" spans="1:7" ht="12.75" customHeight="1">
      <c r="A81" s="613" t="s">
        <v>343</v>
      </c>
    </row>
    <row r="82" spans="1:7" ht="12.75" customHeight="1"/>
    <row r="83" spans="1:7">
      <c r="A83" s="167" t="s">
        <v>166</v>
      </c>
    </row>
    <row r="84" spans="1:7" ht="21" customHeight="1">
      <c r="A84" s="1089" t="s">
        <v>165</v>
      </c>
      <c r="B84" s="1089"/>
      <c r="C84" s="1089"/>
      <c r="D84" s="1089"/>
      <c r="E84" s="1089"/>
      <c r="F84" s="1089"/>
      <c r="G84" s="1089"/>
    </row>
    <row r="85" spans="1:7" ht="12.75" customHeight="1">
      <c r="A85" s="168"/>
    </row>
    <row r="86" spans="1:7" ht="12.75" customHeight="1">
      <c r="A86" s="700" t="s">
        <v>128</v>
      </c>
    </row>
    <row r="87" spans="1:7" ht="12.75" customHeight="1">
      <c r="G87" s="36" t="s">
        <v>1325</v>
      </c>
    </row>
    <row r="88" spans="1:7" ht="12.75" customHeight="1"/>
    <row r="89" spans="1:7" ht="12.75" customHeight="1">
      <c r="A89" s="169"/>
    </row>
    <row r="90" spans="1:7" ht="12.75" customHeight="1">
      <c r="A90" s="167"/>
    </row>
    <row r="91" spans="1:7" ht="12.75" customHeight="1">
      <c r="A91" s="167"/>
    </row>
    <row r="92" spans="1:7" ht="12.75" customHeight="1">
      <c r="A92" s="167"/>
    </row>
    <row r="93" spans="1:7" ht="12.75" customHeight="1">
      <c r="A93" s="168"/>
    </row>
    <row r="94" spans="1:7" ht="12.75" customHeight="1">
      <c r="A94" s="168"/>
    </row>
    <row r="95" spans="1:7" ht="12.75" customHeight="1">
      <c r="A95" s="168"/>
    </row>
    <row r="96" spans="1:7" ht="12.75" customHeight="1">
      <c r="A96" s="168"/>
    </row>
    <row r="97" ht="12.75" customHeight="1"/>
    <row r="98" ht="12.75" customHeight="1"/>
  </sheetData>
  <sortState ref="A6:D15">
    <sortCondition ref="B6"/>
  </sortState>
  <mergeCells count="2">
    <mergeCell ref="A56:G56"/>
    <mergeCell ref="A84:G84"/>
  </mergeCells>
  <hyperlinks>
    <hyperlink ref="A86" location="'2 Sadržaj'!A1" display="Sadržaj / Contents"/>
  </hyperlinks>
  <pageMargins left="0.7" right="0.7" top="0.75" bottom="0.75" header="0.3" footer="0.3"/>
  <pageSetup paperSize="9" scale="58" orientation="portrait" r:id="rId1"/>
  <ignoredErrors>
    <ignoredError sqref="B32:B35 B11 B25:B29 B39 B31"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F207"/>
  <sheetViews>
    <sheetView showGridLines="0" zoomScaleNormal="100" workbookViewId="0"/>
  </sheetViews>
  <sheetFormatPr defaultColWidth="9.140625" defaultRowHeight="15"/>
  <cols>
    <col min="1" max="1" width="32.28515625" style="65" customWidth="1"/>
    <col min="2" max="2" width="10.42578125" style="65" bestFit="1" customWidth="1"/>
    <col min="3" max="3" width="13.42578125" style="65" bestFit="1" customWidth="1"/>
    <col min="4" max="4" width="31.5703125" style="65" customWidth="1"/>
    <col min="5" max="5" width="13.140625" style="65" bestFit="1" customWidth="1"/>
    <col min="6" max="16384" width="9.140625" style="65"/>
  </cols>
  <sheetData>
    <row r="1" spans="1:6" ht="12.75" customHeight="1">
      <c r="A1" s="148" t="s">
        <v>1198</v>
      </c>
      <c r="F1" s="150" t="str">
        <f>Naslovnica!A20</f>
        <v>Ožujak 2019.</v>
      </c>
    </row>
    <row r="2" spans="1:6" ht="12.75" customHeight="1">
      <c r="A2" s="610" t="s">
        <v>1199</v>
      </c>
      <c r="F2" s="611" t="str">
        <f>Naslovnica!A24</f>
        <v>March 2019</v>
      </c>
    </row>
    <row r="3" spans="1:6" ht="12.75" customHeight="1"/>
    <row r="4" spans="1:6" ht="12.75" customHeight="1">
      <c r="F4" s="14" t="s">
        <v>737</v>
      </c>
    </row>
    <row r="5" spans="1:6" ht="54.75">
      <c r="A5" s="673" t="s">
        <v>738</v>
      </c>
      <c r="B5" s="650" t="s">
        <v>739</v>
      </c>
      <c r="C5" s="650" t="s">
        <v>740</v>
      </c>
      <c r="D5" s="673" t="s">
        <v>741</v>
      </c>
      <c r="E5" s="673" t="s">
        <v>742</v>
      </c>
      <c r="F5" s="673" t="s">
        <v>743</v>
      </c>
    </row>
    <row r="6" spans="1:6">
      <c r="A6" s="123" t="s">
        <v>536</v>
      </c>
      <c r="B6" s="199" t="s">
        <v>537</v>
      </c>
      <c r="C6" s="295" t="s">
        <v>538</v>
      </c>
      <c r="D6" s="123" t="s">
        <v>98</v>
      </c>
      <c r="E6" s="124">
        <v>0</v>
      </c>
      <c r="F6" s="173">
        <v>0</v>
      </c>
    </row>
    <row r="7" spans="1:6">
      <c r="A7" s="39" t="s">
        <v>1333</v>
      </c>
      <c r="B7" s="212"/>
      <c r="C7" s="212"/>
      <c r="D7" s="895"/>
      <c r="E7" s="896"/>
      <c r="F7" s="897"/>
    </row>
    <row r="8" spans="1:6" ht="12.75" customHeight="1">
      <c r="A8" s="22" t="s">
        <v>744</v>
      </c>
    </row>
    <row r="9" spans="1:6" ht="12.75" customHeight="1">
      <c r="A9" s="22"/>
    </row>
    <row r="10" spans="1:6" ht="12.75" customHeight="1">
      <c r="A10" s="148" t="s">
        <v>1200</v>
      </c>
      <c r="F10" s="150" t="s">
        <v>1335</v>
      </c>
    </row>
    <row r="11" spans="1:6" ht="12.75" customHeight="1">
      <c r="A11" s="610" t="s">
        <v>1201</v>
      </c>
      <c r="F11" s="611" t="s">
        <v>1336</v>
      </c>
    </row>
    <row r="12" spans="1:6" ht="12.75" customHeight="1"/>
    <row r="13" spans="1:6" ht="12.75" customHeight="1">
      <c r="F13" s="14" t="s">
        <v>745</v>
      </c>
    </row>
    <row r="14" spans="1:6" ht="54.75">
      <c r="A14" s="673" t="s">
        <v>746</v>
      </c>
      <c r="B14" s="650" t="s">
        <v>739</v>
      </c>
      <c r="C14" s="650" t="s">
        <v>740</v>
      </c>
      <c r="D14" s="673" t="s">
        <v>741</v>
      </c>
      <c r="E14" s="673" t="s">
        <v>742</v>
      </c>
      <c r="F14" s="673" t="s">
        <v>743</v>
      </c>
    </row>
    <row r="15" spans="1:6" ht="12.75" customHeight="1">
      <c r="A15" s="123" t="s">
        <v>222</v>
      </c>
      <c r="B15" s="199" t="s">
        <v>358</v>
      </c>
      <c r="C15" s="295" t="s">
        <v>333</v>
      </c>
      <c r="D15" s="123" t="s">
        <v>130</v>
      </c>
      <c r="E15" s="124">
        <v>114054299.36</v>
      </c>
      <c r="F15" s="173">
        <v>37.438821383014407</v>
      </c>
    </row>
    <row r="16" spans="1:6" ht="12.75" customHeight="1">
      <c r="A16" s="123" t="s">
        <v>204</v>
      </c>
      <c r="B16" s="199">
        <v>75111210338</v>
      </c>
      <c r="C16" s="295" t="s">
        <v>334</v>
      </c>
      <c r="D16" s="293" t="s">
        <v>207</v>
      </c>
      <c r="E16" s="124">
        <v>23218623.627700001</v>
      </c>
      <c r="F16" s="173">
        <v>45.886607959881424</v>
      </c>
    </row>
    <row r="17" spans="1:6">
      <c r="A17" s="656" t="s">
        <v>734</v>
      </c>
      <c r="B17" s="669"/>
      <c r="C17" s="669"/>
      <c r="D17" s="676"/>
      <c r="E17" s="677">
        <f>SUM(E15:E16)</f>
        <v>137272922.98769999</v>
      </c>
      <c r="F17" s="678"/>
    </row>
    <row r="18" spans="1:6" ht="12.75" customHeight="1">
      <c r="A18" s="22" t="s">
        <v>747</v>
      </c>
    </row>
    <row r="19" spans="1:6" ht="12.75" customHeight="1"/>
    <row r="20" spans="1:6" ht="12.75" customHeight="1">
      <c r="A20" s="149" t="s">
        <v>1202</v>
      </c>
      <c r="F20" s="150" t="s">
        <v>1335</v>
      </c>
    </row>
    <row r="21" spans="1:6" ht="12.75" customHeight="1">
      <c r="A21" s="608" t="s">
        <v>1203</v>
      </c>
      <c r="F21" s="611" t="s">
        <v>1336</v>
      </c>
    </row>
    <row r="22" spans="1:6" ht="12.75" customHeight="1"/>
    <row r="23" spans="1:6" ht="12.75" customHeight="1">
      <c r="F23" s="14" t="s">
        <v>737</v>
      </c>
    </row>
    <row r="24" spans="1:6" ht="54.75">
      <c r="A24" s="673" t="s">
        <v>746</v>
      </c>
      <c r="B24" s="650" t="s">
        <v>739</v>
      </c>
      <c r="C24" s="650" t="s">
        <v>740</v>
      </c>
      <c r="D24" s="673" t="s">
        <v>741</v>
      </c>
      <c r="E24" s="673" t="s">
        <v>742</v>
      </c>
      <c r="F24" s="673" t="s">
        <v>743</v>
      </c>
    </row>
    <row r="25" spans="1:6" ht="12.75" customHeight="1">
      <c r="A25" s="123" t="s">
        <v>223</v>
      </c>
      <c r="B25" s="199">
        <v>56903349567</v>
      </c>
      <c r="C25" s="295" t="s">
        <v>336</v>
      </c>
      <c r="D25" s="298" t="s">
        <v>109</v>
      </c>
      <c r="E25" s="124">
        <v>57141181.460000001</v>
      </c>
      <c r="F25" s="173">
        <v>28.525349525652313</v>
      </c>
    </row>
    <row r="26" spans="1:6" ht="12.75" customHeight="1">
      <c r="A26" s="22" t="s">
        <v>744</v>
      </c>
    </row>
    <row r="27" spans="1:6" ht="12.75" customHeight="1">
      <c r="A27" s="35"/>
    </row>
    <row r="28" spans="1:6" ht="19.5" customHeight="1">
      <c r="A28" s="1090" t="s">
        <v>167</v>
      </c>
      <c r="B28" s="1090"/>
      <c r="C28" s="1090"/>
      <c r="D28" s="1090"/>
    </row>
    <row r="29" spans="1:6" ht="21.75" customHeight="1">
      <c r="A29" s="1088" t="s">
        <v>168</v>
      </c>
      <c r="B29" s="1088"/>
      <c r="C29" s="1088"/>
      <c r="D29" s="1088"/>
      <c r="E29" s="55"/>
      <c r="F29" s="55"/>
    </row>
    <row r="30" spans="1:6" ht="12.75" customHeight="1">
      <c r="A30" s="35"/>
    </row>
    <row r="31" spans="1:6" ht="12.75" customHeight="1"/>
    <row r="32" spans="1:6" ht="12.75" customHeight="1">
      <c r="A32" s="151" t="s">
        <v>1204</v>
      </c>
      <c r="E32" s="144" t="str">
        <f>Naslovnica!A20</f>
        <v>Ožujak 2019.</v>
      </c>
    </row>
    <row r="33" spans="1:5" ht="12.75" customHeight="1">
      <c r="A33" s="608" t="s">
        <v>1205</v>
      </c>
      <c r="E33" s="612" t="str">
        <f>Naslovnica!A24</f>
        <v>March 2019</v>
      </c>
    </row>
    <row r="34" spans="1:5" ht="12.75" customHeight="1"/>
    <row r="35" spans="1:5" ht="12.75" customHeight="1">
      <c r="E35" s="14" t="s">
        <v>745</v>
      </c>
    </row>
    <row r="36" spans="1:5" ht="22.5" customHeight="1">
      <c r="A36" s="673" t="s">
        <v>748</v>
      </c>
      <c r="B36" s="650" t="s">
        <v>739</v>
      </c>
      <c r="C36" s="650" t="s">
        <v>740</v>
      </c>
      <c r="D36" s="673" t="s">
        <v>741</v>
      </c>
      <c r="E36" s="673" t="s">
        <v>742</v>
      </c>
    </row>
    <row r="37" spans="1:5" ht="22.5" customHeight="1">
      <c r="A37" s="125" t="s">
        <v>121</v>
      </c>
      <c r="B37" s="199">
        <v>39146857475</v>
      </c>
      <c r="C37" s="295" t="s">
        <v>337</v>
      </c>
      <c r="D37" s="274" t="s">
        <v>173</v>
      </c>
      <c r="E37" s="126">
        <v>873462245.13999999</v>
      </c>
    </row>
    <row r="38" spans="1:5" ht="12.75" customHeight="1">
      <c r="A38" s="22" t="s">
        <v>744</v>
      </c>
      <c r="B38" s="284"/>
      <c r="C38" s="285"/>
      <c r="D38" s="286"/>
      <c r="E38" s="287"/>
    </row>
    <row r="39" spans="1:5" ht="12.75" customHeight="1">
      <c r="A39" s="613" t="s">
        <v>344</v>
      </c>
    </row>
    <row r="40" spans="1:5" ht="12.75" customHeight="1">
      <c r="A40" s="163"/>
    </row>
    <row r="41" spans="1:5" ht="12.75" customHeight="1">
      <c r="A41" s="288"/>
      <c r="B41" s="192"/>
      <c r="C41" s="192"/>
      <c r="D41" s="192"/>
    </row>
    <row r="42" spans="1:5" ht="12.75" customHeight="1">
      <c r="A42" s="294"/>
      <c r="B42" s="55"/>
      <c r="C42" s="55"/>
      <c r="D42" s="55"/>
    </row>
    <row r="43" spans="1:5" ht="12.75" customHeight="1">
      <c r="A43" s="183"/>
    </row>
    <row r="44" spans="1:5" ht="12.75" customHeight="1"/>
    <row r="45" spans="1:5" ht="12.75" customHeight="1"/>
    <row r="46" spans="1:5" ht="12.75" customHeight="1">
      <c r="A46" s="695" t="s">
        <v>749</v>
      </c>
      <c r="B46" s="697"/>
    </row>
    <row r="47" spans="1:5" ht="12.75" customHeight="1">
      <c r="A47" s="698" t="s">
        <v>382</v>
      </c>
      <c r="B47" s="697"/>
    </row>
    <row r="48" spans="1:5" ht="12.75" customHeight="1"/>
    <row r="49" spans="1:6" ht="12.75" customHeight="1">
      <c r="A49" s="700" t="s">
        <v>128</v>
      </c>
    </row>
    <row r="50" spans="1:6" ht="12.75" customHeight="1"/>
    <row r="51" spans="1:6" ht="12.75" customHeight="1">
      <c r="F51" s="36" t="s">
        <v>1327</v>
      </c>
    </row>
    <row r="52" spans="1:6" ht="12.75" customHeight="1"/>
    <row r="53" spans="1:6" ht="12.75" customHeight="1"/>
    <row r="54" spans="1:6" ht="12.75" customHeight="1"/>
    <row r="55" spans="1:6" ht="12.75" customHeight="1"/>
    <row r="56" spans="1:6" ht="12.75" customHeight="1"/>
    <row r="57" spans="1:6" ht="12.75" customHeight="1"/>
    <row r="58" spans="1:6" ht="12.75" customHeight="1"/>
    <row r="59" spans="1:6" ht="12.75" customHeight="1"/>
    <row r="60" spans="1:6" ht="12.75" customHeight="1"/>
    <row r="61" spans="1:6" ht="12.75" customHeight="1"/>
    <row r="62" spans="1:6" ht="12.75" customHeight="1"/>
    <row r="63" spans="1:6" ht="12.75" customHeight="1"/>
    <row r="64" spans="1: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sheetData>
  <mergeCells count="2">
    <mergeCell ref="A28:D28"/>
    <mergeCell ref="A29:D29"/>
  </mergeCells>
  <hyperlinks>
    <hyperlink ref="A49" location="'2 Sadržaj'!A1" display="Sadržaj / Contents"/>
  </hyperlinks>
  <pageMargins left="0.7" right="0.7" top="0.75" bottom="0.75" header="0.3" footer="0.3"/>
  <pageSetup paperSize="9" scale="79" orientation="portrait" r:id="rId1"/>
  <ignoredErrors>
    <ignoredError sqref="B15 B6"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AA146"/>
  <sheetViews>
    <sheetView showGridLines="0" zoomScaleNormal="100" workbookViewId="0"/>
  </sheetViews>
  <sheetFormatPr defaultRowHeight="15"/>
  <cols>
    <col min="1" max="1" width="23.7109375" customWidth="1"/>
    <col min="2" max="2" width="12.85546875" customWidth="1"/>
    <col min="3" max="3" width="12.140625" customWidth="1"/>
    <col min="4" max="4" width="19.140625" customWidth="1"/>
    <col min="5" max="5" width="11.28515625" customWidth="1"/>
    <col min="6" max="6" width="15.7109375" customWidth="1"/>
    <col min="7" max="7" width="14.140625" customWidth="1"/>
    <col min="8" max="8" width="17.71093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28515625" customWidth="1"/>
    <col min="22" max="22" width="15.42578125" customWidth="1"/>
    <col min="23" max="23" width="11.140625" customWidth="1"/>
    <col min="24" max="24" width="23.5703125" customWidth="1"/>
    <col min="25" max="25" width="11.42578125" customWidth="1"/>
  </cols>
  <sheetData>
    <row r="1" spans="1:27" ht="15" customHeight="1">
      <c r="A1" s="691" t="s">
        <v>1160</v>
      </c>
      <c r="B1" s="692"/>
      <c r="C1" s="692"/>
      <c r="D1" s="595"/>
      <c r="E1" s="689"/>
      <c r="F1" s="209"/>
      <c r="G1" s="209"/>
      <c r="H1" s="209"/>
      <c r="I1" s="596" t="s">
        <v>1063</v>
      </c>
    </row>
    <row r="2" spans="1:27" ht="15" customHeight="1">
      <c r="A2" s="693" t="s">
        <v>1161</v>
      </c>
      <c r="B2" s="692"/>
      <c r="C2" s="692"/>
      <c r="D2" s="595"/>
      <c r="E2" s="690"/>
      <c r="F2" s="209"/>
      <c r="G2" s="209"/>
      <c r="H2" s="209"/>
      <c r="I2" s="603" t="s">
        <v>1064</v>
      </c>
    </row>
    <row r="3" spans="1:27" ht="12.75" customHeight="1">
      <c r="A3" s="43" t="s">
        <v>730</v>
      </c>
    </row>
    <row r="4" spans="1:27" ht="12.75" customHeight="1"/>
    <row r="5" spans="1:27" ht="12.75" customHeight="1">
      <c r="A5" s="154" t="s">
        <v>1162</v>
      </c>
    </row>
    <row r="6" spans="1:27" ht="12.75" customHeight="1">
      <c r="A6" s="604" t="s">
        <v>1163</v>
      </c>
    </row>
    <row r="7" spans="1:27" ht="12.75" customHeight="1">
      <c r="J7" s="1091"/>
      <c r="K7" s="1091"/>
      <c r="L7" s="342"/>
      <c r="M7" s="342"/>
      <c r="N7" s="342"/>
      <c r="O7" s="342"/>
      <c r="P7" s="342"/>
    </row>
    <row r="8" spans="1:27" ht="16.5" customHeight="1">
      <c r="A8" s="1092" t="s">
        <v>722</v>
      </c>
      <c r="B8" s="1092"/>
      <c r="C8" s="514">
        <v>43373</v>
      </c>
      <c r="D8" s="514">
        <v>43465</v>
      </c>
      <c r="E8" s="342"/>
      <c r="F8" s="342"/>
      <c r="G8" s="342"/>
      <c r="J8" s="1091"/>
      <c r="K8" s="1091"/>
      <c r="L8" s="343"/>
      <c r="M8" s="343"/>
      <c r="N8" s="343"/>
      <c r="O8" s="343"/>
      <c r="P8" s="343"/>
    </row>
    <row r="9" spans="1:27" ht="21.75" customHeight="1">
      <c r="A9" s="1093" t="s">
        <v>723</v>
      </c>
      <c r="B9" s="1093"/>
      <c r="C9" s="515">
        <v>16</v>
      </c>
      <c r="D9" s="515">
        <v>16</v>
      </c>
      <c r="E9" s="343"/>
      <c r="F9" s="343"/>
      <c r="G9" s="343"/>
    </row>
    <row r="10" spans="1:27" ht="12.75" customHeight="1">
      <c r="A10" s="17" t="s">
        <v>652</v>
      </c>
    </row>
    <row r="11" spans="1:27" ht="12.75" customHeight="1"/>
    <row r="12" spans="1:27" ht="12.75" customHeight="1">
      <c r="A12" s="154" t="s">
        <v>1164</v>
      </c>
    </row>
    <row r="13" spans="1:27" ht="12.75" customHeight="1">
      <c r="A13" s="604" t="s">
        <v>1165</v>
      </c>
      <c r="Z13" s="66"/>
      <c r="AA13" s="66"/>
    </row>
    <row r="14" spans="1:27" s="277" customFormat="1" ht="12.75" customHeight="1">
      <c r="A14" s="44"/>
      <c r="F14" s="209"/>
      <c r="I14" s="66" t="s">
        <v>725</v>
      </c>
      <c r="Y14" s="66"/>
      <c r="Z14" s="66"/>
      <c r="AA14" s="66"/>
    </row>
    <row r="15" spans="1:27" s="277" customFormat="1" ht="22.5" customHeight="1">
      <c r="A15" s="516"/>
      <c r="B15" s="1098" t="s">
        <v>724</v>
      </c>
      <c r="C15" s="1099"/>
      <c r="D15" s="1099"/>
      <c r="E15" s="1100"/>
      <c r="F15" s="1098" t="s">
        <v>662</v>
      </c>
      <c r="G15" s="1099"/>
      <c r="H15" s="1099"/>
      <c r="I15" s="1100"/>
      <c r="Y15" s="66"/>
      <c r="Z15" s="66"/>
      <c r="AA15" s="66"/>
    </row>
    <row r="16" spans="1:27" ht="135" customHeight="1">
      <c r="A16" s="1101" t="s">
        <v>726</v>
      </c>
      <c r="B16" s="517" t="s">
        <v>1275</v>
      </c>
      <c r="C16" s="1102" t="s">
        <v>727</v>
      </c>
      <c r="D16" s="518" t="s">
        <v>728</v>
      </c>
      <c r="E16" s="1096" t="s">
        <v>727</v>
      </c>
      <c r="F16" s="517" t="s">
        <v>1276</v>
      </c>
      <c r="G16" s="1102" t="s">
        <v>729</v>
      </c>
      <c r="H16" s="518" t="s">
        <v>1273</v>
      </c>
      <c r="I16" s="1096" t="s">
        <v>729</v>
      </c>
    </row>
    <row r="17" spans="1:16" ht="15.75" customHeight="1">
      <c r="A17" s="1101"/>
      <c r="B17" s="519" t="s">
        <v>561</v>
      </c>
      <c r="C17" s="1103"/>
      <c r="D17" s="519" t="s">
        <v>561</v>
      </c>
      <c r="E17" s="1097"/>
      <c r="F17" s="519" t="s">
        <v>1074</v>
      </c>
      <c r="G17" s="1103"/>
      <c r="H17" s="519" t="s">
        <v>1074</v>
      </c>
      <c r="I17" s="1097"/>
      <c r="J17" s="1091"/>
      <c r="K17" s="237"/>
      <c r="L17" s="344"/>
      <c r="M17" s="237"/>
      <c r="N17" s="345"/>
      <c r="O17" s="277"/>
    </row>
    <row r="18" spans="1:16" ht="27.75" customHeight="1">
      <c r="A18" s="520" t="s">
        <v>731</v>
      </c>
      <c r="B18" s="521">
        <v>44927</v>
      </c>
      <c r="C18" s="522">
        <v>6.6187289382505107E-2</v>
      </c>
      <c r="D18" s="521">
        <v>2523719.5724300002</v>
      </c>
      <c r="E18" s="522">
        <v>-9.73149532239619E-2</v>
      </c>
      <c r="F18" s="521">
        <v>20477</v>
      </c>
      <c r="G18" s="522">
        <v>3.8176840397485298E-2</v>
      </c>
      <c r="H18" s="521">
        <v>1493472.4697199999</v>
      </c>
      <c r="I18" s="524">
        <v>5.1143515716674248E-2</v>
      </c>
      <c r="J18" s="1091"/>
      <c r="K18" s="346"/>
      <c r="L18" s="347"/>
      <c r="M18" s="346"/>
      <c r="N18" s="347"/>
      <c r="O18" s="277"/>
    </row>
    <row r="19" spans="1:16" ht="16.5" customHeight="1">
      <c r="A19" s="520" t="s">
        <v>732</v>
      </c>
      <c r="B19" s="521">
        <v>90857</v>
      </c>
      <c r="C19" s="522">
        <v>0.24031780268384911</v>
      </c>
      <c r="D19" s="521">
        <v>12425627.364010001</v>
      </c>
      <c r="E19" s="522">
        <v>0.17775109485926729</v>
      </c>
      <c r="F19" s="521">
        <v>41182</v>
      </c>
      <c r="G19" s="522">
        <v>0.43872275013974288</v>
      </c>
      <c r="H19" s="521">
        <v>7316617.5197600005</v>
      </c>
      <c r="I19" s="524">
        <v>0.39819038824454145</v>
      </c>
      <c r="J19" s="43"/>
      <c r="K19" s="348"/>
      <c r="L19" s="349"/>
      <c r="M19" s="348"/>
      <c r="N19" s="350"/>
      <c r="O19" s="277"/>
    </row>
    <row r="20" spans="1:16" ht="16.5" customHeight="1">
      <c r="A20" s="520" t="s">
        <v>733</v>
      </c>
      <c r="B20" s="521">
        <v>205</v>
      </c>
      <c r="C20" s="522">
        <v>-0.13865546218487396</v>
      </c>
      <c r="D20" s="521">
        <v>15263.27333</v>
      </c>
      <c r="E20" s="522">
        <v>-0.3598262762781973</v>
      </c>
      <c r="F20" s="521"/>
      <c r="G20" s="522"/>
      <c r="H20" s="521"/>
      <c r="I20" s="523"/>
      <c r="J20" s="43"/>
      <c r="K20" s="348"/>
      <c r="L20" s="349"/>
      <c r="M20" s="348"/>
      <c r="N20" s="350"/>
      <c r="O20" s="277"/>
    </row>
    <row r="21" spans="1:16" ht="16.5" customHeight="1">
      <c r="A21" s="525" t="s">
        <v>734</v>
      </c>
      <c r="B21" s="526">
        <v>135989</v>
      </c>
      <c r="C21" s="527">
        <v>0.17608039505660344</v>
      </c>
      <c r="D21" s="526">
        <v>14964610.20977</v>
      </c>
      <c r="E21" s="527">
        <v>0.11927327808222132</v>
      </c>
      <c r="F21" s="526">
        <v>61659</v>
      </c>
      <c r="G21" s="527">
        <v>0.27531645569620256</v>
      </c>
      <c r="H21" s="526">
        <v>8810089.98948</v>
      </c>
      <c r="I21" s="528">
        <v>0.32408353354688768</v>
      </c>
      <c r="J21" s="43"/>
      <c r="K21" s="348"/>
      <c r="L21" s="349"/>
      <c r="M21" s="348"/>
      <c r="N21" s="350"/>
      <c r="O21" s="277"/>
    </row>
    <row r="22" spans="1:16" ht="12.75" customHeight="1">
      <c r="A22" s="17" t="s">
        <v>735</v>
      </c>
    </row>
    <row r="23" spans="1:16" ht="49.5" customHeight="1">
      <c r="A23" s="1094" t="s">
        <v>736</v>
      </c>
      <c r="B23" s="1094"/>
      <c r="C23" s="1094"/>
      <c r="D23" s="1094"/>
      <c r="E23" s="1094"/>
      <c r="F23" s="1094"/>
      <c r="G23" s="1094"/>
      <c r="H23" s="1094"/>
      <c r="I23" s="1094"/>
    </row>
    <row r="24" spans="1:16" ht="56.25" customHeight="1">
      <c r="A24" s="1094" t="s">
        <v>1274</v>
      </c>
      <c r="B24" s="1094"/>
      <c r="C24" s="1094"/>
      <c r="D24" s="1094"/>
      <c r="E24" s="1094"/>
      <c r="F24" s="1094"/>
      <c r="G24" s="1094"/>
      <c r="H24" s="1094"/>
      <c r="I24" s="1094"/>
    </row>
    <row r="25" spans="1:16" ht="23.25" customHeight="1">
      <c r="A25" s="1095" t="s">
        <v>685</v>
      </c>
      <c r="B25" s="1095"/>
      <c r="C25" s="1095"/>
      <c r="D25" s="1095"/>
      <c r="E25" s="1095"/>
      <c r="F25" s="1095"/>
      <c r="G25" s="1095"/>
      <c r="H25" s="1095"/>
      <c r="I25" s="1095"/>
      <c r="J25" s="162"/>
      <c r="K25" s="72"/>
      <c r="L25" s="72"/>
      <c r="M25" s="72"/>
      <c r="N25" s="72"/>
      <c r="O25" s="72"/>
      <c r="P25" s="72"/>
    </row>
    <row r="26" spans="1:16">
      <c r="A26" s="162"/>
      <c r="B26" s="72"/>
      <c r="C26" s="72"/>
      <c r="D26" s="72"/>
      <c r="E26" s="72"/>
      <c r="F26" s="72"/>
      <c r="G26" s="72"/>
    </row>
    <row r="27" spans="1:16" ht="12.75" customHeight="1">
      <c r="A27" s="700" t="s">
        <v>128</v>
      </c>
    </row>
    <row r="28" spans="1:16" ht="12.75" customHeight="1"/>
    <row r="29" spans="1:16" ht="12.75" customHeight="1"/>
    <row r="30" spans="1:16" ht="12.75" customHeight="1"/>
    <row r="31" spans="1:16" ht="12.75" customHeight="1"/>
    <row r="32" spans="1:16" ht="12.75" customHeight="1">
      <c r="I32" s="36" t="s">
        <v>1326</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A25:I25"/>
    <mergeCell ref="I16:I17"/>
    <mergeCell ref="B15:E15"/>
    <mergeCell ref="F15:I15"/>
    <mergeCell ref="J8:K8"/>
    <mergeCell ref="A16:A17"/>
    <mergeCell ref="C16:C17"/>
    <mergeCell ref="E16:E17"/>
    <mergeCell ref="G16:G17"/>
    <mergeCell ref="J17:J18"/>
    <mergeCell ref="J7:K7"/>
    <mergeCell ref="A8:B8"/>
    <mergeCell ref="A9:B9"/>
    <mergeCell ref="A23:I23"/>
    <mergeCell ref="A24:I24"/>
  </mergeCells>
  <hyperlinks>
    <hyperlink ref="A27" location="'2 Sadržaj'!A1" display="Sadržaj / Contents"/>
  </hyperlinks>
  <pageMargins left="0.7" right="0.7" top="0.75" bottom="0.75" header="0.3" footer="0.3"/>
  <pageSetup paperSize="9" scale="62" orientation="portrait" r:id="rId1"/>
  <rowBreaks count="1" manualBreakCount="1">
    <brk id="32" max="6"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F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5" ht="12.75" customHeight="1">
      <c r="A1" s="155" t="s">
        <v>1166</v>
      </c>
    </row>
    <row r="2" spans="1:5" ht="12.75" customHeight="1">
      <c r="A2" s="607" t="s">
        <v>1167</v>
      </c>
    </row>
    <row r="3" spans="1:5" ht="12.75" customHeight="1"/>
    <row r="4" spans="1:5" ht="12.75" customHeight="1">
      <c r="D4" s="66" t="s">
        <v>663</v>
      </c>
      <c r="E4" s="75"/>
    </row>
    <row r="5" spans="1:5" ht="45" customHeight="1">
      <c r="A5" s="1101" t="s">
        <v>653</v>
      </c>
      <c r="B5" s="529" t="s">
        <v>691</v>
      </c>
      <c r="C5" s="1105" t="s">
        <v>692</v>
      </c>
      <c r="D5" s="1105"/>
    </row>
    <row r="6" spans="1:5" ht="22.5" customHeight="1">
      <c r="A6" s="1104"/>
      <c r="B6" s="530" t="s">
        <v>561</v>
      </c>
      <c r="C6" s="529" t="s">
        <v>693</v>
      </c>
      <c r="D6" s="529" t="s">
        <v>694</v>
      </c>
    </row>
    <row r="7" spans="1:5" ht="12.75" customHeight="1">
      <c r="A7" s="539" t="s">
        <v>695</v>
      </c>
      <c r="B7" s="540">
        <v>13333908.075850002</v>
      </c>
      <c r="C7" s="541">
        <v>5.0671256601813264E-2</v>
      </c>
      <c r="D7" s="540">
        <v>643061.16054000333</v>
      </c>
      <c r="E7" s="45"/>
    </row>
    <row r="8" spans="1:5" ht="12.75" customHeight="1">
      <c r="A8" s="531" t="s">
        <v>696</v>
      </c>
      <c r="B8" s="532">
        <v>19088.550229999993</v>
      </c>
      <c r="C8" s="533">
        <v>0.31294881248888173</v>
      </c>
      <c r="D8" s="532">
        <v>4549.8644499999918</v>
      </c>
      <c r="E8" s="54"/>
    </row>
    <row r="9" spans="1:5" ht="12.75" customHeight="1">
      <c r="A9" s="531" t="s">
        <v>697</v>
      </c>
      <c r="B9" s="532">
        <v>4565842.1115600001</v>
      </c>
      <c r="C9" s="533">
        <v>-4.3286106530172147E-2</v>
      </c>
      <c r="D9" s="532">
        <v>-206579.55255999975</v>
      </c>
      <c r="E9" s="54"/>
    </row>
    <row r="10" spans="1:5" ht="12.75" customHeight="1">
      <c r="A10" s="531" t="s">
        <v>698</v>
      </c>
      <c r="B10" s="532">
        <v>342868.83568000002</v>
      </c>
      <c r="C10" s="533">
        <v>8.6485103741490654E-2</v>
      </c>
      <c r="D10" s="532">
        <v>27292.64002000005</v>
      </c>
    </row>
    <row r="11" spans="1:5" ht="12.75" customHeight="1">
      <c r="A11" s="531" t="s">
        <v>699</v>
      </c>
      <c r="B11" s="532">
        <v>8281536.5569600007</v>
      </c>
      <c r="C11" s="533">
        <v>0.10730855211274158</v>
      </c>
      <c r="D11" s="532">
        <v>802558.32532000076</v>
      </c>
    </row>
    <row r="12" spans="1:5" ht="12.75" customHeight="1">
      <c r="A12" s="531" t="s">
        <v>700</v>
      </c>
      <c r="B12" s="532">
        <v>124572.02141999999</v>
      </c>
      <c r="C12" s="533">
        <v>0.13939070042394164</v>
      </c>
      <c r="D12" s="532">
        <v>15239.883310000019</v>
      </c>
    </row>
    <row r="13" spans="1:5" ht="12.75" customHeight="1">
      <c r="A13" s="539" t="s">
        <v>701</v>
      </c>
      <c r="B13" s="540">
        <v>6095696.2394099999</v>
      </c>
      <c r="C13" s="541">
        <v>0.29888555010564533</v>
      </c>
      <c r="D13" s="540">
        <v>1402675.9506599987</v>
      </c>
    </row>
    <row r="14" spans="1:5" ht="12.75" customHeight="1">
      <c r="A14" s="531" t="s">
        <v>702</v>
      </c>
      <c r="B14" s="532">
        <v>295190.57094000006</v>
      </c>
      <c r="C14" s="533">
        <v>0.22667066698078414</v>
      </c>
      <c r="D14" s="532">
        <v>54546.868530000036</v>
      </c>
    </row>
    <row r="15" spans="1:5" ht="12.75" customHeight="1">
      <c r="A15" s="531" t="s">
        <v>703</v>
      </c>
      <c r="B15" s="532">
        <v>5033598.9648100007</v>
      </c>
      <c r="C15" s="533">
        <v>0.28808495572883669</v>
      </c>
      <c r="D15" s="532">
        <v>1125782.991630001</v>
      </c>
    </row>
    <row r="16" spans="1:5" ht="12.75" customHeight="1">
      <c r="A16" s="531" t="s">
        <v>704</v>
      </c>
      <c r="B16" s="532">
        <v>128792.91146</v>
      </c>
      <c r="C16" s="533">
        <v>-0.28422802836117367</v>
      </c>
      <c r="D16" s="532">
        <v>-51142.761579999991</v>
      </c>
    </row>
    <row r="17" spans="1:6" ht="12.75" customHeight="1">
      <c r="A17" s="531" t="s">
        <v>705</v>
      </c>
      <c r="B17" s="532">
        <v>638113.79220000003</v>
      </c>
      <c r="C17" s="533">
        <v>0.75005525400975981</v>
      </c>
      <c r="D17" s="532">
        <v>273488.85208000004</v>
      </c>
    </row>
    <row r="18" spans="1:6" ht="22.5">
      <c r="A18" s="534" t="s">
        <v>706</v>
      </c>
      <c r="B18" s="532">
        <v>101505.40092999999</v>
      </c>
      <c r="C18" s="533">
        <v>7.9847420575984346E-2</v>
      </c>
      <c r="D18" s="532">
        <v>7505.6385599999776</v>
      </c>
    </row>
    <row r="19" spans="1:6" ht="12.75" customHeight="1">
      <c r="A19" s="542" t="s">
        <v>707</v>
      </c>
      <c r="B19" s="543">
        <v>19531109.716189999</v>
      </c>
      <c r="C19" s="544">
        <v>0.1174767352162419</v>
      </c>
      <c r="D19" s="543">
        <v>2053242.7497599982</v>
      </c>
    </row>
    <row r="20" spans="1:6" ht="12.75" customHeight="1">
      <c r="A20" s="531" t="s">
        <v>708</v>
      </c>
      <c r="B20" s="532">
        <v>25232115.903070003</v>
      </c>
      <c r="C20" s="533">
        <v>0.17930453222373971</v>
      </c>
      <c r="D20" s="532">
        <v>3836356.611370001</v>
      </c>
    </row>
    <row r="21" spans="1:6" ht="12.75" customHeight="1">
      <c r="A21" s="535" t="s">
        <v>595</v>
      </c>
      <c r="B21" s="536">
        <v>2421343.7868600008</v>
      </c>
      <c r="C21" s="537">
        <v>7.1689290470902264E-2</v>
      </c>
      <c r="D21" s="536">
        <v>161972.7094500009</v>
      </c>
    </row>
    <row r="22" spans="1:6" ht="12.75" customHeight="1">
      <c r="A22" s="535" t="s">
        <v>601</v>
      </c>
      <c r="B22" s="536">
        <v>98755.063020000016</v>
      </c>
      <c r="C22" s="537">
        <v>0.13215422095928001</v>
      </c>
      <c r="D22" s="536">
        <v>11527.491730000009</v>
      </c>
    </row>
    <row r="23" spans="1:6" ht="12.75" customHeight="1">
      <c r="A23" s="535" t="s">
        <v>597</v>
      </c>
      <c r="B23" s="536">
        <v>10447968.57481</v>
      </c>
      <c r="C23" s="537">
        <v>0.10769272072202697</v>
      </c>
      <c r="D23" s="536">
        <v>1015778.239570003</v>
      </c>
    </row>
    <row r="24" spans="1:6" ht="12.75" customHeight="1">
      <c r="A24" s="535" t="s">
        <v>598</v>
      </c>
      <c r="B24" s="536">
        <v>6149163.3628600007</v>
      </c>
      <c r="C24" s="537">
        <v>0.15617080785263049</v>
      </c>
      <c r="D24" s="536">
        <v>830603.75117000006</v>
      </c>
    </row>
    <row r="25" spans="1:6" ht="22.5">
      <c r="A25" s="538" t="s">
        <v>709</v>
      </c>
      <c r="B25" s="536">
        <v>413878.92864</v>
      </c>
      <c r="C25" s="537">
        <v>8.7671346247654255E-2</v>
      </c>
      <c r="D25" s="536">
        <v>33360.557840000081</v>
      </c>
    </row>
    <row r="26" spans="1:6">
      <c r="A26" s="542" t="s">
        <v>710</v>
      </c>
      <c r="B26" s="543">
        <v>19531109.716189999</v>
      </c>
      <c r="C26" s="544">
        <v>0.1174767352162419</v>
      </c>
      <c r="D26" s="543">
        <v>2053242.7497599982</v>
      </c>
    </row>
    <row r="27" spans="1:6" ht="12.75" customHeight="1">
      <c r="A27" s="531" t="s">
        <v>711</v>
      </c>
      <c r="B27" s="532">
        <v>25232115.903070003</v>
      </c>
      <c r="C27" s="533">
        <v>0.17930453222373971</v>
      </c>
      <c r="D27" s="532">
        <v>3836356.611370001</v>
      </c>
    </row>
    <row r="28" spans="1:6" ht="12.75" customHeight="1">
      <c r="A28" s="22" t="s">
        <v>652</v>
      </c>
    </row>
    <row r="29" spans="1:6" ht="12.75" customHeight="1">
      <c r="E29" s="72"/>
      <c r="F29" s="72"/>
    </row>
    <row r="30" spans="1:6" ht="26.25" customHeight="1">
      <c r="A30" s="1095" t="s">
        <v>685</v>
      </c>
      <c r="B30" s="1095"/>
      <c r="C30" s="1095"/>
      <c r="D30" s="1095"/>
      <c r="E30" s="72"/>
      <c r="F30" s="72"/>
    </row>
    <row r="31" spans="1:6" ht="12.75" customHeight="1"/>
    <row r="32" spans="1:6" ht="12.75" customHeight="1">
      <c r="A32" s="154" t="s">
        <v>1168</v>
      </c>
    </row>
    <row r="33" spans="1:4" ht="12.75" customHeight="1">
      <c r="A33" s="604" t="s">
        <v>1169</v>
      </c>
    </row>
    <row r="34" spans="1:4" s="277" customFormat="1" ht="12.75" customHeight="1">
      <c r="A34" s="44"/>
    </row>
    <row r="35" spans="1:4" s="277" customFormat="1" ht="12.75" customHeight="1">
      <c r="A35" s="44"/>
      <c r="D35" s="66" t="s">
        <v>587</v>
      </c>
    </row>
    <row r="36" spans="1:4" ht="55.5" customHeight="1">
      <c r="A36" s="1101" t="s">
        <v>653</v>
      </c>
      <c r="B36" s="545" t="s">
        <v>654</v>
      </c>
      <c r="C36" s="1105" t="s">
        <v>712</v>
      </c>
      <c r="D36" s="1105"/>
    </row>
    <row r="37" spans="1:4" ht="21" customHeight="1">
      <c r="A37" s="1104"/>
      <c r="B37" s="546" t="s">
        <v>1074</v>
      </c>
      <c r="C37" s="529" t="s">
        <v>693</v>
      </c>
      <c r="D37" s="529" t="s">
        <v>694</v>
      </c>
    </row>
    <row r="38" spans="1:4">
      <c r="A38" s="81" t="s">
        <v>713</v>
      </c>
      <c r="B38" s="133">
        <v>594703.05958999996</v>
      </c>
      <c r="C38" s="134">
        <v>0.11669663256464941</v>
      </c>
      <c r="D38" s="133">
        <v>62147.446679999935</v>
      </c>
    </row>
    <row r="39" spans="1:4">
      <c r="A39" s="81" t="s">
        <v>655</v>
      </c>
      <c r="B39" s="133">
        <v>208049.09534999999</v>
      </c>
      <c r="C39" s="134">
        <v>-0.10131596911959478</v>
      </c>
      <c r="D39" s="133">
        <v>-23455.068740000046</v>
      </c>
    </row>
    <row r="40" spans="1:4">
      <c r="A40" s="135" t="s">
        <v>656</v>
      </c>
      <c r="B40" s="136">
        <v>386653.96424000006</v>
      </c>
      <c r="C40" s="137">
        <v>0.28434513687121388</v>
      </c>
      <c r="D40" s="138">
        <v>85602.515420000127</v>
      </c>
    </row>
    <row r="41" spans="1:4">
      <c r="A41" s="81" t="s">
        <v>714</v>
      </c>
      <c r="B41" s="133">
        <v>35576.011599999991</v>
      </c>
      <c r="C41" s="134">
        <v>0.12724696148321593</v>
      </c>
      <c r="D41" s="133">
        <v>4015.9251099999929</v>
      </c>
    </row>
    <row r="42" spans="1:4">
      <c r="A42" s="81" t="s">
        <v>715</v>
      </c>
      <c r="B42" s="133">
        <v>21868.806369999998</v>
      </c>
      <c r="C42" s="134">
        <v>-0.24322820839288742</v>
      </c>
      <c r="D42" s="133">
        <v>-7028.6850699999995</v>
      </c>
    </row>
    <row r="43" spans="1:4" ht="19.5" customHeight="1">
      <c r="A43" s="135" t="s">
        <v>716</v>
      </c>
      <c r="B43" s="136">
        <v>13707.20523</v>
      </c>
      <c r="C43" s="137">
        <v>4.1480623123670295</v>
      </c>
      <c r="D43" s="138">
        <v>11044.610180000001</v>
      </c>
    </row>
    <row r="44" spans="1:4">
      <c r="A44" s="81" t="s">
        <v>717</v>
      </c>
      <c r="B44" s="133">
        <v>1556297.0139900004</v>
      </c>
      <c r="C44" s="134">
        <v>-0.12601188079424994</v>
      </c>
      <c r="D44" s="133">
        <v>-224387.39096999937</v>
      </c>
    </row>
    <row r="45" spans="1:4">
      <c r="A45" s="81" t="s">
        <v>718</v>
      </c>
      <c r="B45" s="133">
        <v>1462722.4523999998</v>
      </c>
      <c r="C45" s="134">
        <v>-6.0547888734078771E-2</v>
      </c>
      <c r="D45" s="133">
        <v>-94272.773710000096</v>
      </c>
    </row>
    <row r="46" spans="1:4" ht="19.5" customHeight="1">
      <c r="A46" s="135" t="s">
        <v>657</v>
      </c>
      <c r="B46" s="136">
        <v>93574.561589999998</v>
      </c>
      <c r="C46" s="137">
        <v>-0.58167595736605293</v>
      </c>
      <c r="D46" s="138">
        <v>-130114.61726</v>
      </c>
    </row>
    <row r="47" spans="1:4" ht="28.5" customHeight="1">
      <c r="A47" s="81" t="s">
        <v>658</v>
      </c>
      <c r="B47" s="133">
        <v>493935.73106000002</v>
      </c>
      <c r="C47" s="134">
        <v>-6.3457123920094144E-2</v>
      </c>
      <c r="D47" s="133">
        <v>-33467.491660000058</v>
      </c>
    </row>
    <row r="48" spans="1:4" ht="19.5" customHeight="1">
      <c r="A48" s="81" t="s">
        <v>659</v>
      </c>
      <c r="B48" s="133">
        <v>-20494.279589999995</v>
      </c>
      <c r="C48" s="134">
        <v>-1.0783618454976276</v>
      </c>
      <c r="D48" s="133">
        <v>-282028.1863</v>
      </c>
    </row>
    <row r="49" spans="1:4">
      <c r="A49" s="81" t="s">
        <v>719</v>
      </c>
      <c r="B49" s="133">
        <v>514430.01065000007</v>
      </c>
      <c r="C49" s="134">
        <v>0.93489801068526113</v>
      </c>
      <c r="D49" s="133">
        <v>248560.69464000006</v>
      </c>
    </row>
    <row r="50" spans="1:4">
      <c r="A50" s="81" t="s">
        <v>720</v>
      </c>
      <c r="B50" s="133">
        <v>92629.45822</v>
      </c>
      <c r="C50" s="134">
        <v>0.69665313358659897</v>
      </c>
      <c r="D50" s="133">
        <v>38034.057200000003</v>
      </c>
    </row>
    <row r="51" spans="1:4" ht="19.5" customHeight="1">
      <c r="A51" s="547" t="s">
        <v>721</v>
      </c>
      <c r="B51" s="548">
        <v>421800.55242999998</v>
      </c>
      <c r="C51" s="549">
        <v>0.99646299189355469</v>
      </c>
      <c r="D51" s="550">
        <v>210526.63743999996</v>
      </c>
    </row>
    <row r="52" spans="1:4" ht="12.75" customHeight="1"/>
    <row r="53" spans="1:4" ht="21" customHeight="1">
      <c r="A53" s="1095" t="s">
        <v>660</v>
      </c>
      <c r="B53" s="1095"/>
      <c r="C53" s="1095"/>
    </row>
    <row r="54" spans="1:4" ht="12.75" customHeight="1"/>
    <row r="55" spans="1:4" ht="12.75" customHeight="1">
      <c r="A55" s="700" t="s">
        <v>128</v>
      </c>
    </row>
    <row r="56" spans="1:4" ht="12.75" customHeight="1">
      <c r="D56" s="36" t="s">
        <v>1328</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hyperlinks>
  <pageMargins left="0.7" right="0.7" top="0.75" bottom="0.75" header="0.3" footer="0.3"/>
  <pageSetup paperSize="9" scale="83" orientation="portrait" r:id="rId1"/>
  <rowBreaks count="1" manualBreakCount="1">
    <brk id="56" max="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K102"/>
  <sheetViews>
    <sheetView showGridLines="0" zoomScaleNormal="100" workbookViewId="0"/>
  </sheetViews>
  <sheetFormatPr defaultRowHeight="15"/>
  <cols>
    <col min="1" max="1" width="39.7109375" customWidth="1"/>
    <col min="2" max="2" width="18" customWidth="1"/>
    <col min="3" max="3" width="14.7109375" style="277" customWidth="1"/>
    <col min="4" max="4" width="21.7109375" customWidth="1"/>
    <col min="5" max="5" width="14.7109375" customWidth="1"/>
  </cols>
  <sheetData>
    <row r="1" spans="1:8" ht="12.75" customHeight="1">
      <c r="A1" s="154" t="s">
        <v>1170</v>
      </c>
    </row>
    <row r="2" spans="1:8" ht="12.75" customHeight="1">
      <c r="A2" s="604" t="s">
        <v>1171</v>
      </c>
    </row>
    <row r="3" spans="1:8">
      <c r="D3" s="341"/>
      <c r="E3" s="66" t="s">
        <v>587</v>
      </c>
    </row>
    <row r="4" spans="1:8" ht="79.5" customHeight="1">
      <c r="A4" s="1101" t="s">
        <v>686</v>
      </c>
      <c r="B4" s="529" t="s">
        <v>687</v>
      </c>
      <c r="C4" s="572" t="s">
        <v>668</v>
      </c>
      <c r="D4" s="529" t="s">
        <v>688</v>
      </c>
      <c r="E4" s="572" t="s">
        <v>668</v>
      </c>
    </row>
    <row r="5" spans="1:8" ht="15.75" customHeight="1">
      <c r="A5" s="1101"/>
      <c r="B5" s="573" t="s">
        <v>1074</v>
      </c>
      <c r="C5" s="574"/>
      <c r="D5" s="573" t="s">
        <v>1074</v>
      </c>
      <c r="E5" s="574"/>
    </row>
    <row r="6" spans="1:8">
      <c r="A6" s="575" t="s">
        <v>1077</v>
      </c>
      <c r="B6" s="576">
        <v>2059</v>
      </c>
      <c r="C6" s="577">
        <v>0.55396226415094341</v>
      </c>
      <c r="D6" s="576">
        <v>270432.62295999995</v>
      </c>
      <c r="E6" s="577">
        <v>0.45897835654115182</v>
      </c>
      <c r="F6" s="45"/>
      <c r="G6" s="78"/>
      <c r="H6" s="78"/>
    </row>
    <row r="7" spans="1:8">
      <c r="A7" s="575" t="s">
        <v>1078</v>
      </c>
      <c r="B7" s="576">
        <v>712</v>
      </c>
      <c r="C7" s="577">
        <v>0.56828193832599116</v>
      </c>
      <c r="D7" s="576">
        <v>166762.43912</v>
      </c>
      <c r="E7" s="577">
        <v>0.62850481319954787</v>
      </c>
      <c r="F7" s="45"/>
      <c r="G7" s="78"/>
      <c r="H7" s="78"/>
    </row>
    <row r="8" spans="1:8">
      <c r="A8" s="575" t="s">
        <v>554</v>
      </c>
      <c r="B8" s="576">
        <v>6952</v>
      </c>
      <c r="C8" s="577">
        <v>0.22394366197183091</v>
      </c>
      <c r="D8" s="576">
        <v>1379193.51535</v>
      </c>
      <c r="E8" s="577">
        <v>0.202180332643912</v>
      </c>
      <c r="F8" s="45"/>
      <c r="G8" s="78"/>
      <c r="H8" s="78"/>
    </row>
    <row r="9" spans="1:8">
      <c r="A9" s="575" t="s">
        <v>555</v>
      </c>
      <c r="B9" s="576">
        <v>2443</v>
      </c>
      <c r="C9" s="577">
        <v>1.7069109075770195E-2</v>
      </c>
      <c r="D9" s="576">
        <v>263369.5246</v>
      </c>
      <c r="E9" s="577">
        <v>4.3049351285534554E-2</v>
      </c>
      <c r="F9" s="45"/>
      <c r="G9" s="78"/>
      <c r="H9" s="78"/>
    </row>
    <row r="10" spans="1:8">
      <c r="A10" s="575" t="s">
        <v>1079</v>
      </c>
      <c r="B10" s="576">
        <v>0</v>
      </c>
      <c r="C10" s="577" t="s">
        <v>206</v>
      </c>
      <c r="D10" s="576">
        <v>0</v>
      </c>
      <c r="E10" s="577" t="s">
        <v>206</v>
      </c>
      <c r="F10" s="45"/>
      <c r="G10" s="78"/>
      <c r="H10" s="78"/>
    </row>
    <row r="11" spans="1:8">
      <c r="A11" s="575" t="s">
        <v>556</v>
      </c>
      <c r="B11" s="576">
        <v>0</v>
      </c>
      <c r="C11" s="577">
        <v>-1</v>
      </c>
      <c r="D11" s="576">
        <v>0</v>
      </c>
      <c r="E11" s="577">
        <v>-1</v>
      </c>
      <c r="F11" s="45"/>
      <c r="G11" s="78"/>
      <c r="H11" s="78"/>
    </row>
    <row r="12" spans="1:8">
      <c r="A12" s="575" t="s">
        <v>1080</v>
      </c>
      <c r="B12" s="576">
        <v>89</v>
      </c>
      <c r="C12" s="577">
        <v>0.14102564102564097</v>
      </c>
      <c r="D12" s="576">
        <v>31112.808000000001</v>
      </c>
      <c r="E12" s="577">
        <v>0.61825328990432671</v>
      </c>
      <c r="F12" s="45"/>
      <c r="G12" s="78"/>
      <c r="H12" s="78"/>
    </row>
    <row r="13" spans="1:8">
      <c r="A13" s="575" t="s">
        <v>1081</v>
      </c>
      <c r="B13" s="576">
        <v>3755</v>
      </c>
      <c r="C13" s="577">
        <v>0.22432344310401042</v>
      </c>
      <c r="D13" s="576">
        <v>585572.69437000004</v>
      </c>
      <c r="E13" s="577">
        <v>0.22605948742315252</v>
      </c>
      <c r="F13" s="45"/>
      <c r="G13" s="78"/>
      <c r="H13" s="78"/>
    </row>
    <row r="14" spans="1:8">
      <c r="A14" s="575" t="s">
        <v>1082</v>
      </c>
      <c r="B14" s="576">
        <v>3158</v>
      </c>
      <c r="C14" s="577">
        <v>0.39796370075254539</v>
      </c>
      <c r="D14" s="576">
        <v>683575.90019999992</v>
      </c>
      <c r="E14" s="577">
        <v>0.34144300833604335</v>
      </c>
      <c r="F14" s="45"/>
      <c r="G14" s="78"/>
      <c r="H14" s="78"/>
    </row>
    <row r="15" spans="1:8">
      <c r="A15" s="575" t="s">
        <v>557</v>
      </c>
      <c r="B15" s="576">
        <v>8763</v>
      </c>
      <c r="C15" s="577">
        <v>0.70122306348281893</v>
      </c>
      <c r="D15" s="576">
        <v>1497443.2494000001</v>
      </c>
      <c r="E15" s="577">
        <v>0.56744254276645334</v>
      </c>
      <c r="F15" s="45"/>
      <c r="G15" s="78"/>
      <c r="H15" s="78"/>
    </row>
    <row r="16" spans="1:8">
      <c r="A16" s="575" t="s">
        <v>1083</v>
      </c>
      <c r="B16" s="576">
        <v>3233</v>
      </c>
      <c r="C16" s="577">
        <v>0.25116099071207421</v>
      </c>
      <c r="D16" s="576">
        <v>451922.80499000003</v>
      </c>
      <c r="E16" s="577">
        <v>0.45877745650369195</v>
      </c>
      <c r="F16" s="45"/>
      <c r="G16" s="78"/>
      <c r="H16" s="78"/>
    </row>
    <row r="17" spans="1:11">
      <c r="A17" s="575" t="s">
        <v>1084</v>
      </c>
      <c r="B17" s="576">
        <v>12350</v>
      </c>
      <c r="C17" s="577">
        <v>-2.8259991925716488E-3</v>
      </c>
      <c r="D17" s="576">
        <v>1260753.03611</v>
      </c>
      <c r="E17" s="577">
        <v>9.3973749037567389E-2</v>
      </c>
      <c r="F17" s="45"/>
      <c r="G17" s="78"/>
      <c r="H17" s="78"/>
    </row>
    <row r="18" spans="1:11">
      <c r="A18" s="575" t="s">
        <v>483</v>
      </c>
      <c r="B18" s="576">
        <v>2838</v>
      </c>
      <c r="C18" s="577">
        <v>6.6115702479338845E-2</v>
      </c>
      <c r="D18" s="576">
        <v>542392.90558999998</v>
      </c>
      <c r="E18" s="577">
        <v>0.3294144866749702</v>
      </c>
      <c r="F18" s="45"/>
      <c r="G18" s="78"/>
      <c r="H18" s="78"/>
    </row>
    <row r="19" spans="1:11">
      <c r="A19" s="575" t="s">
        <v>1085</v>
      </c>
      <c r="B19" s="576">
        <v>342</v>
      </c>
      <c r="C19" s="577">
        <v>0.15540540540540548</v>
      </c>
      <c r="D19" s="576">
        <v>169528.15174</v>
      </c>
      <c r="E19" s="577">
        <v>-1.9955493302148186E-2</v>
      </c>
      <c r="F19" s="45"/>
      <c r="G19" s="78"/>
      <c r="H19" s="78"/>
    </row>
    <row r="20" spans="1:11">
      <c r="A20" s="575" t="s">
        <v>558</v>
      </c>
      <c r="B20" s="576">
        <v>14956</v>
      </c>
      <c r="C20" s="577">
        <v>0.49919807538091421</v>
      </c>
      <c r="D20" s="576">
        <v>1507095.8313699998</v>
      </c>
      <c r="E20" s="577">
        <v>0.57295942801058497</v>
      </c>
      <c r="F20" s="45"/>
      <c r="G20" s="78"/>
      <c r="H20" s="78"/>
    </row>
    <row r="21" spans="1:11">
      <c r="A21" s="575" t="s">
        <v>1086</v>
      </c>
      <c r="B21" s="576">
        <v>9</v>
      </c>
      <c r="C21" s="577">
        <v>-0.64</v>
      </c>
      <c r="D21" s="576">
        <v>934.5056800000001</v>
      </c>
      <c r="E21" s="577">
        <v>-0.64805881778527208</v>
      </c>
      <c r="F21" s="45"/>
      <c r="G21" s="78"/>
      <c r="H21" s="78"/>
    </row>
    <row r="22" spans="1:11">
      <c r="A22" s="578" t="s">
        <v>689</v>
      </c>
      <c r="B22" s="579">
        <v>61659</v>
      </c>
      <c r="C22" s="580">
        <v>0.27531645569620244</v>
      </c>
      <c r="D22" s="579">
        <v>8810089.98948</v>
      </c>
      <c r="E22" s="580">
        <v>0.32408353354688768</v>
      </c>
      <c r="G22" s="78"/>
      <c r="H22" s="78"/>
    </row>
    <row r="23" spans="1:11">
      <c r="A23" s="17" t="s">
        <v>683</v>
      </c>
    </row>
    <row r="24" spans="1:11" ht="76.5" customHeight="1">
      <c r="A24" s="1094" t="s">
        <v>690</v>
      </c>
      <c r="B24" s="1094"/>
      <c r="C24" s="1094"/>
      <c r="D24" s="1094"/>
      <c r="E24" s="1094"/>
      <c r="G24" s="1106"/>
      <c r="H24" s="1106"/>
      <c r="I24" s="1106"/>
      <c r="J24" s="1106"/>
      <c r="K24" s="1106"/>
    </row>
    <row r="25" spans="1:11" ht="21.75" customHeight="1">
      <c r="A25" s="1095" t="s">
        <v>660</v>
      </c>
      <c r="B25" s="1095"/>
      <c r="C25" s="1095"/>
      <c r="D25" s="1095"/>
      <c r="E25" s="1095"/>
      <c r="F25" s="72"/>
    </row>
    <row r="26" spans="1:11" ht="12.75" customHeight="1"/>
    <row r="27" spans="1:11" ht="12.75" customHeight="1">
      <c r="A27" s="700" t="s">
        <v>128</v>
      </c>
      <c r="B27" s="73"/>
      <c r="C27" s="73"/>
      <c r="D27" s="73"/>
    </row>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row r="62" spans="5:5" ht="12.75" customHeight="1">
      <c r="E62" s="36" t="s">
        <v>1329</v>
      </c>
    </row>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sheetData>
  <mergeCells count="4">
    <mergeCell ref="G24:K24"/>
    <mergeCell ref="A4:A5"/>
    <mergeCell ref="A24:E24"/>
    <mergeCell ref="A25:E25"/>
  </mergeCells>
  <hyperlinks>
    <hyperlink ref="A27" location="'2 Sadržaj'!A1" display="Sadržaj / Contents"/>
  </hyperlinks>
  <pageMargins left="0.7" right="0.7" top="0.75" bottom="0.75" header="0.3" footer="0.3"/>
  <pageSetup paperSize="9" scale="71"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I277"/>
  <sheetViews>
    <sheetView showGridLines="0" zoomScaleNormal="100" workbookViewId="0"/>
  </sheetViews>
  <sheetFormatPr defaultRowHeight="15"/>
  <cols>
    <col min="1" max="1" width="30.7109375" customWidth="1"/>
    <col min="2" max="2" width="11.5703125" customWidth="1"/>
    <col min="3" max="3" width="11.42578125" customWidth="1"/>
    <col min="4" max="4" width="19.7109375" customWidth="1"/>
    <col min="5" max="5" width="11.5703125" customWidth="1"/>
    <col min="6" max="6" width="15.5703125" customWidth="1"/>
    <col min="7" max="7" width="12.140625" customWidth="1"/>
    <col min="8" max="8" width="18.7109375" customWidth="1"/>
    <col min="9" max="9" width="12.5703125" customWidth="1"/>
  </cols>
  <sheetData>
    <row r="1" spans="1:9" ht="12.75" customHeight="1">
      <c r="A1" s="151" t="s">
        <v>1172</v>
      </c>
    </row>
    <row r="2" spans="1:9" ht="12.75" customHeight="1">
      <c r="A2" s="608" t="s">
        <v>1173</v>
      </c>
    </row>
    <row r="3" spans="1:9" ht="12.75" customHeight="1">
      <c r="E3" s="75"/>
      <c r="F3" s="75"/>
      <c r="I3" s="66" t="s">
        <v>663</v>
      </c>
    </row>
    <row r="4" spans="1:9" s="277" customFormat="1" ht="21" customHeight="1">
      <c r="A4" s="516"/>
      <c r="B4" s="1098" t="s">
        <v>661</v>
      </c>
      <c r="C4" s="1099"/>
      <c r="D4" s="1099"/>
      <c r="E4" s="1100"/>
      <c r="F4" s="1098" t="s">
        <v>662</v>
      </c>
      <c r="G4" s="1099"/>
      <c r="H4" s="1099"/>
      <c r="I4" s="1100"/>
    </row>
    <row r="5" spans="1:9" ht="89.25" customHeight="1">
      <c r="A5" s="529" t="s">
        <v>664</v>
      </c>
      <c r="B5" s="551" t="s">
        <v>665</v>
      </c>
      <c r="C5" s="1108" t="s">
        <v>666</v>
      </c>
      <c r="D5" s="552" t="s">
        <v>1269</v>
      </c>
      <c r="E5" s="1108" t="s">
        <v>666</v>
      </c>
      <c r="F5" s="551" t="s">
        <v>667</v>
      </c>
      <c r="G5" s="1108" t="s">
        <v>668</v>
      </c>
      <c r="H5" s="552" t="s">
        <v>1270</v>
      </c>
      <c r="I5" s="1108" t="s">
        <v>668</v>
      </c>
    </row>
    <row r="6" spans="1:9" ht="17.25" customHeight="1">
      <c r="A6" s="553"/>
      <c r="B6" s="519" t="s">
        <v>1076</v>
      </c>
      <c r="C6" s="1109"/>
      <c r="D6" s="519" t="s">
        <v>1076</v>
      </c>
      <c r="E6" s="1109"/>
      <c r="F6" s="519" t="s">
        <v>1074</v>
      </c>
      <c r="G6" s="1109"/>
      <c r="H6" s="519" t="s">
        <v>1074</v>
      </c>
      <c r="I6" s="1109"/>
    </row>
    <row r="7" spans="1:9" ht="12.75" customHeight="1">
      <c r="A7" s="566" t="s">
        <v>669</v>
      </c>
      <c r="B7" s="567"/>
      <c r="C7" s="568"/>
      <c r="D7" s="567"/>
      <c r="E7" s="568"/>
      <c r="F7" s="567"/>
      <c r="G7" s="568"/>
      <c r="H7" s="567"/>
      <c r="I7" s="568"/>
    </row>
    <row r="8" spans="1:9" ht="12.75" customHeight="1">
      <c r="A8" s="558" t="s">
        <v>670</v>
      </c>
      <c r="B8" s="555">
        <v>31</v>
      </c>
      <c r="C8" s="556">
        <v>-0.18421052631578946</v>
      </c>
      <c r="D8" s="557">
        <v>131310.33695</v>
      </c>
      <c r="E8" s="556">
        <v>-0.5165192461346555</v>
      </c>
      <c r="F8" s="555">
        <v>1</v>
      </c>
      <c r="G8" s="556">
        <v>-0.75</v>
      </c>
      <c r="H8" s="557">
        <v>1071.2024799999999</v>
      </c>
      <c r="I8" s="556">
        <v>0.63544086189610227</v>
      </c>
    </row>
    <row r="9" spans="1:9" ht="12.75" customHeight="1">
      <c r="A9" s="558" t="s">
        <v>671</v>
      </c>
      <c r="B9" s="555">
        <v>37293</v>
      </c>
      <c r="C9" s="556">
        <v>7.006972540242748E-2</v>
      </c>
      <c r="D9" s="557">
        <v>1845500.6805899998</v>
      </c>
      <c r="E9" s="556">
        <v>-1.586035317839158E-2</v>
      </c>
      <c r="F9" s="555">
        <v>18847</v>
      </c>
      <c r="G9" s="556">
        <v>4.7870565995774494E-2</v>
      </c>
      <c r="H9" s="557">
        <v>1301192.9871399999</v>
      </c>
      <c r="I9" s="556">
        <v>0.13445929039215798</v>
      </c>
    </row>
    <row r="10" spans="1:9" ht="12.75" customHeight="1">
      <c r="A10" s="554" t="s">
        <v>672</v>
      </c>
      <c r="B10" s="555">
        <v>6644</v>
      </c>
      <c r="C10" s="556">
        <v>8.5443554974677344E-2</v>
      </c>
      <c r="D10" s="557">
        <v>425123.28441000002</v>
      </c>
      <c r="E10" s="556">
        <v>-4.5202252394550523E-2</v>
      </c>
      <c r="F10" s="555">
        <v>1529</v>
      </c>
      <c r="G10" s="556">
        <v>-4.5568039950062422E-2</v>
      </c>
      <c r="H10" s="557">
        <v>174318.58239999998</v>
      </c>
      <c r="I10" s="556">
        <v>-0.16724577708801935</v>
      </c>
    </row>
    <row r="11" spans="1:9" ht="12.75" customHeight="1">
      <c r="A11" s="558" t="s">
        <v>673</v>
      </c>
      <c r="B11" s="555">
        <v>151</v>
      </c>
      <c r="C11" s="556">
        <v>-0.24875621890547264</v>
      </c>
      <c r="D11" s="557">
        <v>62233.797150000006</v>
      </c>
      <c r="E11" s="556">
        <v>-0.46884325272341132</v>
      </c>
      <c r="F11" s="555">
        <v>5</v>
      </c>
      <c r="G11" s="556">
        <v>-0.78260869565217395</v>
      </c>
      <c r="H11" s="557">
        <v>4610.9365299999999</v>
      </c>
      <c r="I11" s="556">
        <v>-0.9046171654969144</v>
      </c>
    </row>
    <row r="12" spans="1:9" ht="12.75" customHeight="1">
      <c r="A12" s="559" t="s">
        <v>674</v>
      </c>
      <c r="B12" s="555">
        <v>0</v>
      </c>
      <c r="C12" s="556"/>
      <c r="D12" s="557">
        <v>0</v>
      </c>
      <c r="E12" s="556"/>
      <c r="F12" s="555">
        <v>0</v>
      </c>
      <c r="G12" s="556"/>
      <c r="H12" s="557">
        <v>0</v>
      </c>
      <c r="I12" s="556"/>
    </row>
    <row r="13" spans="1:9" ht="29.25">
      <c r="A13" s="554" t="s">
        <v>675</v>
      </c>
      <c r="B13" s="555">
        <v>769</v>
      </c>
      <c r="C13" s="556">
        <v>-0.13303269447576099</v>
      </c>
      <c r="D13" s="557">
        <v>59500.344170000004</v>
      </c>
      <c r="E13" s="556">
        <v>-0.31244804361696038</v>
      </c>
      <c r="F13" s="555">
        <v>94</v>
      </c>
      <c r="G13" s="556">
        <v>-0.13761467889908258</v>
      </c>
      <c r="H13" s="557">
        <v>12193.647470000002</v>
      </c>
      <c r="I13" s="556">
        <v>-0.2138864596965902</v>
      </c>
    </row>
    <row r="14" spans="1:9" ht="12.75" customHeight="1">
      <c r="A14" s="558" t="s">
        <v>676</v>
      </c>
      <c r="B14" s="555">
        <v>39</v>
      </c>
      <c r="C14" s="556">
        <v>-2.5000000000000001E-2</v>
      </c>
      <c r="D14" s="557">
        <v>51.129160000000006</v>
      </c>
      <c r="E14" s="556"/>
      <c r="F14" s="555">
        <v>1</v>
      </c>
      <c r="G14" s="556"/>
      <c r="H14" s="557">
        <v>85.113699999999994</v>
      </c>
      <c r="I14" s="556"/>
    </row>
    <row r="15" spans="1:9" ht="22.5" customHeight="1">
      <c r="A15" s="560" t="s">
        <v>677</v>
      </c>
      <c r="B15" s="563">
        <v>44927</v>
      </c>
      <c r="C15" s="562">
        <v>6.6187289382505107E-2</v>
      </c>
      <c r="D15" s="563">
        <v>2523719.5724300002</v>
      </c>
      <c r="E15" s="562">
        <v>-9.73149532239619E-2</v>
      </c>
      <c r="F15" s="563">
        <v>20477</v>
      </c>
      <c r="G15" s="564">
        <v>3.8176840397485298E-2</v>
      </c>
      <c r="H15" s="563">
        <v>1493472.4697199999</v>
      </c>
      <c r="I15" s="564">
        <v>5.1143515716674248E-2</v>
      </c>
    </row>
    <row r="16" spans="1:9" ht="15" customHeight="1">
      <c r="A16" s="566" t="s">
        <v>678</v>
      </c>
      <c r="B16" s="569"/>
      <c r="C16" s="565"/>
      <c r="D16" s="569"/>
      <c r="E16" s="570"/>
      <c r="F16" s="569"/>
      <c r="G16" s="565"/>
      <c r="H16" s="569"/>
      <c r="I16" s="570"/>
    </row>
    <row r="17" spans="1:9" ht="12.75" customHeight="1">
      <c r="A17" s="558" t="s">
        <v>670</v>
      </c>
      <c r="B17" s="555">
        <v>344</v>
      </c>
      <c r="C17" s="556">
        <v>-0.16097560975609757</v>
      </c>
      <c r="D17" s="555">
        <v>856129.74014999997</v>
      </c>
      <c r="E17" s="556">
        <v>-0.16246710624023947</v>
      </c>
      <c r="F17" s="555">
        <v>15</v>
      </c>
      <c r="G17" s="556">
        <v>-0.34782608695652173</v>
      </c>
      <c r="H17" s="557">
        <v>67995.614770000015</v>
      </c>
      <c r="I17" s="556">
        <v>2.6057759492444048</v>
      </c>
    </row>
    <row r="18" spans="1:9" ht="12.75" customHeight="1">
      <c r="A18" s="558" t="s">
        <v>671</v>
      </c>
      <c r="B18" s="555">
        <v>60458</v>
      </c>
      <c r="C18" s="556">
        <v>0.32626960623011958</v>
      </c>
      <c r="D18" s="555">
        <v>5052462.6049900008</v>
      </c>
      <c r="E18" s="556">
        <v>0.39125395590177398</v>
      </c>
      <c r="F18" s="555">
        <v>32247</v>
      </c>
      <c r="G18" s="556">
        <v>0.56538834951456307</v>
      </c>
      <c r="H18" s="557">
        <v>4157184.0465200003</v>
      </c>
      <c r="I18" s="556">
        <v>0.56595015639968849</v>
      </c>
    </row>
    <row r="19" spans="1:9" ht="12.75" customHeight="1">
      <c r="A19" s="554" t="s">
        <v>672</v>
      </c>
      <c r="B19" s="555">
        <v>21075</v>
      </c>
      <c r="C19" s="556">
        <v>0.11213720316622691</v>
      </c>
      <c r="D19" s="555">
        <v>3653702.1160200001</v>
      </c>
      <c r="E19" s="556">
        <v>0.10323104099805019</v>
      </c>
      <c r="F19" s="555">
        <v>6432</v>
      </c>
      <c r="G19" s="556">
        <v>0.12961011591148577</v>
      </c>
      <c r="H19" s="557">
        <v>1856205.3502100001</v>
      </c>
      <c r="I19" s="556">
        <v>0.11424686091220602</v>
      </c>
    </row>
    <row r="20" spans="1:9" ht="12.75" customHeight="1">
      <c r="A20" s="558" t="s">
        <v>673</v>
      </c>
      <c r="B20" s="555">
        <v>1145</v>
      </c>
      <c r="C20" s="556">
        <v>0.37951807228915663</v>
      </c>
      <c r="D20" s="555">
        <v>766805.53666999994</v>
      </c>
      <c r="E20" s="556">
        <v>0.73282957338977994</v>
      </c>
      <c r="F20" s="555">
        <v>473</v>
      </c>
      <c r="G20" s="556">
        <v>0.27493261455525608</v>
      </c>
      <c r="H20" s="557">
        <v>535386.65813</v>
      </c>
      <c r="I20" s="556">
        <v>0.62669047510434772</v>
      </c>
    </row>
    <row r="21" spans="1:9" ht="12.75" customHeight="1">
      <c r="A21" s="559" t="s">
        <v>674</v>
      </c>
      <c r="B21" s="555">
        <v>1</v>
      </c>
      <c r="C21" s="556">
        <v>0</v>
      </c>
      <c r="D21" s="555">
        <v>304.62981000000002</v>
      </c>
      <c r="E21" s="556">
        <v>-0.36017492525585404</v>
      </c>
      <c r="F21" s="555">
        <v>0</v>
      </c>
      <c r="G21" s="556"/>
      <c r="H21" s="557">
        <v>0</v>
      </c>
      <c r="I21" s="556"/>
    </row>
    <row r="22" spans="1:9" ht="29.25">
      <c r="A22" s="554" t="s">
        <v>675</v>
      </c>
      <c r="B22" s="555">
        <v>7312</v>
      </c>
      <c r="C22" s="556">
        <v>6.8537191290369726E-2</v>
      </c>
      <c r="D22" s="555">
        <v>2057615.6234000002</v>
      </c>
      <c r="E22" s="556">
        <v>-1.6997574932913637E-2</v>
      </c>
      <c r="F22" s="555">
        <v>1917</v>
      </c>
      <c r="G22" s="556">
        <v>4.9835706462212484E-2</v>
      </c>
      <c r="H22" s="557">
        <v>684167.97175000014</v>
      </c>
      <c r="I22" s="556">
        <v>0.2499784823998876</v>
      </c>
    </row>
    <row r="23" spans="1:9" ht="12.75" customHeight="1">
      <c r="A23" s="558" t="s">
        <v>679</v>
      </c>
      <c r="B23" s="555">
        <v>522</v>
      </c>
      <c r="C23" s="556">
        <v>-0.17665615141955837</v>
      </c>
      <c r="D23" s="555">
        <v>38607.112970000002</v>
      </c>
      <c r="E23" s="556">
        <v>-0.20397231555403178</v>
      </c>
      <c r="F23" s="555">
        <v>98</v>
      </c>
      <c r="G23" s="556">
        <v>-0.10909090909090909</v>
      </c>
      <c r="H23" s="557">
        <v>15677.87838</v>
      </c>
      <c r="I23" s="556">
        <v>-7.6279186936259236E-2</v>
      </c>
    </row>
    <row r="24" spans="1:9" ht="22.5" customHeight="1">
      <c r="A24" s="560" t="s">
        <v>680</v>
      </c>
      <c r="B24" s="561">
        <v>90857</v>
      </c>
      <c r="C24" s="562">
        <v>0.24031780268384911</v>
      </c>
      <c r="D24" s="563">
        <v>12425627.364010001</v>
      </c>
      <c r="E24" s="562">
        <v>0.17775109485926729</v>
      </c>
      <c r="F24" s="563">
        <v>41182</v>
      </c>
      <c r="G24" s="564">
        <v>0.43872275013974288</v>
      </c>
      <c r="H24" s="563">
        <v>7316617.5197600005</v>
      </c>
      <c r="I24" s="564">
        <v>0.39819038824454145</v>
      </c>
    </row>
    <row r="25" spans="1:9" ht="15" customHeight="1">
      <c r="A25" s="566" t="s">
        <v>681</v>
      </c>
      <c r="B25" s="569"/>
      <c r="C25" s="565"/>
      <c r="D25" s="569"/>
      <c r="E25" s="571"/>
      <c r="F25" s="569"/>
      <c r="G25" s="565"/>
      <c r="H25" s="569"/>
      <c r="I25" s="571"/>
    </row>
    <row r="26" spans="1:9" ht="12.75" customHeight="1">
      <c r="A26" s="558" t="s">
        <v>670</v>
      </c>
      <c r="B26" s="555">
        <v>92</v>
      </c>
      <c r="C26" s="556">
        <v>-0.16363636363636364</v>
      </c>
      <c r="D26" s="555">
        <v>15263.27318</v>
      </c>
      <c r="E26" s="556">
        <v>-0.35982626645937404</v>
      </c>
      <c r="F26" s="555"/>
      <c r="G26" s="556"/>
      <c r="H26" s="555"/>
      <c r="I26" s="556"/>
    </row>
    <row r="27" spans="1:9" ht="12.75" customHeight="1">
      <c r="A27" s="558" t="s">
        <v>671</v>
      </c>
      <c r="B27" s="555">
        <v>31</v>
      </c>
      <c r="C27" s="556">
        <v>-6.0606060606060608E-2</v>
      </c>
      <c r="D27" s="555">
        <v>1.4999999999999999E-4</v>
      </c>
      <c r="E27" s="556">
        <v>-0.59459459459459463</v>
      </c>
      <c r="F27" s="555"/>
      <c r="G27" s="556"/>
      <c r="H27" s="555"/>
      <c r="I27" s="556"/>
    </row>
    <row r="28" spans="1:9" ht="12.75" customHeight="1">
      <c r="A28" s="554" t="s">
        <v>672</v>
      </c>
      <c r="B28" s="555">
        <v>40</v>
      </c>
      <c r="C28" s="556">
        <v>-6.9767441860465115E-2</v>
      </c>
      <c r="D28" s="555">
        <v>0</v>
      </c>
      <c r="E28" s="556">
        <v>-1</v>
      </c>
      <c r="F28" s="555"/>
      <c r="G28" s="556"/>
      <c r="H28" s="555"/>
      <c r="I28" s="556"/>
    </row>
    <row r="29" spans="1:9" ht="12.75" customHeight="1">
      <c r="A29" s="558" t="s">
        <v>673</v>
      </c>
      <c r="B29" s="555">
        <v>5</v>
      </c>
      <c r="C29" s="556">
        <v>-0.2857142857142857</v>
      </c>
      <c r="D29" s="555">
        <v>0</v>
      </c>
      <c r="E29" s="556"/>
      <c r="F29" s="555"/>
      <c r="G29" s="556"/>
      <c r="H29" s="555"/>
      <c r="I29" s="556"/>
    </row>
    <row r="30" spans="1:9" ht="12.75" customHeight="1">
      <c r="A30" s="559" t="s">
        <v>682</v>
      </c>
      <c r="B30" s="555">
        <v>0</v>
      </c>
      <c r="C30" s="556"/>
      <c r="D30" s="555">
        <v>0</v>
      </c>
      <c r="E30" s="556"/>
      <c r="F30" s="555"/>
      <c r="G30" s="556"/>
      <c r="H30" s="555"/>
      <c r="I30" s="556"/>
    </row>
    <row r="31" spans="1:9" ht="29.25">
      <c r="A31" s="554" t="s">
        <v>675</v>
      </c>
      <c r="B31" s="555">
        <v>37</v>
      </c>
      <c r="C31" s="556">
        <v>-0.17777777777777778</v>
      </c>
      <c r="D31" s="555">
        <v>0</v>
      </c>
      <c r="E31" s="556">
        <v>-1</v>
      </c>
      <c r="F31" s="555"/>
      <c r="G31" s="556"/>
      <c r="H31" s="555"/>
      <c r="I31" s="556"/>
    </row>
    <row r="32" spans="1:9" ht="12.75" customHeight="1">
      <c r="A32" s="558" t="s">
        <v>676</v>
      </c>
      <c r="B32" s="555">
        <v>0</v>
      </c>
      <c r="C32" s="556"/>
      <c r="D32" s="555">
        <v>0</v>
      </c>
      <c r="E32" s="556"/>
      <c r="F32" s="555"/>
      <c r="G32" s="556"/>
      <c r="H32" s="555"/>
      <c r="I32" s="556"/>
    </row>
    <row r="33" spans="1:9" ht="22.5" customHeight="1">
      <c r="A33" s="560" t="s">
        <v>677</v>
      </c>
      <c r="B33" s="563">
        <v>205</v>
      </c>
      <c r="C33" s="562">
        <v>-0.13865546218487396</v>
      </c>
      <c r="D33" s="563">
        <v>15263.27333</v>
      </c>
      <c r="E33" s="562">
        <v>-0.3598262762781973</v>
      </c>
      <c r="F33" s="563"/>
      <c r="G33" s="562"/>
      <c r="H33" s="563"/>
      <c r="I33" s="562"/>
    </row>
    <row r="34" spans="1:9" ht="12.75" customHeight="1">
      <c r="A34" s="17" t="s">
        <v>683</v>
      </c>
    </row>
    <row r="35" spans="1:9" ht="48" customHeight="1">
      <c r="A35" s="1110" t="s">
        <v>684</v>
      </c>
      <c r="B35" s="1110"/>
      <c r="C35" s="1110"/>
      <c r="D35" s="1110"/>
      <c r="E35" s="1110"/>
      <c r="F35" s="1110"/>
      <c r="G35" s="1110"/>
      <c r="H35" s="1110"/>
      <c r="I35" s="1110"/>
    </row>
    <row r="36" spans="1:9" ht="25.5" customHeight="1">
      <c r="A36" s="1107" t="s">
        <v>685</v>
      </c>
      <c r="B36" s="1107"/>
      <c r="C36" s="1107"/>
      <c r="D36" s="1107"/>
      <c r="E36" s="1107"/>
      <c r="F36" s="1107"/>
      <c r="G36" s="1107"/>
      <c r="H36" s="1107"/>
      <c r="I36" s="1107"/>
    </row>
    <row r="37" spans="1:9" ht="58.5" customHeight="1">
      <c r="A37" s="1094" t="s">
        <v>1271</v>
      </c>
      <c r="B37" s="1094"/>
      <c r="C37" s="1094"/>
      <c r="D37" s="1094"/>
      <c r="E37" s="1094"/>
      <c r="F37" s="1094"/>
      <c r="G37" s="1094"/>
      <c r="H37" s="1094"/>
      <c r="I37" s="1094"/>
    </row>
    <row r="38" spans="1:9" ht="22.5" customHeight="1">
      <c r="A38" s="1107" t="s">
        <v>660</v>
      </c>
      <c r="B38" s="1107"/>
      <c r="C38" s="1107"/>
      <c r="D38" s="1107"/>
      <c r="E38" s="1107"/>
      <c r="F38" s="1107"/>
      <c r="G38" s="1107"/>
      <c r="H38" s="1107"/>
      <c r="I38" s="1107"/>
    </row>
    <row r="39" spans="1:9" ht="12.75" customHeight="1"/>
    <row r="40" spans="1:9" ht="12.75" customHeight="1">
      <c r="A40" s="700" t="s">
        <v>128</v>
      </c>
    </row>
    <row r="41" spans="1:9" ht="12.75" customHeight="1"/>
    <row r="42" spans="1:9" ht="12.75" customHeight="1"/>
    <row r="43" spans="1:9" ht="12.75" customHeight="1"/>
    <row r="44" spans="1:9" ht="12.75" customHeight="1"/>
    <row r="45" spans="1:9" ht="12.75" customHeight="1"/>
    <row r="46" spans="1:9" ht="12.75" customHeight="1"/>
    <row r="47" spans="1:9" ht="12.75" customHeight="1"/>
    <row r="48" spans="1:9"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92" t="s">
        <v>1330</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hyperlinks>
  <pageMargins left="0.7" right="0.7" top="0.75" bottom="0.75" header="0.3" footer="0.3"/>
  <pageSetup paperSize="9" scale="6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O46"/>
  <sheetViews>
    <sheetView showGridLines="0" zoomScaleNormal="100" workbookViewId="0"/>
  </sheetViews>
  <sheetFormatPr defaultRowHeight="15"/>
  <cols>
    <col min="1" max="1" width="39.140625" bestFit="1" customWidth="1"/>
    <col min="2" max="13" width="10" customWidth="1"/>
    <col min="14" max="14" width="9.42578125" bestFit="1" customWidth="1"/>
    <col min="15" max="15" width="12.28515625" customWidth="1"/>
  </cols>
  <sheetData>
    <row r="1" spans="1:15">
      <c r="A1" s="154" t="s">
        <v>1174</v>
      </c>
      <c r="C1" s="44"/>
      <c r="O1" s="144"/>
    </row>
    <row r="2" spans="1:15">
      <c r="A2" s="607" t="s">
        <v>1175</v>
      </c>
      <c r="O2" s="67"/>
    </row>
    <row r="3" spans="1:15" ht="12.75" customHeight="1">
      <c r="A3" s="44"/>
      <c r="B3" s="65"/>
      <c r="C3" s="65"/>
      <c r="D3" s="65"/>
      <c r="E3" s="65"/>
      <c r="F3" s="65"/>
      <c r="G3" s="65"/>
      <c r="H3" s="65"/>
      <c r="I3" s="65"/>
      <c r="J3" s="65"/>
      <c r="K3" s="65"/>
      <c r="L3" s="65"/>
      <c r="M3" s="65"/>
      <c r="O3" s="66" t="s">
        <v>587</v>
      </c>
    </row>
    <row r="4" spans="1:15" ht="30.75" customHeight="1">
      <c r="A4" s="581" t="s">
        <v>1075</v>
      </c>
      <c r="B4" s="1111" t="s">
        <v>626</v>
      </c>
      <c r="C4" s="1111"/>
      <c r="D4" s="1111" t="s">
        <v>627</v>
      </c>
      <c r="E4" s="1111"/>
      <c r="F4" s="1111" t="s">
        <v>628</v>
      </c>
      <c r="G4" s="1111"/>
      <c r="H4" s="1111" t="s">
        <v>629</v>
      </c>
      <c r="I4" s="1111"/>
      <c r="J4" s="1111" t="s">
        <v>630</v>
      </c>
      <c r="K4" s="1111"/>
      <c r="L4" s="1111" t="s">
        <v>631</v>
      </c>
      <c r="M4" s="1111"/>
      <c r="N4" s="1111" t="s">
        <v>632</v>
      </c>
      <c r="O4" s="1111"/>
    </row>
    <row r="5" spans="1:15" ht="48.75" customHeight="1">
      <c r="A5" s="582" t="s">
        <v>625</v>
      </c>
      <c r="B5" s="583" t="s">
        <v>633</v>
      </c>
      <c r="C5" s="583" t="s">
        <v>634</v>
      </c>
      <c r="D5" s="583" t="s">
        <v>633</v>
      </c>
      <c r="E5" s="583" t="s">
        <v>634</v>
      </c>
      <c r="F5" s="583" t="s">
        <v>633</v>
      </c>
      <c r="G5" s="583" t="s">
        <v>634</v>
      </c>
      <c r="H5" s="583" t="s">
        <v>633</v>
      </c>
      <c r="I5" s="583" t="s">
        <v>634</v>
      </c>
      <c r="J5" s="583" t="s">
        <v>633</v>
      </c>
      <c r="K5" s="583" t="s">
        <v>634</v>
      </c>
      <c r="L5" s="583" t="s">
        <v>633</v>
      </c>
      <c r="M5" s="583" t="s">
        <v>634</v>
      </c>
      <c r="N5" s="583" t="s">
        <v>633</v>
      </c>
      <c r="O5" s="583" t="s">
        <v>634</v>
      </c>
    </row>
    <row r="6" spans="1:15" ht="13.5" customHeight="1">
      <c r="A6" s="584" t="s">
        <v>635</v>
      </c>
      <c r="B6" s="585">
        <v>12491287.560830003</v>
      </c>
      <c r="C6" s="585">
        <v>254681.21213999999</v>
      </c>
      <c r="D6" s="585">
        <v>67320.689639999997</v>
      </c>
      <c r="E6" s="585">
        <v>10243.790349999999</v>
      </c>
      <c r="F6" s="585">
        <v>14712.874860000002</v>
      </c>
      <c r="G6" s="585">
        <v>9035.5210100000004</v>
      </c>
      <c r="H6" s="585">
        <v>6611.2478899999996</v>
      </c>
      <c r="I6" s="585">
        <v>2208.3317299999994</v>
      </c>
      <c r="J6" s="585">
        <v>545567.90839</v>
      </c>
      <c r="K6" s="585">
        <v>378250.32184000005</v>
      </c>
      <c r="L6" s="585">
        <v>13125500.281609999</v>
      </c>
      <c r="M6" s="585">
        <v>654419.17707000009</v>
      </c>
      <c r="N6" s="585">
        <v>404273.13930999994</v>
      </c>
      <c r="O6" s="585">
        <v>120646.15356999999</v>
      </c>
    </row>
    <row r="7" spans="1:15" ht="13.5" customHeight="1">
      <c r="A7" s="588" t="s">
        <v>636</v>
      </c>
      <c r="B7" s="589">
        <v>853270.01958000008</v>
      </c>
      <c r="C7" s="589">
        <v>74191.065069999997</v>
      </c>
      <c r="D7" s="589">
        <v>280.46214000000003</v>
      </c>
      <c r="E7" s="589">
        <v>191.46517</v>
      </c>
      <c r="F7" s="589">
        <v>2177.9804599999998</v>
      </c>
      <c r="G7" s="589">
        <v>2115.40146</v>
      </c>
      <c r="H7" s="589">
        <v>4.8086800000000007</v>
      </c>
      <c r="I7" s="589">
        <v>3.1126799999999997</v>
      </c>
      <c r="J7" s="589">
        <v>113213.13625</v>
      </c>
      <c r="K7" s="589">
        <v>94788.441829999982</v>
      </c>
      <c r="L7" s="589">
        <v>968946.40710999991</v>
      </c>
      <c r="M7" s="589">
        <v>171289.48621</v>
      </c>
      <c r="N7" s="589">
        <v>148566.45626000001</v>
      </c>
      <c r="O7" s="589">
        <v>54876.328000000001</v>
      </c>
    </row>
    <row r="8" spans="1:15" ht="13.5" customHeight="1">
      <c r="A8" s="588" t="s">
        <v>637</v>
      </c>
      <c r="B8" s="589">
        <v>5160591.6565499995</v>
      </c>
      <c r="C8" s="589">
        <v>58110.864919999993</v>
      </c>
      <c r="D8" s="589">
        <v>43424.416550000002</v>
      </c>
      <c r="E8" s="589">
        <v>4560.4878599999993</v>
      </c>
      <c r="F8" s="589">
        <v>6111.615420000001</v>
      </c>
      <c r="G8" s="589">
        <v>1531.0870600000001</v>
      </c>
      <c r="H8" s="589">
        <v>4691.9775499999996</v>
      </c>
      <c r="I8" s="589">
        <v>1196.3796100000002</v>
      </c>
      <c r="J8" s="589">
        <v>52169.735529999998</v>
      </c>
      <c r="K8" s="589">
        <v>45247.225159999995</v>
      </c>
      <c r="L8" s="589">
        <v>5266989.4016000004</v>
      </c>
      <c r="M8" s="589">
        <v>110646.04461000001</v>
      </c>
      <c r="N8" s="589">
        <v>2996.7401299999997</v>
      </c>
      <c r="O8" s="589">
        <v>886.05521999999996</v>
      </c>
    </row>
    <row r="9" spans="1:15" ht="13.5" customHeight="1">
      <c r="A9" s="588" t="s">
        <v>638</v>
      </c>
      <c r="B9" s="589">
        <v>3712377.9138799999</v>
      </c>
      <c r="C9" s="589">
        <v>62004.819600000003</v>
      </c>
      <c r="D9" s="589">
        <v>9367.2891500000005</v>
      </c>
      <c r="E9" s="589">
        <v>1010.6925500000001</v>
      </c>
      <c r="F9" s="589">
        <v>2419.3418700000002</v>
      </c>
      <c r="G9" s="589">
        <v>1888.5171700000001</v>
      </c>
      <c r="H9" s="589">
        <v>720.37897999999996</v>
      </c>
      <c r="I9" s="589">
        <v>238.92425000000003</v>
      </c>
      <c r="J9" s="589">
        <v>50977.088159999992</v>
      </c>
      <c r="K9" s="589">
        <v>47681.744499999993</v>
      </c>
      <c r="L9" s="589">
        <v>3775862.0120400004</v>
      </c>
      <c r="M9" s="589">
        <v>112824.69807000003</v>
      </c>
      <c r="N9" s="589">
        <v>32742.449779999999</v>
      </c>
      <c r="O9" s="589">
        <v>2935.5842900000002</v>
      </c>
    </row>
    <row r="10" spans="1:15" ht="13.5" customHeight="1">
      <c r="A10" s="588" t="s">
        <v>639</v>
      </c>
      <c r="B10" s="589">
        <v>778730.09658000013</v>
      </c>
      <c r="C10" s="589">
        <v>13823.353429999999</v>
      </c>
      <c r="D10" s="589">
        <v>344.38483999999994</v>
      </c>
      <c r="E10" s="589">
        <v>82.388139999999993</v>
      </c>
      <c r="F10" s="589">
        <v>0.375</v>
      </c>
      <c r="G10" s="589">
        <v>0.375</v>
      </c>
      <c r="H10" s="589">
        <v>0</v>
      </c>
      <c r="I10" s="589">
        <v>0</v>
      </c>
      <c r="J10" s="589">
        <v>13028.71537</v>
      </c>
      <c r="K10" s="589">
        <v>13003.184670000002</v>
      </c>
      <c r="L10" s="589">
        <v>792103.57178999996</v>
      </c>
      <c r="M10" s="589">
        <v>26909.301240000001</v>
      </c>
      <c r="N10" s="589">
        <v>48.956380000000003</v>
      </c>
      <c r="O10" s="589">
        <v>15.97894</v>
      </c>
    </row>
    <row r="11" spans="1:15" ht="13.5" customHeight="1">
      <c r="A11" s="588" t="s">
        <v>640</v>
      </c>
      <c r="B11" s="589">
        <v>304.70764000000003</v>
      </c>
      <c r="C11" s="589">
        <v>1.68347</v>
      </c>
      <c r="D11" s="589">
        <v>0</v>
      </c>
      <c r="E11" s="589">
        <v>0</v>
      </c>
      <c r="F11" s="589">
        <v>0</v>
      </c>
      <c r="G11" s="589">
        <v>0</v>
      </c>
      <c r="H11" s="589">
        <v>0</v>
      </c>
      <c r="I11" s="589">
        <v>0</v>
      </c>
      <c r="J11" s="589">
        <v>0</v>
      </c>
      <c r="K11" s="589">
        <v>0</v>
      </c>
      <c r="L11" s="589">
        <v>304.70764000000003</v>
      </c>
      <c r="M11" s="589">
        <v>1.68347</v>
      </c>
      <c r="N11" s="589">
        <v>0</v>
      </c>
      <c r="O11" s="589">
        <v>0</v>
      </c>
    </row>
    <row r="12" spans="1:15" ht="22.5">
      <c r="A12" s="588" t="s">
        <v>641</v>
      </c>
      <c r="B12" s="589">
        <v>1947428.2309399999</v>
      </c>
      <c r="C12" s="589">
        <v>45830.877180000003</v>
      </c>
      <c r="D12" s="589">
        <v>12986.499100000001</v>
      </c>
      <c r="E12" s="589">
        <v>3496.4635300000004</v>
      </c>
      <c r="F12" s="589">
        <v>4003.5621099999998</v>
      </c>
      <c r="G12" s="589">
        <v>3500.1403200000004</v>
      </c>
      <c r="H12" s="589">
        <v>1194.0826800000002</v>
      </c>
      <c r="I12" s="589">
        <v>769.91519000000005</v>
      </c>
      <c r="J12" s="589">
        <v>296367.24633000005</v>
      </c>
      <c r="K12" s="589">
        <v>158046.23387999999</v>
      </c>
      <c r="L12" s="589">
        <v>2261979.6211600001</v>
      </c>
      <c r="M12" s="589">
        <v>211643.63010000001</v>
      </c>
      <c r="N12" s="589">
        <v>219096.02762000001</v>
      </c>
      <c r="O12" s="589">
        <v>61109.697980000004</v>
      </c>
    </row>
    <row r="13" spans="1:15" ht="13.5" customHeight="1">
      <c r="A13" s="588" t="s">
        <v>642</v>
      </c>
      <c r="B13" s="589">
        <v>38584.935660000003</v>
      </c>
      <c r="C13" s="589">
        <v>718.54846999999995</v>
      </c>
      <c r="D13" s="589">
        <v>917.63785999999993</v>
      </c>
      <c r="E13" s="589">
        <v>902.29309999999998</v>
      </c>
      <c r="F13" s="589">
        <v>0</v>
      </c>
      <c r="G13" s="589">
        <v>0</v>
      </c>
      <c r="H13" s="589">
        <v>0</v>
      </c>
      <c r="I13" s="589">
        <v>0</v>
      </c>
      <c r="J13" s="589">
        <v>19811.986749999996</v>
      </c>
      <c r="K13" s="589">
        <v>19483.4918</v>
      </c>
      <c r="L13" s="589">
        <v>59314.560270000002</v>
      </c>
      <c r="M13" s="589">
        <v>21104.33337</v>
      </c>
      <c r="N13" s="589">
        <v>822.50914</v>
      </c>
      <c r="O13" s="589">
        <v>822.50914</v>
      </c>
    </row>
    <row r="14" spans="1:15" ht="13.5" customHeight="1">
      <c r="A14" s="584" t="s">
        <v>643</v>
      </c>
      <c r="B14" s="585">
        <v>2582834.6855099997</v>
      </c>
      <c r="C14" s="585">
        <v>22769.888099999996</v>
      </c>
      <c r="D14" s="585">
        <v>10641.89559</v>
      </c>
      <c r="E14" s="585">
        <v>1108.8687299999999</v>
      </c>
      <c r="F14" s="585">
        <v>1262.2457400000001</v>
      </c>
      <c r="G14" s="585">
        <v>612.11770999999999</v>
      </c>
      <c r="H14" s="585">
        <v>966.31595000000004</v>
      </c>
      <c r="I14" s="585">
        <v>817.60202000000015</v>
      </c>
      <c r="J14" s="585">
        <v>161629.47618</v>
      </c>
      <c r="K14" s="585">
        <v>122009.77425999998</v>
      </c>
      <c r="L14" s="585">
        <v>2757334.6189699993</v>
      </c>
      <c r="M14" s="585">
        <v>147318.25083</v>
      </c>
      <c r="N14" s="585">
        <v>8027.0763200000001</v>
      </c>
      <c r="O14" s="585">
        <v>441.92222999999996</v>
      </c>
    </row>
    <row r="15" spans="1:15" ht="13.5" customHeight="1">
      <c r="A15" s="588" t="s">
        <v>636</v>
      </c>
      <c r="B15" s="589">
        <v>121344.33251000001</v>
      </c>
      <c r="C15" s="589">
        <v>209.18087</v>
      </c>
      <c r="D15" s="589">
        <v>3.76281</v>
      </c>
      <c r="E15" s="589">
        <v>0</v>
      </c>
      <c r="F15" s="589">
        <v>0</v>
      </c>
      <c r="G15" s="589">
        <v>0</v>
      </c>
      <c r="H15" s="589">
        <v>0</v>
      </c>
      <c r="I15" s="589">
        <v>0</v>
      </c>
      <c r="J15" s="589">
        <v>13482.270209999999</v>
      </c>
      <c r="K15" s="589">
        <v>3021.4846499999999</v>
      </c>
      <c r="L15" s="589">
        <v>134830.36553000001</v>
      </c>
      <c r="M15" s="589">
        <v>3230.66552</v>
      </c>
      <c r="N15" s="589">
        <v>0</v>
      </c>
      <c r="O15" s="589">
        <v>0</v>
      </c>
    </row>
    <row r="16" spans="1:15" ht="13.5" customHeight="1">
      <c r="A16" s="588" t="s">
        <v>637</v>
      </c>
      <c r="B16" s="589">
        <v>1905407.4512799997</v>
      </c>
      <c r="C16" s="589">
        <v>20439.934570000001</v>
      </c>
      <c r="D16" s="589">
        <v>10403.848620000001</v>
      </c>
      <c r="E16" s="589">
        <v>1082.8491100000001</v>
      </c>
      <c r="F16" s="589">
        <v>1149.7753700000001</v>
      </c>
      <c r="G16" s="589">
        <v>610.58865000000003</v>
      </c>
      <c r="H16" s="589">
        <v>938.05941000000007</v>
      </c>
      <c r="I16" s="589">
        <v>791.16812000000004</v>
      </c>
      <c r="J16" s="589">
        <v>78710.2644</v>
      </c>
      <c r="K16" s="589">
        <v>58709.94791000001</v>
      </c>
      <c r="L16" s="589">
        <v>1996609.3990800001</v>
      </c>
      <c r="M16" s="589">
        <v>81634.488370000006</v>
      </c>
      <c r="N16" s="589">
        <v>845.16473999999994</v>
      </c>
      <c r="O16" s="589">
        <v>153.41613000000001</v>
      </c>
    </row>
    <row r="17" spans="1:15" ht="13.5" customHeight="1">
      <c r="A17" s="588" t="s">
        <v>644</v>
      </c>
      <c r="B17" s="589">
        <v>440224.16281000001</v>
      </c>
      <c r="C17" s="589">
        <v>1081.9922900000001</v>
      </c>
      <c r="D17" s="589">
        <v>234.28416000000001</v>
      </c>
      <c r="E17" s="589">
        <v>26.01962</v>
      </c>
      <c r="F17" s="589">
        <v>112.47036999999999</v>
      </c>
      <c r="G17" s="589">
        <v>1.5290599999999999</v>
      </c>
      <c r="H17" s="589">
        <v>13.99911</v>
      </c>
      <c r="I17" s="589">
        <v>12.176470000000002</v>
      </c>
      <c r="J17" s="589">
        <v>20150.808259999998</v>
      </c>
      <c r="K17" s="589">
        <v>18771.920979999995</v>
      </c>
      <c r="L17" s="589">
        <v>460735.72471000004</v>
      </c>
      <c r="M17" s="589">
        <v>19893.638419999999</v>
      </c>
      <c r="N17" s="589">
        <v>0</v>
      </c>
      <c r="O17" s="589">
        <v>0</v>
      </c>
    </row>
    <row r="18" spans="1:15" ht="13.5" customHeight="1">
      <c r="A18" s="588" t="s">
        <v>645</v>
      </c>
      <c r="B18" s="589">
        <v>62385.088689999997</v>
      </c>
      <c r="C18" s="589">
        <v>300.87625000000008</v>
      </c>
      <c r="D18" s="589">
        <v>0</v>
      </c>
      <c r="E18" s="589">
        <v>0</v>
      </c>
      <c r="F18" s="589">
        <v>0</v>
      </c>
      <c r="G18" s="589">
        <v>0</v>
      </c>
      <c r="H18" s="589">
        <v>0</v>
      </c>
      <c r="I18" s="589">
        <v>0</v>
      </c>
      <c r="J18" s="589">
        <v>11665.27655</v>
      </c>
      <c r="K18" s="589">
        <v>11017.724990000001</v>
      </c>
      <c r="L18" s="589">
        <v>74050.365240000014</v>
      </c>
      <c r="M18" s="589">
        <v>11318.60124</v>
      </c>
      <c r="N18" s="589">
        <v>7181.91158</v>
      </c>
      <c r="O18" s="589">
        <v>288.5061</v>
      </c>
    </row>
    <row r="19" spans="1:15" ht="13.5" customHeight="1">
      <c r="A19" s="588" t="s">
        <v>646</v>
      </c>
      <c r="B19" s="589">
        <v>0</v>
      </c>
      <c r="C19" s="589">
        <v>0</v>
      </c>
      <c r="D19" s="589">
        <v>0</v>
      </c>
      <c r="E19" s="589">
        <v>0</v>
      </c>
      <c r="F19" s="589">
        <v>0</v>
      </c>
      <c r="G19" s="589">
        <v>0</v>
      </c>
      <c r="H19" s="589">
        <v>0</v>
      </c>
      <c r="I19" s="589">
        <v>0</v>
      </c>
      <c r="J19" s="589">
        <v>0</v>
      </c>
      <c r="K19" s="589">
        <v>0</v>
      </c>
      <c r="L19" s="589">
        <v>0</v>
      </c>
      <c r="M19" s="589">
        <v>0</v>
      </c>
      <c r="N19" s="589">
        <v>0</v>
      </c>
      <c r="O19" s="589">
        <v>0</v>
      </c>
    </row>
    <row r="20" spans="1:15" ht="22.5">
      <c r="A20" s="588" t="s">
        <v>641</v>
      </c>
      <c r="B20" s="589">
        <v>53422.396059999999</v>
      </c>
      <c r="C20" s="589">
        <v>737.90172999999993</v>
      </c>
      <c r="D20" s="589">
        <v>0</v>
      </c>
      <c r="E20" s="589">
        <v>0</v>
      </c>
      <c r="F20" s="589">
        <v>0</v>
      </c>
      <c r="G20" s="589">
        <v>0</v>
      </c>
      <c r="H20" s="589">
        <v>14.257430000000001</v>
      </c>
      <c r="I20" s="589">
        <v>14.257430000000001</v>
      </c>
      <c r="J20" s="589">
        <v>28158.4846</v>
      </c>
      <c r="K20" s="589">
        <v>21026.323669999998</v>
      </c>
      <c r="L20" s="589">
        <v>81595.138090000008</v>
      </c>
      <c r="M20" s="589">
        <v>21778.482830000001</v>
      </c>
      <c r="N20" s="589">
        <v>0</v>
      </c>
      <c r="O20" s="589">
        <v>0</v>
      </c>
    </row>
    <row r="21" spans="1:15" ht="13.5" customHeight="1">
      <c r="A21" s="588" t="s">
        <v>647</v>
      </c>
      <c r="B21" s="589">
        <v>51.254160000000006</v>
      </c>
      <c r="C21" s="589">
        <v>2.3900000000000002E-3</v>
      </c>
      <c r="D21" s="589">
        <v>0</v>
      </c>
      <c r="E21" s="589">
        <v>0</v>
      </c>
      <c r="F21" s="589">
        <v>0</v>
      </c>
      <c r="G21" s="589">
        <v>0</v>
      </c>
      <c r="H21" s="589">
        <v>0</v>
      </c>
      <c r="I21" s="589">
        <v>0</v>
      </c>
      <c r="J21" s="589">
        <v>9462.3721600000008</v>
      </c>
      <c r="K21" s="589">
        <v>9462.3720599999979</v>
      </c>
      <c r="L21" s="589">
        <v>9513.6263199999994</v>
      </c>
      <c r="M21" s="589">
        <v>9462.3744499999993</v>
      </c>
      <c r="N21" s="589">
        <v>0</v>
      </c>
      <c r="O21" s="589">
        <v>0</v>
      </c>
    </row>
    <row r="22" spans="1:15" ht="13.5" customHeight="1">
      <c r="A22" s="584" t="s">
        <v>648</v>
      </c>
      <c r="B22" s="585">
        <v>9933.0001999999986</v>
      </c>
      <c r="C22" s="585">
        <v>7222.9116900000008</v>
      </c>
      <c r="D22" s="585">
        <v>149.39420999999999</v>
      </c>
      <c r="E22" s="585">
        <v>119.09639</v>
      </c>
      <c r="F22" s="585">
        <v>19.356860000000001</v>
      </c>
      <c r="G22" s="585">
        <v>15.43117</v>
      </c>
      <c r="H22" s="585">
        <v>0</v>
      </c>
      <c r="I22" s="585">
        <v>0</v>
      </c>
      <c r="J22" s="585">
        <v>268928.44501999998</v>
      </c>
      <c r="K22" s="585">
        <v>225058.54882</v>
      </c>
      <c r="L22" s="585">
        <v>279030.19628999993</v>
      </c>
      <c r="M22" s="585">
        <v>232415.98807999998</v>
      </c>
      <c r="N22" s="585">
        <v>0</v>
      </c>
      <c r="O22" s="585">
        <v>0</v>
      </c>
    </row>
    <row r="23" spans="1:15" ht="13.5" customHeight="1">
      <c r="A23" s="588" t="s">
        <v>636</v>
      </c>
      <c r="B23" s="589">
        <v>9932.6309899999997</v>
      </c>
      <c r="C23" s="589">
        <v>7222.6174800000008</v>
      </c>
      <c r="D23" s="589">
        <v>149.39420999999999</v>
      </c>
      <c r="E23" s="589">
        <v>119.09639</v>
      </c>
      <c r="F23" s="589">
        <v>19.356860000000001</v>
      </c>
      <c r="G23" s="589">
        <v>15.43117</v>
      </c>
      <c r="H23" s="589">
        <v>0</v>
      </c>
      <c r="I23" s="589">
        <v>0</v>
      </c>
      <c r="J23" s="589">
        <v>228309.75464000003</v>
      </c>
      <c r="K23" s="589">
        <v>191258.50722</v>
      </c>
      <c r="L23" s="589">
        <v>238411.13669999997</v>
      </c>
      <c r="M23" s="589">
        <v>198615.65227000002</v>
      </c>
      <c r="N23" s="589">
        <v>0</v>
      </c>
      <c r="O23" s="589">
        <v>0</v>
      </c>
    </row>
    <row r="24" spans="1:15" ht="13.5" customHeight="1">
      <c r="A24" s="588" t="s">
        <v>649</v>
      </c>
      <c r="B24" s="589">
        <v>1.4999999999999999E-4</v>
      </c>
      <c r="C24" s="589">
        <v>0</v>
      </c>
      <c r="D24" s="589">
        <v>0</v>
      </c>
      <c r="E24" s="589">
        <v>0</v>
      </c>
      <c r="F24" s="589">
        <v>0</v>
      </c>
      <c r="G24" s="589">
        <v>0</v>
      </c>
      <c r="H24" s="589">
        <v>0</v>
      </c>
      <c r="I24" s="589">
        <v>0</v>
      </c>
      <c r="J24" s="589">
        <v>3122.2958799999997</v>
      </c>
      <c r="K24" s="589">
        <v>2663.7655100000002</v>
      </c>
      <c r="L24" s="589">
        <v>3122.29603</v>
      </c>
      <c r="M24" s="589">
        <v>2663.7655100000002</v>
      </c>
      <c r="N24" s="589">
        <v>0</v>
      </c>
      <c r="O24" s="589">
        <v>0</v>
      </c>
    </row>
    <row r="25" spans="1:15" ht="13.5" customHeight="1">
      <c r="A25" s="588" t="s">
        <v>638</v>
      </c>
      <c r="B25" s="589">
        <v>0.36906</v>
      </c>
      <c r="C25" s="589">
        <v>0.29420999999999997</v>
      </c>
      <c r="D25" s="589">
        <v>0</v>
      </c>
      <c r="E25" s="589">
        <v>0</v>
      </c>
      <c r="F25" s="589">
        <v>0</v>
      </c>
      <c r="G25" s="589">
        <v>0</v>
      </c>
      <c r="H25" s="589">
        <v>0</v>
      </c>
      <c r="I25" s="589">
        <v>0</v>
      </c>
      <c r="J25" s="589">
        <v>8662.2251899999992</v>
      </c>
      <c r="K25" s="589">
        <v>6905.4863299999997</v>
      </c>
      <c r="L25" s="589">
        <v>8662.5942500000001</v>
      </c>
      <c r="M25" s="589">
        <v>6905.7805399999997</v>
      </c>
      <c r="N25" s="589">
        <v>0</v>
      </c>
      <c r="O25" s="589">
        <v>0</v>
      </c>
    </row>
    <row r="26" spans="1:15" ht="13.5" customHeight="1">
      <c r="A26" s="588" t="s">
        <v>650</v>
      </c>
      <c r="B26" s="589">
        <v>0</v>
      </c>
      <c r="C26" s="589">
        <v>0</v>
      </c>
      <c r="D26" s="589">
        <v>0</v>
      </c>
      <c r="E26" s="589">
        <v>0</v>
      </c>
      <c r="F26" s="589">
        <v>0</v>
      </c>
      <c r="G26" s="589">
        <v>0</v>
      </c>
      <c r="H26" s="589">
        <v>0</v>
      </c>
      <c r="I26" s="589">
        <v>0</v>
      </c>
      <c r="J26" s="589">
        <v>4744.2332500000002</v>
      </c>
      <c r="K26" s="589">
        <v>3782.0810499999998</v>
      </c>
      <c r="L26" s="589">
        <v>4744.2332500000002</v>
      </c>
      <c r="M26" s="589">
        <v>3782.0810499999998</v>
      </c>
      <c r="N26" s="589">
        <v>0</v>
      </c>
      <c r="O26" s="589">
        <v>0</v>
      </c>
    </row>
    <row r="27" spans="1:15" ht="13.5" customHeight="1">
      <c r="A27" s="588" t="s">
        <v>646</v>
      </c>
      <c r="B27" s="589">
        <v>0</v>
      </c>
      <c r="C27" s="589">
        <v>0</v>
      </c>
      <c r="D27" s="589">
        <v>0</v>
      </c>
      <c r="E27" s="589">
        <v>0</v>
      </c>
      <c r="F27" s="589">
        <v>0</v>
      </c>
      <c r="G27" s="589">
        <v>0</v>
      </c>
      <c r="H27" s="589">
        <v>0</v>
      </c>
      <c r="I27" s="589">
        <v>0</v>
      </c>
      <c r="J27" s="589">
        <v>0</v>
      </c>
      <c r="K27" s="589">
        <v>0</v>
      </c>
      <c r="L27" s="589">
        <v>0</v>
      </c>
      <c r="M27" s="589">
        <v>0</v>
      </c>
      <c r="N27" s="589">
        <v>0</v>
      </c>
      <c r="O27" s="589">
        <v>0</v>
      </c>
    </row>
    <row r="28" spans="1:15" ht="22.5">
      <c r="A28" s="588" t="s">
        <v>641</v>
      </c>
      <c r="B28" s="589">
        <v>0</v>
      </c>
      <c r="C28" s="589">
        <v>0</v>
      </c>
      <c r="D28" s="589">
        <v>0</v>
      </c>
      <c r="E28" s="589">
        <v>0</v>
      </c>
      <c r="F28" s="589">
        <v>0</v>
      </c>
      <c r="G28" s="589">
        <v>0</v>
      </c>
      <c r="H28" s="589">
        <v>0</v>
      </c>
      <c r="I28" s="589">
        <v>0</v>
      </c>
      <c r="J28" s="589">
        <v>24089.93606</v>
      </c>
      <c r="K28" s="589">
        <v>20448.708710000003</v>
      </c>
      <c r="L28" s="589">
        <v>24089.93606</v>
      </c>
      <c r="M28" s="589">
        <v>20448.708710000003</v>
      </c>
      <c r="N28" s="589">
        <v>0</v>
      </c>
      <c r="O28" s="589">
        <v>0</v>
      </c>
    </row>
    <row r="29" spans="1:15" ht="13.5" customHeight="1">
      <c r="A29" s="588" t="s">
        <v>647</v>
      </c>
      <c r="B29" s="589">
        <v>0</v>
      </c>
      <c r="C29" s="589">
        <v>0</v>
      </c>
      <c r="D29" s="589">
        <v>0</v>
      </c>
      <c r="E29" s="589">
        <v>0</v>
      </c>
      <c r="F29" s="589">
        <v>0</v>
      </c>
      <c r="G29" s="589">
        <v>0</v>
      </c>
      <c r="H29" s="589">
        <v>0</v>
      </c>
      <c r="I29" s="589">
        <v>0</v>
      </c>
      <c r="J29" s="589">
        <v>0</v>
      </c>
      <c r="K29" s="589">
        <v>0</v>
      </c>
      <c r="L29" s="589">
        <v>0</v>
      </c>
      <c r="M29" s="589">
        <v>0</v>
      </c>
      <c r="N29" s="589">
        <v>0</v>
      </c>
      <c r="O29" s="589">
        <v>0</v>
      </c>
    </row>
    <row r="30" spans="1:15" ht="13.5" customHeight="1">
      <c r="A30" s="586" t="s">
        <v>651</v>
      </c>
      <c r="B30" s="587">
        <v>15084055.246540003</v>
      </c>
      <c r="C30" s="587">
        <v>284674.01192999998</v>
      </c>
      <c r="D30" s="587">
        <v>78111.979439999981</v>
      </c>
      <c r="E30" s="587">
        <v>11471.75547</v>
      </c>
      <c r="F30" s="587">
        <v>15994.47746</v>
      </c>
      <c r="G30" s="587">
        <v>9663.0698899999988</v>
      </c>
      <c r="H30" s="587">
        <v>7577.5638399999998</v>
      </c>
      <c r="I30" s="587">
        <v>3025.9337499999997</v>
      </c>
      <c r="J30" s="587">
        <v>976125.82958999975</v>
      </c>
      <c r="K30" s="587">
        <v>725318.64491999999</v>
      </c>
      <c r="L30" s="587">
        <v>16161865.09687</v>
      </c>
      <c r="M30" s="587">
        <v>1034153.4159800003</v>
      </c>
      <c r="N30" s="587">
        <v>412300.21562999999</v>
      </c>
      <c r="O30" s="587">
        <v>121088.07579999999</v>
      </c>
    </row>
    <row r="31" spans="1:15" ht="12.75" customHeight="1">
      <c r="A31" s="22" t="s">
        <v>652</v>
      </c>
      <c r="L31" s="139"/>
    </row>
    <row r="32" spans="1:15" ht="12.75" customHeight="1">
      <c r="B32" s="139"/>
      <c r="L32" s="139"/>
    </row>
    <row r="33" spans="1:15" ht="12.75" customHeight="1">
      <c r="A33" s="700" t="s">
        <v>128</v>
      </c>
    </row>
    <row r="34" spans="1:15" ht="12.75" customHeight="1">
      <c r="G34" s="36"/>
    </row>
    <row r="35" spans="1:15" ht="12.75" customHeight="1"/>
    <row r="36" spans="1:15" ht="12.75" customHeight="1"/>
    <row r="37" spans="1:15" ht="12.75" customHeight="1"/>
    <row r="38" spans="1:15" ht="12.75" customHeight="1"/>
    <row r="39" spans="1:15" ht="12.75" customHeight="1"/>
    <row r="46" spans="1:15">
      <c r="O46" s="276" t="s">
        <v>1331</v>
      </c>
    </row>
  </sheetData>
  <mergeCells count="7">
    <mergeCell ref="L4:M4"/>
    <mergeCell ref="N4:O4"/>
    <mergeCell ref="B4:C4"/>
    <mergeCell ref="D4:E4"/>
    <mergeCell ref="F4:G4"/>
    <mergeCell ref="H4:I4"/>
    <mergeCell ref="J4:K4"/>
  </mergeCells>
  <hyperlinks>
    <hyperlink ref="A33" location="'2 Sadržaj'!A1" display="Sadržaj / Contents"/>
  </hyperlinks>
  <pageMargins left="0.7" right="0.7" top="0.75" bottom="0.75" header="0.3" footer="0.3"/>
  <pageSetup paperSize="9" scale="7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K69"/>
  <sheetViews>
    <sheetView showGridLines="0" zoomScaleNormal="100" workbookViewId="0"/>
  </sheetViews>
  <sheetFormatPr defaultColWidth="9.140625" defaultRowHeight="12.75"/>
  <cols>
    <col min="1" max="1" width="56.42578125" style="57" customWidth="1"/>
    <col min="2" max="3" width="10.85546875" style="57" bestFit="1" customWidth="1"/>
    <col min="4" max="5" width="10.85546875" style="57" customWidth="1"/>
    <col min="6" max="8" width="9.140625" style="57"/>
    <col min="9" max="9" width="23.7109375" style="57" customWidth="1"/>
    <col min="10" max="10" width="12.85546875" style="57" customWidth="1"/>
    <col min="11" max="11" width="12.140625" style="57" customWidth="1"/>
    <col min="12" max="16384" width="9.140625" style="57"/>
  </cols>
  <sheetData>
    <row r="1" spans="1:11" ht="15" customHeight="1">
      <c r="A1" s="694" t="s">
        <v>1176</v>
      </c>
      <c r="B1" s="595"/>
      <c r="C1" s="595"/>
      <c r="D1" s="596" t="s">
        <v>1063</v>
      </c>
    </row>
    <row r="2" spans="1:11" ht="15" customHeight="1">
      <c r="A2" s="609" t="s">
        <v>1177</v>
      </c>
      <c r="B2" s="595"/>
      <c r="C2" s="602"/>
      <c r="D2" s="603" t="s">
        <v>1064</v>
      </c>
    </row>
    <row r="3" spans="1:11" ht="15" customHeight="1">
      <c r="A3" s="604"/>
      <c r="B3" s="595"/>
      <c r="C3" s="602"/>
      <c r="D3" s="603"/>
    </row>
    <row r="4" spans="1:11" ht="15" customHeight="1">
      <c r="A4" s="154" t="s">
        <v>1178</v>
      </c>
      <c r="B4" s="595"/>
      <c r="C4" s="602"/>
      <c r="D4" s="603"/>
    </row>
    <row r="5" spans="1:11" ht="15" customHeight="1">
      <c r="A5" s="604" t="s">
        <v>1179</v>
      </c>
      <c r="B5" s="595"/>
      <c r="C5" s="602"/>
      <c r="D5" s="603"/>
    </row>
    <row r="6" spans="1:11" ht="15" customHeight="1">
      <c r="A6" s="603" t="s">
        <v>1180</v>
      </c>
      <c r="B6" s="899" t="s">
        <v>561</v>
      </c>
      <c r="C6" s="602"/>
      <c r="D6" s="603"/>
    </row>
    <row r="7" spans="1:11" ht="23.25">
      <c r="A7" s="707" t="s">
        <v>586</v>
      </c>
      <c r="B7" s="594">
        <v>7</v>
      </c>
      <c r="C7" s="708"/>
      <c r="D7" s="709"/>
      <c r="H7" s="154"/>
      <c r="I7" s="352"/>
      <c r="J7" s="353"/>
      <c r="K7" s="353"/>
    </row>
    <row r="8" spans="1:11">
      <c r="B8" s="246"/>
      <c r="C8" s="247"/>
      <c r="D8" s="245"/>
      <c r="E8" s="248"/>
      <c r="H8" s="604"/>
      <c r="I8" s="351"/>
      <c r="J8" s="351"/>
      <c r="K8" s="351"/>
    </row>
    <row r="9" spans="1:11">
      <c r="A9" s="235" t="s">
        <v>1181</v>
      </c>
    </row>
    <row r="10" spans="1:11">
      <c r="A10" s="605" t="s">
        <v>1182</v>
      </c>
    </row>
    <row r="11" spans="1:11" ht="12.75" customHeight="1">
      <c r="A11"/>
      <c r="B11"/>
      <c r="C11"/>
      <c r="D11" s="66" t="s">
        <v>587</v>
      </c>
    </row>
    <row r="12" spans="1:11" ht="22.5" customHeight="1">
      <c r="A12" s="1112" t="s">
        <v>591</v>
      </c>
      <c r="B12" s="590" t="s">
        <v>588</v>
      </c>
      <c r="C12" s="1112" t="s">
        <v>589</v>
      </c>
      <c r="D12" s="1112" t="s">
        <v>590</v>
      </c>
    </row>
    <row r="13" spans="1:11" ht="22.5" customHeight="1">
      <c r="A13" s="1113"/>
      <c r="B13" s="591" t="s">
        <v>561</v>
      </c>
      <c r="C13" s="1112"/>
      <c r="D13" s="1112"/>
      <c r="E13" s="351"/>
    </row>
    <row r="14" spans="1:11" ht="15">
      <c r="A14" s="535" t="s">
        <v>592</v>
      </c>
      <c r="B14" s="532">
        <v>71551.105769999995</v>
      </c>
      <c r="C14" s="533">
        <v>0.16987097470710791</v>
      </c>
      <c r="D14" s="532">
        <v>10389.569739999999</v>
      </c>
      <c r="F14" s="54"/>
    </row>
    <row r="15" spans="1:11">
      <c r="A15" s="535" t="s">
        <v>593</v>
      </c>
      <c r="B15" s="532">
        <v>1337881.3779000002</v>
      </c>
      <c r="C15" s="533">
        <v>-0.41624947924120614</v>
      </c>
      <c r="D15" s="532">
        <v>-953990.4583099992</v>
      </c>
    </row>
    <row r="16" spans="1:11" ht="22.5">
      <c r="A16" s="538" t="s">
        <v>594</v>
      </c>
      <c r="B16" s="532">
        <v>1645.92263</v>
      </c>
      <c r="C16" s="533">
        <v>2.2469466121253943</v>
      </c>
      <c r="D16" s="532">
        <v>1139.00865</v>
      </c>
      <c r="F16" s="54"/>
    </row>
    <row r="17" spans="1:4">
      <c r="A17" s="710" t="s">
        <v>596</v>
      </c>
      <c r="B17" s="711">
        <v>1411078.4062999999</v>
      </c>
      <c r="C17" s="712">
        <v>-0.40044433716564454</v>
      </c>
      <c r="D17" s="711">
        <v>-942461.87990000052</v>
      </c>
    </row>
    <row r="18" spans="1:4">
      <c r="A18" s="535" t="s">
        <v>595</v>
      </c>
      <c r="B18" s="536">
        <v>183065.41067000001</v>
      </c>
      <c r="C18" s="537">
        <v>0.29012897775984098</v>
      </c>
      <c r="D18" s="536">
        <v>41168.426860000007</v>
      </c>
    </row>
    <row r="19" spans="1:4">
      <c r="A19" s="535" t="s">
        <v>601</v>
      </c>
      <c r="B19" s="532">
        <v>116.69497</v>
      </c>
      <c r="C19" s="592"/>
      <c r="D19" s="593">
        <v>116.69497</v>
      </c>
    </row>
    <row r="20" spans="1:4">
      <c r="A20" s="535" t="s">
        <v>597</v>
      </c>
      <c r="B20" s="532">
        <v>10146.14142</v>
      </c>
      <c r="C20" s="533">
        <v>-0.26522697399230794</v>
      </c>
      <c r="D20" s="532">
        <v>-3662.3968100000002</v>
      </c>
    </row>
    <row r="21" spans="1:4">
      <c r="A21" s="535" t="s">
        <v>598</v>
      </c>
      <c r="B21" s="532">
        <v>1212191.0886000001</v>
      </c>
      <c r="C21" s="533">
        <v>-0.44751779304317268</v>
      </c>
      <c r="D21" s="532">
        <v>-981890.59101999993</v>
      </c>
    </row>
    <row r="22" spans="1:4" ht="22.5">
      <c r="A22" s="538" t="s">
        <v>599</v>
      </c>
      <c r="B22" s="532">
        <v>5559.0706399999999</v>
      </c>
      <c r="C22" s="533">
        <v>0.48120048476179544</v>
      </c>
      <c r="D22" s="532">
        <v>1805.9861000000001</v>
      </c>
    </row>
    <row r="23" spans="1:4">
      <c r="A23" s="710" t="s">
        <v>600</v>
      </c>
      <c r="B23" s="713">
        <v>1411078.4062999999</v>
      </c>
      <c r="C23" s="714">
        <v>-0.40044433716564454</v>
      </c>
      <c r="D23" s="713">
        <v>-942461.87990000052</v>
      </c>
    </row>
    <row r="24" spans="1:4">
      <c r="A24" s="22" t="s">
        <v>602</v>
      </c>
    </row>
    <row r="26" spans="1:4">
      <c r="A26" s="236" t="s">
        <v>1183</v>
      </c>
    </row>
    <row r="27" spans="1:4">
      <c r="A27" s="606" t="s">
        <v>1184</v>
      </c>
    </row>
    <row r="28" spans="1:4">
      <c r="D28" s="66" t="s">
        <v>587</v>
      </c>
    </row>
    <row r="29" spans="1:4" ht="24" customHeight="1">
      <c r="A29" s="1112" t="s">
        <v>591</v>
      </c>
      <c r="B29" s="590" t="s">
        <v>603</v>
      </c>
      <c r="C29" s="1112" t="s">
        <v>589</v>
      </c>
      <c r="D29" s="1112" t="s">
        <v>590</v>
      </c>
    </row>
    <row r="30" spans="1:4" ht="22.5">
      <c r="A30" s="1113"/>
      <c r="B30" s="591" t="s">
        <v>1074</v>
      </c>
      <c r="C30" s="1112"/>
      <c r="D30" s="1112"/>
    </row>
    <row r="31" spans="1:4">
      <c r="A31" s="538" t="s">
        <v>604</v>
      </c>
      <c r="B31" s="597">
        <v>77374.001499999998</v>
      </c>
      <c r="C31" s="533">
        <v>-0.28332763411749884</v>
      </c>
      <c r="D31" s="532">
        <v>-30588.862959999999</v>
      </c>
    </row>
    <row r="32" spans="1:4">
      <c r="A32" s="538" t="s">
        <v>605</v>
      </c>
      <c r="B32" s="597">
        <v>31536.420779999997</v>
      </c>
      <c r="C32" s="533">
        <v>-0.3021058447216094</v>
      </c>
      <c r="D32" s="532">
        <v>-13651.550120000004</v>
      </c>
    </row>
    <row r="33" spans="1:4">
      <c r="A33" s="538" t="s">
        <v>606</v>
      </c>
      <c r="B33" s="597">
        <v>45837.580720000005</v>
      </c>
      <c r="C33" s="533">
        <v>-0.26981029961940722</v>
      </c>
      <c r="D33" s="532">
        <v>-16937.312839999999</v>
      </c>
    </row>
    <row r="34" spans="1:4">
      <c r="A34" s="538" t="s">
        <v>607</v>
      </c>
      <c r="B34" s="597">
        <v>10918.242870000002</v>
      </c>
      <c r="C34" s="533">
        <v>4.0393836776163955E-2</v>
      </c>
      <c r="D34" s="532">
        <v>423.90651000000253</v>
      </c>
    </row>
    <row r="35" spans="1:4">
      <c r="A35" s="538" t="s">
        <v>608</v>
      </c>
      <c r="B35" s="597">
        <v>4445.9911800000009</v>
      </c>
      <c r="C35" s="533">
        <v>-0.40889419523734566</v>
      </c>
      <c r="D35" s="532">
        <v>-3075.4899899999991</v>
      </c>
    </row>
    <row r="36" spans="1:4" ht="22.5">
      <c r="A36" s="538" t="s">
        <v>609</v>
      </c>
      <c r="B36" s="597">
        <v>6472.2516899999991</v>
      </c>
      <c r="C36" s="598">
        <v>1.1771163667073874</v>
      </c>
      <c r="D36" s="532">
        <v>3499.3964999999994</v>
      </c>
    </row>
    <row r="37" spans="1:4">
      <c r="A37" s="538" t="s">
        <v>611</v>
      </c>
      <c r="B37" s="597">
        <v>11516.222270000002</v>
      </c>
      <c r="C37" s="533">
        <v>-0.15813889782021009</v>
      </c>
      <c r="D37" s="532">
        <v>-2163.2579199999982</v>
      </c>
    </row>
    <row r="38" spans="1:4">
      <c r="A38" s="538" t="s">
        <v>610</v>
      </c>
      <c r="B38" s="597">
        <v>165939.74027000001</v>
      </c>
      <c r="C38" s="533">
        <v>-0.82931691505301031</v>
      </c>
      <c r="D38" s="532">
        <v>-806269.89797000005</v>
      </c>
    </row>
    <row r="39" spans="1:4" ht="22.5">
      <c r="A39" s="538" t="s">
        <v>612</v>
      </c>
      <c r="B39" s="597">
        <v>-154423.51800000001</v>
      </c>
      <c r="C39" s="598">
        <v>-0.83889550401402724</v>
      </c>
      <c r="D39" s="532">
        <v>804106.64004999993</v>
      </c>
    </row>
    <row r="40" spans="1:4">
      <c r="A40" s="538" t="s">
        <v>614</v>
      </c>
      <c r="B40" s="597">
        <v>99808.466639999999</v>
      </c>
      <c r="C40" s="533">
        <v>-0.24465738145453683</v>
      </c>
      <c r="D40" s="532">
        <v>-32328.214370000031</v>
      </c>
    </row>
    <row r="41" spans="1:4">
      <c r="A41" s="538" t="s">
        <v>613</v>
      </c>
      <c r="B41" s="597">
        <v>201922.15222999998</v>
      </c>
      <c r="C41" s="533">
        <v>-0.80298722685619406</v>
      </c>
      <c r="D41" s="532">
        <v>-822996.93808000011</v>
      </c>
    </row>
    <row r="42" spans="1:4" ht="22.5">
      <c r="A42" s="538" t="s">
        <v>615</v>
      </c>
      <c r="B42" s="597">
        <v>-102113.68559000001</v>
      </c>
      <c r="C42" s="598">
        <v>-0.88562309861138078</v>
      </c>
      <c r="D42" s="532">
        <v>790668.72371000005</v>
      </c>
    </row>
    <row r="43" spans="1:4">
      <c r="A43" s="538" t="s">
        <v>618</v>
      </c>
      <c r="B43" s="597">
        <v>510.80585000000002</v>
      </c>
      <c r="C43" s="598">
        <v>-1.042256689514923</v>
      </c>
      <c r="D43" s="532">
        <v>12598.9712</v>
      </c>
    </row>
    <row r="44" spans="1:4" ht="21.75">
      <c r="A44" s="715" t="s">
        <v>616</v>
      </c>
      <c r="B44" s="716">
        <v>-102624.49144</v>
      </c>
      <c r="C44" s="717">
        <v>-0.8834731893106067</v>
      </c>
      <c r="D44" s="711">
        <v>778069.75251000002</v>
      </c>
    </row>
    <row r="45" spans="1:4">
      <c r="A45" s="22" t="s">
        <v>617</v>
      </c>
    </row>
    <row r="47" spans="1:4">
      <c r="A47" s="236" t="s">
        <v>1185</v>
      </c>
    </row>
    <row r="48" spans="1:4">
      <c r="A48" s="606" t="s">
        <v>1186</v>
      </c>
    </row>
    <row r="49" spans="1:5">
      <c r="B49" s="66" t="s">
        <v>587</v>
      </c>
    </row>
    <row r="50" spans="1:5" ht="22.5">
      <c r="A50" s="1112" t="s">
        <v>591</v>
      </c>
      <c r="B50" s="590" t="s">
        <v>603</v>
      </c>
      <c r="C50" s="237"/>
      <c r="D50" s="1114"/>
      <c r="E50" s="1114"/>
    </row>
    <row r="51" spans="1:5" ht="22.5">
      <c r="A51" s="1113"/>
      <c r="B51" s="591" t="s">
        <v>1074</v>
      </c>
      <c r="C51" s="238"/>
      <c r="D51" s="1114"/>
      <c r="E51" s="1114"/>
    </row>
    <row r="52" spans="1:5">
      <c r="A52" s="599" t="s">
        <v>619</v>
      </c>
      <c r="B52" s="600">
        <v>1721355.2679499998</v>
      </c>
      <c r="C52" s="239"/>
      <c r="D52" s="240"/>
      <c r="E52" s="241"/>
    </row>
    <row r="53" spans="1:5" ht="22.5">
      <c r="A53" s="538" t="s">
        <v>620</v>
      </c>
      <c r="B53" s="600">
        <v>500620.12161999999</v>
      </c>
      <c r="C53" s="239"/>
      <c r="D53" s="240"/>
      <c r="E53" s="241"/>
    </row>
    <row r="54" spans="1:5" ht="22.5">
      <c r="A54" s="538" t="s">
        <v>621</v>
      </c>
      <c r="B54" s="600">
        <v>1004048.37099</v>
      </c>
      <c r="C54" s="239"/>
      <c r="D54" s="240"/>
      <c r="E54" s="241"/>
    </row>
    <row r="55" spans="1:5">
      <c r="A55" s="718" t="s">
        <v>622</v>
      </c>
      <c r="B55" s="719">
        <v>3226023.7605599994</v>
      </c>
      <c r="C55" s="242"/>
      <c r="D55" s="243"/>
      <c r="E55" s="244"/>
    </row>
    <row r="56" spans="1:5">
      <c r="A56" s="22" t="s">
        <v>602</v>
      </c>
    </row>
    <row r="57" spans="1:5">
      <c r="A57" s="22"/>
    </row>
    <row r="58" spans="1:5">
      <c r="A58" s="236" t="s">
        <v>1187</v>
      </c>
    </row>
    <row r="59" spans="1:5">
      <c r="A59" s="606" t="s">
        <v>1188</v>
      </c>
    </row>
    <row r="60" spans="1:5">
      <c r="A60" s="22"/>
      <c r="B60" s="66" t="s">
        <v>587</v>
      </c>
    </row>
    <row r="61" spans="1:5" ht="22.5">
      <c r="A61" s="1112" t="s">
        <v>591</v>
      </c>
      <c r="B61" s="590" t="s">
        <v>588</v>
      </c>
    </row>
    <row r="62" spans="1:5">
      <c r="A62" s="1113"/>
      <c r="B62" s="591" t="s">
        <v>561</v>
      </c>
    </row>
    <row r="63" spans="1:5">
      <c r="A63" s="599" t="s">
        <v>623</v>
      </c>
      <c r="B63" s="600">
        <v>394236.61942</v>
      </c>
    </row>
    <row r="64" spans="1:5" ht="22.5">
      <c r="A64" s="538" t="s">
        <v>620</v>
      </c>
      <c r="B64" s="600">
        <v>258461.68856000001</v>
      </c>
    </row>
    <row r="65" spans="1:5" ht="22.5">
      <c r="A65" s="538" t="s">
        <v>621</v>
      </c>
      <c r="B65" s="600">
        <v>396960.82534000004</v>
      </c>
    </row>
    <row r="66" spans="1:5">
      <c r="A66" s="718" t="s">
        <v>624</v>
      </c>
      <c r="B66" s="719">
        <v>1049659.13332</v>
      </c>
    </row>
    <row r="67" spans="1:5">
      <c r="A67" s="22" t="s">
        <v>617</v>
      </c>
    </row>
    <row r="69" spans="1:5">
      <c r="A69" s="700" t="s">
        <v>128</v>
      </c>
      <c r="E69" s="36" t="s">
        <v>1332</v>
      </c>
    </row>
  </sheetData>
  <mergeCells count="10">
    <mergeCell ref="A61:A62"/>
    <mergeCell ref="A50:A51"/>
    <mergeCell ref="D50:D51"/>
    <mergeCell ref="E50:E51"/>
    <mergeCell ref="A12:A13"/>
    <mergeCell ref="D12:D13"/>
    <mergeCell ref="A29:A30"/>
    <mergeCell ref="D29:D30"/>
    <mergeCell ref="C12:C13"/>
    <mergeCell ref="C29:C30"/>
  </mergeCells>
  <hyperlinks>
    <hyperlink ref="A69" location="'2 Sadržaj'!A1" display="Sadržaj / Contents"/>
  </hyperlinks>
  <pageMargins left="0.7" right="0.7" top="0.75" bottom="0.75" header="0.3" footer="0.3"/>
  <pageSetup paperSize="9" scale="71" orientation="portrait" r:id="rId1"/>
  <rowBreaks count="1" manualBreakCount="1">
    <brk id="69" max="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4"/>
  <sheetViews>
    <sheetView showGridLines="0" zoomScaleNormal="100" workbookViewId="0"/>
  </sheetViews>
  <sheetFormatPr defaultRowHeight="15"/>
  <cols>
    <col min="1" max="1" width="24.5703125" customWidth="1"/>
    <col min="2" max="2" width="8.7109375" style="277" customWidth="1"/>
    <col min="3" max="3" width="13.28515625" style="277" customWidth="1"/>
    <col min="4" max="18" width="10" customWidth="1"/>
    <col min="19" max="19" width="12.140625" customWidth="1"/>
  </cols>
  <sheetData>
    <row r="1" spans="1:19" ht="18">
      <c r="A1" s="757" t="s">
        <v>6</v>
      </c>
      <c r="B1" s="757"/>
      <c r="C1" s="757"/>
      <c r="D1" s="645"/>
      <c r="E1" s="645"/>
      <c r="F1" s="645"/>
      <c r="G1" s="645"/>
      <c r="H1" s="645"/>
      <c r="I1" s="645"/>
      <c r="J1" s="645"/>
      <c r="K1" s="645"/>
      <c r="L1" s="645"/>
      <c r="M1" s="645"/>
      <c r="N1" s="645"/>
      <c r="O1" s="645"/>
      <c r="P1" s="645"/>
      <c r="Q1" s="645"/>
      <c r="R1" s="645"/>
      <c r="S1" s="645"/>
    </row>
    <row r="2" spans="1:19" ht="16.5">
      <c r="A2" s="758" t="s">
        <v>7</v>
      </c>
      <c r="B2" s="758"/>
      <c r="C2" s="758"/>
      <c r="D2" s="3"/>
      <c r="E2" s="3"/>
      <c r="F2" s="3"/>
      <c r="G2" s="4"/>
      <c r="H2" s="4"/>
      <c r="I2" s="4"/>
      <c r="J2" s="4"/>
      <c r="K2" s="4"/>
      <c r="L2" s="4"/>
      <c r="M2" s="4"/>
      <c r="N2" s="4"/>
      <c r="O2" s="4"/>
      <c r="P2" s="4"/>
      <c r="Q2" s="4"/>
      <c r="R2" s="4"/>
      <c r="S2" s="4"/>
    </row>
    <row r="3" spans="1:19" ht="12.75" customHeight="1">
      <c r="A3" s="2"/>
      <c r="B3" s="2"/>
      <c r="C3" s="2"/>
      <c r="D3" s="3"/>
      <c r="E3" s="6"/>
      <c r="F3" s="3"/>
      <c r="G3" s="4"/>
      <c r="H3" s="4"/>
    </row>
    <row r="4" spans="1:19" ht="12.75" customHeight="1">
      <c r="A4" s="157" t="s">
        <v>1087</v>
      </c>
      <c r="B4" s="157"/>
      <c r="C4" s="157"/>
      <c r="D4" s="368"/>
      <c r="E4" s="5"/>
      <c r="F4" s="6"/>
      <c r="G4" s="7"/>
      <c r="S4" s="144" t="str">
        <f>Naslovnica!A20</f>
        <v>Ožujak 2019.</v>
      </c>
    </row>
    <row r="5" spans="1:19" ht="12.75" customHeight="1">
      <c r="A5" s="636" t="s">
        <v>1088</v>
      </c>
      <c r="B5" s="636"/>
      <c r="C5" s="636"/>
      <c r="D5" s="369"/>
      <c r="E5" s="9"/>
      <c r="F5" s="10"/>
      <c r="G5" s="11"/>
      <c r="S5" s="612" t="str">
        <f>Naslovnica!A24</f>
        <v>March 2019</v>
      </c>
    </row>
    <row r="6" spans="1:19" ht="12.75" customHeight="1">
      <c r="E6" s="277"/>
    </row>
    <row r="7" spans="1:19" ht="12.75" customHeight="1">
      <c r="A7" s="994"/>
      <c r="B7" s="994"/>
      <c r="C7" s="994"/>
      <c r="D7" s="993" t="s">
        <v>21</v>
      </c>
      <c r="E7" s="993"/>
      <c r="F7" s="993"/>
      <c r="G7" s="993" t="s">
        <v>22</v>
      </c>
      <c r="H7" s="993"/>
      <c r="I7" s="993"/>
      <c r="J7" s="993" t="s">
        <v>23</v>
      </c>
      <c r="K7" s="993"/>
      <c r="L7" s="993"/>
      <c r="M7" s="993" t="s">
        <v>24</v>
      </c>
      <c r="N7" s="993"/>
      <c r="O7" s="993"/>
      <c r="P7" s="993" t="s">
        <v>1010</v>
      </c>
      <c r="Q7" s="993"/>
      <c r="R7" s="993"/>
      <c r="S7" s="993" t="s">
        <v>834</v>
      </c>
    </row>
    <row r="8" spans="1:19" ht="15" customHeight="1">
      <c r="A8" s="1001"/>
      <c r="B8" s="1001"/>
      <c r="C8" s="1001"/>
      <c r="D8" s="995" t="s">
        <v>1008</v>
      </c>
      <c r="E8" s="996"/>
      <c r="F8" s="996"/>
      <c r="G8" s="995" t="s">
        <v>1009</v>
      </c>
      <c r="H8" s="996"/>
      <c r="I8" s="996"/>
      <c r="J8" s="995" t="s">
        <v>1008</v>
      </c>
      <c r="K8" s="996"/>
      <c r="L8" s="996"/>
      <c r="M8" s="995" t="s">
        <v>1008</v>
      </c>
      <c r="N8" s="996"/>
      <c r="O8" s="996"/>
      <c r="P8" s="995" t="s">
        <v>1008</v>
      </c>
      <c r="Q8" s="996"/>
      <c r="R8" s="996"/>
      <c r="S8" s="994"/>
    </row>
    <row r="9" spans="1:19">
      <c r="A9" s="1001" t="s">
        <v>1007</v>
      </c>
      <c r="B9" s="1001"/>
      <c r="C9" s="1001"/>
      <c r="D9" s="760" t="s">
        <v>178</v>
      </c>
      <c r="E9" s="760" t="s">
        <v>179</v>
      </c>
      <c r="F9" s="760" t="s">
        <v>180</v>
      </c>
      <c r="G9" s="760" t="s">
        <v>178</v>
      </c>
      <c r="H9" s="760" t="s">
        <v>179</v>
      </c>
      <c r="I9" s="760" t="s">
        <v>180</v>
      </c>
      <c r="J9" s="760" t="s">
        <v>178</v>
      </c>
      <c r="K9" s="760" t="s">
        <v>179</v>
      </c>
      <c r="L9" s="760" t="s">
        <v>180</v>
      </c>
      <c r="M9" s="760" t="s">
        <v>178</v>
      </c>
      <c r="N9" s="760" t="s">
        <v>179</v>
      </c>
      <c r="O9" s="760" t="s">
        <v>180</v>
      </c>
      <c r="P9" s="760" t="s">
        <v>178</v>
      </c>
      <c r="Q9" s="760" t="s">
        <v>179</v>
      </c>
      <c r="R9" s="760" t="s">
        <v>180</v>
      </c>
      <c r="S9" s="994"/>
    </row>
    <row r="10" spans="1:19" s="360" customFormat="1" ht="22.5" customHeight="1">
      <c r="A10" s="1002" t="s">
        <v>1011</v>
      </c>
      <c r="B10" s="1002"/>
      <c r="C10" s="1002"/>
      <c r="D10" s="762">
        <v>2467</v>
      </c>
      <c r="E10" s="762">
        <v>652671</v>
      </c>
      <c r="F10" s="762">
        <v>12006</v>
      </c>
      <c r="G10" s="762">
        <v>959</v>
      </c>
      <c r="H10" s="762">
        <v>324521</v>
      </c>
      <c r="I10" s="762">
        <v>4414</v>
      </c>
      <c r="J10" s="762">
        <v>1228</v>
      </c>
      <c r="K10" s="762">
        <v>360133</v>
      </c>
      <c r="L10" s="762">
        <v>5634</v>
      </c>
      <c r="M10" s="762">
        <v>1813</v>
      </c>
      <c r="N10" s="762">
        <v>567110</v>
      </c>
      <c r="O10" s="762">
        <v>11545</v>
      </c>
      <c r="P10" s="762">
        <v>6467</v>
      </c>
      <c r="Q10" s="762">
        <v>1904435</v>
      </c>
      <c r="R10" s="762">
        <v>33599</v>
      </c>
      <c r="S10" s="762">
        <v>1944501</v>
      </c>
    </row>
    <row r="11" spans="1:19" ht="21.75" customHeight="1">
      <c r="A11" s="1003" t="s">
        <v>1012</v>
      </c>
      <c r="B11" s="1003"/>
      <c r="C11" s="1003"/>
      <c r="D11" s="761">
        <v>1.2687059559239105E-3</v>
      </c>
      <c r="E11" s="761">
        <v>0.33564960881994915</v>
      </c>
      <c r="F11" s="761">
        <v>6.1743347007792741E-3</v>
      </c>
      <c r="G11" s="761">
        <v>4.9318565534293892E-4</v>
      </c>
      <c r="H11" s="761">
        <v>0.16689166012257128</v>
      </c>
      <c r="I11" s="761">
        <v>2.2699911185440377E-3</v>
      </c>
      <c r="J11" s="761">
        <v>6.3152448880201141E-4</v>
      </c>
      <c r="K11" s="761">
        <v>0.18520587029782962</v>
      </c>
      <c r="L11" s="761">
        <v>2.8974014412952217E-3</v>
      </c>
      <c r="M11" s="761">
        <v>9.323728812687677E-4</v>
      </c>
      <c r="N11" s="761">
        <v>0.29164808863559338</v>
      </c>
      <c r="O11" s="761">
        <v>5.9372558821003431E-3</v>
      </c>
      <c r="P11" s="761">
        <v>3.3257889813376284E-3</v>
      </c>
      <c r="Q11" s="761">
        <v>0.97939522787594346</v>
      </c>
      <c r="R11" s="761">
        <v>1.7278983142718876E-2</v>
      </c>
      <c r="S11" s="761">
        <v>1</v>
      </c>
    </row>
    <row r="12" spans="1:19" ht="22.5" customHeight="1">
      <c r="A12" s="1004" t="s">
        <v>1013</v>
      </c>
      <c r="B12" s="1004"/>
      <c r="C12" s="1004"/>
      <c r="D12" s="361">
        <v>26</v>
      </c>
      <c r="E12" s="361">
        <v>33</v>
      </c>
      <c r="F12" s="361">
        <v>3</v>
      </c>
      <c r="G12" s="361">
        <v>22</v>
      </c>
      <c r="H12" s="361">
        <v>42</v>
      </c>
      <c r="I12" s="361">
        <v>2</v>
      </c>
      <c r="J12" s="361">
        <v>36</v>
      </c>
      <c r="K12" s="361">
        <v>40</v>
      </c>
      <c r="L12" s="361">
        <v>4</v>
      </c>
      <c r="M12" s="361">
        <v>10</v>
      </c>
      <c r="N12" s="361">
        <v>39</v>
      </c>
      <c r="O12" s="361">
        <v>5</v>
      </c>
      <c r="P12" s="361">
        <v>94</v>
      </c>
      <c r="Q12" s="361">
        <v>154</v>
      </c>
      <c r="R12" s="361">
        <v>14</v>
      </c>
      <c r="S12" s="361">
        <v>262</v>
      </c>
    </row>
    <row r="13" spans="1:19" ht="22.5" customHeight="1">
      <c r="A13" s="1004" t="s">
        <v>1014</v>
      </c>
      <c r="B13" s="1004"/>
      <c r="C13" s="1004"/>
      <c r="D13" s="361">
        <v>0</v>
      </c>
      <c r="E13" s="361">
        <v>1</v>
      </c>
      <c r="F13" s="361">
        <v>0</v>
      </c>
      <c r="G13" s="361">
        <v>0</v>
      </c>
      <c r="H13" s="361">
        <v>0</v>
      </c>
      <c r="I13" s="361">
        <v>0</v>
      </c>
      <c r="J13" s="361">
        <v>0</v>
      </c>
      <c r="K13" s="361">
        <v>0</v>
      </c>
      <c r="L13" s="361">
        <v>0</v>
      </c>
      <c r="M13" s="361">
        <v>0</v>
      </c>
      <c r="N13" s="361">
        <v>0</v>
      </c>
      <c r="O13" s="361">
        <v>0</v>
      </c>
      <c r="P13" s="361">
        <v>0</v>
      </c>
      <c r="Q13" s="361">
        <v>1</v>
      </c>
      <c r="R13" s="361">
        <v>0</v>
      </c>
      <c r="S13" s="361">
        <v>1</v>
      </c>
    </row>
    <row r="14" spans="1:19" ht="22.5" customHeight="1">
      <c r="A14" s="1004" t="s">
        <v>1015</v>
      </c>
      <c r="B14" s="1004"/>
      <c r="C14" s="1004"/>
      <c r="D14" s="361">
        <v>0</v>
      </c>
      <c r="E14" s="361">
        <v>874</v>
      </c>
      <c r="F14" s="361">
        <v>0</v>
      </c>
      <c r="G14" s="361">
        <v>0</v>
      </c>
      <c r="H14" s="361">
        <v>875</v>
      </c>
      <c r="I14" s="361">
        <v>0</v>
      </c>
      <c r="J14" s="361">
        <v>0</v>
      </c>
      <c r="K14" s="361">
        <v>874</v>
      </c>
      <c r="L14" s="361">
        <v>0</v>
      </c>
      <c r="M14" s="361">
        <v>0</v>
      </c>
      <c r="N14" s="361">
        <v>874</v>
      </c>
      <c r="O14" s="361">
        <v>0</v>
      </c>
      <c r="P14" s="361">
        <v>0</v>
      </c>
      <c r="Q14" s="361">
        <v>3497</v>
      </c>
      <c r="R14" s="361">
        <v>0</v>
      </c>
      <c r="S14" s="361">
        <v>3497</v>
      </c>
    </row>
    <row r="15" spans="1:19" ht="21.75" customHeight="1">
      <c r="A15" s="1003" t="s">
        <v>1016</v>
      </c>
      <c r="B15" s="1003"/>
      <c r="C15" s="1003"/>
      <c r="D15" s="765">
        <v>26</v>
      </c>
      <c r="E15" s="765">
        <v>908</v>
      </c>
      <c r="F15" s="765">
        <v>3</v>
      </c>
      <c r="G15" s="765">
        <v>22</v>
      </c>
      <c r="H15" s="765">
        <v>917</v>
      </c>
      <c r="I15" s="765">
        <v>2</v>
      </c>
      <c r="J15" s="765">
        <v>36</v>
      </c>
      <c r="K15" s="765">
        <v>914</v>
      </c>
      <c r="L15" s="765">
        <v>4</v>
      </c>
      <c r="M15" s="765">
        <v>10</v>
      </c>
      <c r="N15" s="765">
        <v>913</v>
      </c>
      <c r="O15" s="765">
        <v>5</v>
      </c>
      <c r="P15" s="765">
        <v>94</v>
      </c>
      <c r="Q15" s="765">
        <v>3652</v>
      </c>
      <c r="R15" s="765">
        <v>14</v>
      </c>
      <c r="S15" s="765">
        <v>3760</v>
      </c>
    </row>
    <row r="16" spans="1:19" ht="22.5" customHeight="1">
      <c r="A16" s="1005" t="s">
        <v>1017</v>
      </c>
      <c r="B16" s="1005"/>
      <c r="C16" s="1005"/>
      <c r="D16" s="180">
        <v>2</v>
      </c>
      <c r="E16" s="180">
        <v>9</v>
      </c>
      <c r="F16" s="180">
        <v>0</v>
      </c>
      <c r="G16" s="180">
        <v>0</v>
      </c>
      <c r="H16" s="180">
        <v>5</v>
      </c>
      <c r="I16" s="180">
        <v>0</v>
      </c>
      <c r="J16" s="180">
        <v>0</v>
      </c>
      <c r="K16" s="180">
        <v>10</v>
      </c>
      <c r="L16" s="180">
        <v>0</v>
      </c>
      <c r="M16" s="180">
        <v>1</v>
      </c>
      <c r="N16" s="180">
        <v>8</v>
      </c>
      <c r="O16" s="180">
        <v>0</v>
      </c>
      <c r="P16" s="180">
        <v>3</v>
      </c>
      <c r="Q16" s="180">
        <v>32</v>
      </c>
      <c r="R16" s="180">
        <v>0</v>
      </c>
      <c r="S16" s="180">
        <v>35</v>
      </c>
    </row>
    <row r="17" spans="1:20" ht="22.5" customHeight="1">
      <c r="A17" s="1005" t="s">
        <v>1018</v>
      </c>
      <c r="B17" s="1005"/>
      <c r="C17" s="1005"/>
      <c r="D17" s="181">
        <v>9</v>
      </c>
      <c r="E17" s="180">
        <v>2</v>
      </c>
      <c r="F17" s="180">
        <v>0</v>
      </c>
      <c r="G17" s="180">
        <v>5</v>
      </c>
      <c r="H17" s="180">
        <v>0</v>
      </c>
      <c r="I17" s="180">
        <v>0</v>
      </c>
      <c r="J17" s="180">
        <v>10</v>
      </c>
      <c r="K17" s="180">
        <v>0</v>
      </c>
      <c r="L17" s="180">
        <v>0</v>
      </c>
      <c r="M17" s="180">
        <v>8</v>
      </c>
      <c r="N17" s="180">
        <v>1</v>
      </c>
      <c r="O17" s="180">
        <v>0</v>
      </c>
      <c r="P17" s="180">
        <v>32</v>
      </c>
      <c r="Q17" s="180">
        <v>3</v>
      </c>
      <c r="R17" s="180">
        <v>0</v>
      </c>
      <c r="S17" s="180">
        <v>35</v>
      </c>
    </row>
    <row r="18" spans="1:20" ht="22.5" customHeight="1">
      <c r="A18" s="1007" t="s">
        <v>1019</v>
      </c>
      <c r="B18" s="1007"/>
      <c r="C18" s="1007"/>
      <c r="D18" s="180">
        <v>4</v>
      </c>
      <c r="E18" s="180">
        <v>15</v>
      </c>
      <c r="F18" s="180">
        <v>0</v>
      </c>
      <c r="G18" s="180">
        <v>0</v>
      </c>
      <c r="H18" s="180">
        <v>7</v>
      </c>
      <c r="I18" s="180">
        <v>0</v>
      </c>
      <c r="J18" s="180">
        <v>1</v>
      </c>
      <c r="K18" s="180">
        <v>13</v>
      </c>
      <c r="L18" s="180">
        <v>0</v>
      </c>
      <c r="M18" s="180">
        <v>0</v>
      </c>
      <c r="N18" s="180">
        <v>14</v>
      </c>
      <c r="O18" s="180">
        <v>0</v>
      </c>
      <c r="P18" s="180">
        <v>5</v>
      </c>
      <c r="Q18" s="180">
        <v>49</v>
      </c>
      <c r="R18" s="180">
        <v>0</v>
      </c>
      <c r="S18" s="180">
        <v>54</v>
      </c>
    </row>
    <row r="19" spans="1:20" ht="22.5" customHeight="1">
      <c r="A19" s="1006" t="s">
        <v>1020</v>
      </c>
      <c r="B19" s="1006"/>
      <c r="C19" s="1006"/>
      <c r="D19" s="180">
        <v>0</v>
      </c>
      <c r="E19" s="180">
        <v>5</v>
      </c>
      <c r="F19" s="180">
        <v>0</v>
      </c>
      <c r="G19" s="180">
        <v>1</v>
      </c>
      <c r="H19" s="180">
        <v>24</v>
      </c>
      <c r="I19" s="180">
        <v>0</v>
      </c>
      <c r="J19" s="180">
        <v>0</v>
      </c>
      <c r="K19" s="180">
        <v>7</v>
      </c>
      <c r="L19" s="180">
        <v>0</v>
      </c>
      <c r="M19" s="180">
        <v>4</v>
      </c>
      <c r="N19" s="180">
        <v>13</v>
      </c>
      <c r="O19" s="180">
        <v>0</v>
      </c>
      <c r="P19" s="180">
        <v>5</v>
      </c>
      <c r="Q19" s="180">
        <v>49</v>
      </c>
      <c r="R19" s="180">
        <v>0</v>
      </c>
      <c r="S19" s="180">
        <v>54</v>
      </c>
    </row>
    <row r="20" spans="1:20" ht="22.5" customHeight="1">
      <c r="A20" s="1003" t="s">
        <v>1021</v>
      </c>
      <c r="B20" s="1003"/>
      <c r="C20" s="1003"/>
      <c r="D20" s="765">
        <v>3</v>
      </c>
      <c r="E20" s="765">
        <v>-17</v>
      </c>
      <c r="F20" s="765">
        <v>0</v>
      </c>
      <c r="G20" s="765">
        <v>6</v>
      </c>
      <c r="H20" s="765">
        <v>12</v>
      </c>
      <c r="I20" s="765">
        <v>0</v>
      </c>
      <c r="J20" s="765">
        <v>9</v>
      </c>
      <c r="K20" s="765">
        <v>-16</v>
      </c>
      <c r="L20" s="765">
        <v>0</v>
      </c>
      <c r="M20" s="765">
        <v>11</v>
      </c>
      <c r="N20" s="765">
        <v>-8</v>
      </c>
      <c r="O20" s="765">
        <v>0</v>
      </c>
      <c r="P20" s="765">
        <v>29</v>
      </c>
      <c r="Q20" s="765">
        <v>-29</v>
      </c>
      <c r="R20" s="765">
        <v>0</v>
      </c>
      <c r="S20" s="765">
        <v>0</v>
      </c>
    </row>
    <row r="21" spans="1:20" ht="22.5" customHeight="1">
      <c r="A21" s="1003" t="s">
        <v>1022</v>
      </c>
      <c r="B21" s="1003"/>
      <c r="C21" s="1003"/>
      <c r="D21" s="765">
        <v>0</v>
      </c>
      <c r="E21" s="765">
        <v>113</v>
      </c>
      <c r="F21" s="765">
        <v>109</v>
      </c>
      <c r="G21" s="765">
        <v>0</v>
      </c>
      <c r="H21" s="765">
        <v>51</v>
      </c>
      <c r="I21" s="765">
        <v>35</v>
      </c>
      <c r="J21" s="765">
        <v>1</v>
      </c>
      <c r="K21" s="765">
        <v>57</v>
      </c>
      <c r="L21" s="765">
        <v>53</v>
      </c>
      <c r="M21" s="765">
        <v>1</v>
      </c>
      <c r="N21" s="765">
        <v>96</v>
      </c>
      <c r="O21" s="765">
        <v>89</v>
      </c>
      <c r="P21" s="765">
        <v>2</v>
      </c>
      <c r="Q21" s="765">
        <v>317</v>
      </c>
      <c r="R21" s="765">
        <v>286</v>
      </c>
      <c r="S21" s="765">
        <v>605</v>
      </c>
    </row>
    <row r="22" spans="1:20" ht="21.75" customHeight="1">
      <c r="A22" s="1002" t="s">
        <v>1023</v>
      </c>
      <c r="B22" s="1002"/>
      <c r="C22" s="1002"/>
      <c r="D22" s="763">
        <v>2496</v>
      </c>
      <c r="E22" s="763">
        <v>653449</v>
      </c>
      <c r="F22" s="763">
        <v>11900</v>
      </c>
      <c r="G22" s="763">
        <v>987</v>
      </c>
      <c r="H22" s="763">
        <v>325399</v>
      </c>
      <c r="I22" s="763">
        <v>4381</v>
      </c>
      <c r="J22" s="764">
        <v>1272</v>
      </c>
      <c r="K22" s="763">
        <v>360974</v>
      </c>
      <c r="L22" s="763">
        <v>5585</v>
      </c>
      <c r="M22" s="763">
        <v>1833</v>
      </c>
      <c r="N22" s="763">
        <v>567919</v>
      </c>
      <c r="O22" s="763">
        <v>11461</v>
      </c>
      <c r="P22" s="763">
        <v>6588</v>
      </c>
      <c r="Q22" s="763">
        <v>1907741</v>
      </c>
      <c r="R22" s="763">
        <v>33327</v>
      </c>
      <c r="S22" s="763">
        <v>1947656</v>
      </c>
    </row>
    <row r="23" spans="1:20" s="277" customFormat="1" ht="22.5" customHeight="1">
      <c r="A23" s="1006" t="s">
        <v>1073</v>
      </c>
      <c r="B23" s="1006"/>
      <c r="C23" s="1006"/>
      <c r="D23" s="364">
        <v>29</v>
      </c>
      <c r="E23" s="364">
        <v>778</v>
      </c>
      <c r="F23" s="364">
        <v>-106</v>
      </c>
      <c r="G23" s="364">
        <v>28</v>
      </c>
      <c r="H23" s="364">
        <v>878</v>
      </c>
      <c r="I23" s="364">
        <v>-33</v>
      </c>
      <c r="J23" s="364">
        <v>44</v>
      </c>
      <c r="K23" s="364">
        <v>841</v>
      </c>
      <c r="L23" s="364">
        <v>-49</v>
      </c>
      <c r="M23" s="364">
        <v>20</v>
      </c>
      <c r="N23" s="364">
        <v>809</v>
      </c>
      <c r="O23" s="364">
        <v>-84</v>
      </c>
      <c r="P23" s="364">
        <v>121</v>
      </c>
      <c r="Q23" s="364">
        <v>3306</v>
      </c>
      <c r="R23" s="364">
        <v>-272</v>
      </c>
      <c r="S23" s="364">
        <v>3155</v>
      </c>
      <c r="T23" s="315"/>
    </row>
    <row r="24" spans="1:20" ht="22.5" customHeight="1">
      <c r="A24" s="1003" t="s">
        <v>1024</v>
      </c>
      <c r="B24" s="1003"/>
      <c r="C24" s="1003"/>
      <c r="D24" s="761">
        <v>1.1755168220510741E-2</v>
      </c>
      <c r="E24" s="761">
        <v>1.1920247720520753E-3</v>
      </c>
      <c r="F24" s="761">
        <v>-8.8289188738963856E-3</v>
      </c>
      <c r="G24" s="761">
        <v>2.9197080291970802E-2</v>
      </c>
      <c r="H24" s="761">
        <v>2.7055259906138586E-3</v>
      </c>
      <c r="I24" s="761">
        <v>-7.4762120525600365E-3</v>
      </c>
      <c r="J24" s="761">
        <v>3.5830618892508145E-2</v>
      </c>
      <c r="K24" s="761">
        <v>2.335248366575682E-3</v>
      </c>
      <c r="L24" s="761">
        <v>-8.6971955981540641E-3</v>
      </c>
      <c r="M24" s="761">
        <v>1.1031439602868174E-2</v>
      </c>
      <c r="N24" s="761">
        <v>1.4265310080936679E-3</v>
      </c>
      <c r="O24" s="761">
        <v>-7.2758770030316158E-3</v>
      </c>
      <c r="P24" s="761">
        <v>1.8710375753827124E-2</v>
      </c>
      <c r="Q24" s="761">
        <v>1.7359479320638404E-3</v>
      </c>
      <c r="R24" s="761">
        <v>-8.0954790321140502E-3</v>
      </c>
      <c r="S24" s="761">
        <v>1.6225242362950701E-3</v>
      </c>
    </row>
    <row r="25" spans="1:20" ht="21.75" customHeight="1">
      <c r="A25" s="1003" t="s">
        <v>1012</v>
      </c>
      <c r="B25" s="1003"/>
      <c r="C25" s="1003"/>
      <c r="D25" s="761">
        <v>1.2815404773738278E-3</v>
      </c>
      <c r="E25" s="761">
        <v>0.33550534591324133</v>
      </c>
      <c r="F25" s="761">
        <v>6.1099085259409261E-3</v>
      </c>
      <c r="G25" s="761">
        <v>5.0676300126921794E-4</v>
      </c>
      <c r="H25" s="761">
        <v>0.16707211129686145</v>
      </c>
      <c r="I25" s="761">
        <v>2.2493705253905207E-3</v>
      </c>
      <c r="J25" s="761">
        <v>6.5309274327704687E-4</v>
      </c>
      <c r="K25" s="761">
        <v>0.1853376571632773</v>
      </c>
      <c r="L25" s="761">
        <v>2.867549505662191E-3</v>
      </c>
      <c r="M25" s="761">
        <v>9.4113128807140484E-4</v>
      </c>
      <c r="N25" s="761">
        <v>0.29159102018015504</v>
      </c>
      <c r="O25" s="761">
        <v>5.8845093794797441E-3</v>
      </c>
      <c r="P25" s="761">
        <v>3.3825275099914976E-3</v>
      </c>
      <c r="Q25" s="761">
        <v>0.97950613455353508</v>
      </c>
      <c r="R25" s="761">
        <v>1.7111337936473382E-2</v>
      </c>
      <c r="S25" s="761">
        <v>1</v>
      </c>
    </row>
    <row r="26" spans="1:20">
      <c r="A26" s="22" t="s">
        <v>1025</v>
      </c>
      <c r="B26" s="22"/>
      <c r="C26" s="22"/>
    </row>
    <row r="27" spans="1:20" ht="12.75" customHeight="1">
      <c r="A27" s="179" t="s">
        <v>1026</v>
      </c>
      <c r="B27" s="179"/>
      <c r="C27" s="179"/>
      <c r="D27" s="177"/>
      <c r="E27" s="177"/>
      <c r="F27" s="177"/>
      <c r="G27" s="177"/>
      <c r="H27" s="178"/>
    </row>
    <row r="28" spans="1:20" ht="12.75" customHeight="1">
      <c r="A28" s="174" t="s">
        <v>1027</v>
      </c>
      <c r="B28" s="174"/>
      <c r="C28" s="174"/>
      <c r="D28" s="176"/>
      <c r="E28" s="176"/>
      <c r="F28" s="176"/>
      <c r="G28" s="176"/>
      <c r="H28" s="176"/>
    </row>
    <row r="29" spans="1:20" ht="12.75" customHeight="1">
      <c r="A29" s="175"/>
      <c r="B29" s="175"/>
      <c r="C29" s="175"/>
      <c r="D29" s="174"/>
      <c r="E29" s="174"/>
      <c r="F29" s="174"/>
      <c r="G29" s="174"/>
      <c r="H29" s="174"/>
    </row>
    <row r="30" spans="1:20" ht="12.75" customHeight="1">
      <c r="B30" s="699"/>
      <c r="C30" s="699"/>
    </row>
    <row r="31" spans="1:20" ht="12.75" customHeight="1">
      <c r="A31" s="156" t="s">
        <v>1089</v>
      </c>
      <c r="B31" s="209"/>
      <c r="C31" s="209"/>
      <c r="D31" s="209"/>
      <c r="E31" s="209"/>
      <c r="F31" s="209"/>
      <c r="S31" s="144" t="str">
        <f>Naslovnica!A20</f>
        <v>Ožujak 2019.</v>
      </c>
    </row>
    <row r="32" spans="1:20">
      <c r="A32" s="644" t="s">
        <v>1090</v>
      </c>
      <c r="B32" s="209"/>
      <c r="C32" s="209"/>
      <c r="D32" s="209"/>
      <c r="E32" s="209"/>
      <c r="F32" s="209"/>
      <c r="S32" s="612" t="str">
        <f>Naslovnica!A24</f>
        <v>March 2019</v>
      </c>
    </row>
    <row r="33" spans="1:19">
      <c r="B33"/>
      <c r="C33"/>
    </row>
    <row r="34" spans="1:19" ht="32.25" customHeight="1">
      <c r="A34" s="766"/>
      <c r="B34" s="1001" t="s">
        <v>995</v>
      </c>
      <c r="C34" s="1001"/>
      <c r="D34" s="1001"/>
      <c r="E34" s="1000" t="s">
        <v>996</v>
      </c>
      <c r="F34" s="1000"/>
      <c r="G34" s="1000"/>
      <c r="H34" s="1000" t="s">
        <v>997</v>
      </c>
      <c r="I34" s="1000"/>
      <c r="J34" s="1000"/>
      <c r="K34" s="999" t="s">
        <v>998</v>
      </c>
      <c r="L34" s="999"/>
      <c r="M34" s="999"/>
      <c r="N34" s="999" t="s">
        <v>999</v>
      </c>
      <c r="O34" s="999"/>
      <c r="P34" s="999"/>
      <c r="Q34" s="1000" t="s">
        <v>1000</v>
      </c>
      <c r="R34" s="1000"/>
      <c r="S34" s="1000"/>
    </row>
    <row r="35" spans="1:19" ht="21">
      <c r="A35" s="766" t="s">
        <v>918</v>
      </c>
      <c r="B35" s="1001" t="s">
        <v>1001</v>
      </c>
      <c r="C35" s="1001"/>
      <c r="D35" s="1001"/>
      <c r="E35" s="1001" t="s">
        <v>1002</v>
      </c>
      <c r="F35" s="1001"/>
      <c r="G35" s="1001"/>
      <c r="H35" s="1001" t="s">
        <v>1002</v>
      </c>
      <c r="I35" s="1001"/>
      <c r="J35" s="1001"/>
      <c r="K35" s="1001" t="s">
        <v>1003</v>
      </c>
      <c r="L35" s="1001"/>
      <c r="M35" s="1001"/>
      <c r="N35" s="1001" t="s">
        <v>1003</v>
      </c>
      <c r="O35" s="1001"/>
      <c r="P35" s="1001"/>
      <c r="Q35" s="1001" t="s">
        <v>1003</v>
      </c>
      <c r="R35" s="1001"/>
      <c r="S35" s="1001"/>
    </row>
    <row r="36" spans="1:19">
      <c r="A36" s="766"/>
      <c r="B36" s="767" t="s">
        <v>178</v>
      </c>
      <c r="C36" s="767" t="s">
        <v>179</v>
      </c>
      <c r="D36" s="767" t="s">
        <v>180</v>
      </c>
      <c r="E36" s="767" t="s">
        <v>178</v>
      </c>
      <c r="F36" s="767" t="s">
        <v>179</v>
      </c>
      <c r="G36" s="767" t="s">
        <v>180</v>
      </c>
      <c r="H36" s="767" t="s">
        <v>178</v>
      </c>
      <c r="I36" s="767" t="s">
        <v>179</v>
      </c>
      <c r="J36" s="767" t="s">
        <v>180</v>
      </c>
      <c r="K36" s="767" t="s">
        <v>178</v>
      </c>
      <c r="L36" s="767" t="s">
        <v>179</v>
      </c>
      <c r="M36" s="767" t="s">
        <v>180</v>
      </c>
      <c r="N36" s="767" t="s">
        <v>178</v>
      </c>
      <c r="O36" s="767" t="s">
        <v>179</v>
      </c>
      <c r="P36" s="767" t="s">
        <v>180</v>
      </c>
      <c r="Q36" s="759" t="s">
        <v>178</v>
      </c>
      <c r="R36" s="759" t="s">
        <v>179</v>
      </c>
      <c r="S36" s="759" t="s">
        <v>180</v>
      </c>
    </row>
    <row r="37" spans="1:19">
      <c r="A37" s="184" t="s">
        <v>8</v>
      </c>
      <c r="B37" s="193">
        <v>15</v>
      </c>
      <c r="C37" s="193">
        <v>4643</v>
      </c>
      <c r="D37" s="193">
        <v>2</v>
      </c>
      <c r="E37" s="193">
        <v>4</v>
      </c>
      <c r="F37" s="193">
        <v>2764</v>
      </c>
      <c r="G37" s="193">
        <v>2</v>
      </c>
      <c r="H37" s="193">
        <v>19</v>
      </c>
      <c r="I37" s="193">
        <v>7407</v>
      </c>
      <c r="J37" s="193">
        <v>4</v>
      </c>
      <c r="K37" s="193">
        <v>3</v>
      </c>
      <c r="L37" s="193">
        <v>-372</v>
      </c>
      <c r="M37" s="193">
        <v>0</v>
      </c>
      <c r="N37" s="193">
        <v>-1</v>
      </c>
      <c r="O37" s="193">
        <v>-341</v>
      </c>
      <c r="P37" s="193">
        <v>1</v>
      </c>
      <c r="Q37" s="194">
        <v>0.11764705882352944</v>
      </c>
      <c r="R37" s="194">
        <v>-8.7807881773399044E-2</v>
      </c>
      <c r="S37" s="194">
        <v>0.33333333333333326</v>
      </c>
    </row>
    <row r="38" spans="1:19">
      <c r="A38" s="79" t="s">
        <v>9</v>
      </c>
      <c r="B38" s="193">
        <v>320</v>
      </c>
      <c r="C38" s="193">
        <v>106215</v>
      </c>
      <c r="D38" s="193">
        <v>126</v>
      </c>
      <c r="E38" s="193">
        <v>247</v>
      </c>
      <c r="F38" s="193">
        <v>84362</v>
      </c>
      <c r="G38" s="193">
        <v>94</v>
      </c>
      <c r="H38" s="193">
        <v>567</v>
      </c>
      <c r="I38" s="193">
        <v>190577</v>
      </c>
      <c r="J38" s="193">
        <v>220</v>
      </c>
      <c r="K38" s="193">
        <v>28</v>
      </c>
      <c r="L38" s="193">
        <v>-188</v>
      </c>
      <c r="M38" s="193">
        <v>1</v>
      </c>
      <c r="N38" s="193">
        <v>28</v>
      </c>
      <c r="O38" s="193">
        <v>-410</v>
      </c>
      <c r="P38" s="193">
        <v>2</v>
      </c>
      <c r="Q38" s="194">
        <v>0.1095890410958904</v>
      </c>
      <c r="R38" s="194">
        <v>-3.1280240617235222E-3</v>
      </c>
      <c r="S38" s="194">
        <v>1.3824884792626779E-2</v>
      </c>
    </row>
    <row r="39" spans="1:19">
      <c r="A39" s="79" t="s">
        <v>10</v>
      </c>
      <c r="B39" s="193">
        <v>481</v>
      </c>
      <c r="C39" s="193">
        <v>124295</v>
      </c>
      <c r="D39" s="193">
        <v>91</v>
      </c>
      <c r="E39" s="193">
        <v>341</v>
      </c>
      <c r="F39" s="193">
        <v>114293</v>
      </c>
      <c r="G39" s="193">
        <v>106</v>
      </c>
      <c r="H39" s="193">
        <v>822</v>
      </c>
      <c r="I39" s="193">
        <v>238588</v>
      </c>
      <c r="J39" s="193">
        <v>197</v>
      </c>
      <c r="K39" s="193">
        <v>13</v>
      </c>
      <c r="L39" s="193">
        <v>85</v>
      </c>
      <c r="M39" s="193">
        <v>3</v>
      </c>
      <c r="N39" s="193">
        <v>11</v>
      </c>
      <c r="O39" s="193">
        <v>-232</v>
      </c>
      <c r="P39" s="193">
        <v>2</v>
      </c>
      <c r="Q39" s="194">
        <v>3.007518796992481E-2</v>
      </c>
      <c r="R39" s="194">
        <v>-6.1574549186338423E-4</v>
      </c>
      <c r="S39" s="194">
        <v>2.6041666666666741E-2</v>
      </c>
    </row>
    <row r="40" spans="1:19">
      <c r="A40" s="79" t="s">
        <v>11</v>
      </c>
      <c r="B40" s="193">
        <v>780</v>
      </c>
      <c r="C40" s="193">
        <v>146354</v>
      </c>
      <c r="D40" s="193">
        <v>70</v>
      </c>
      <c r="E40" s="193">
        <v>434</v>
      </c>
      <c r="F40" s="193">
        <v>136650</v>
      </c>
      <c r="G40" s="193">
        <v>60</v>
      </c>
      <c r="H40" s="193">
        <v>1214</v>
      </c>
      <c r="I40" s="193">
        <v>283004</v>
      </c>
      <c r="J40" s="193">
        <v>130</v>
      </c>
      <c r="K40" s="193">
        <v>-1</v>
      </c>
      <c r="L40" s="193">
        <v>-186</v>
      </c>
      <c r="M40" s="193">
        <v>1</v>
      </c>
      <c r="N40" s="193">
        <v>4</v>
      </c>
      <c r="O40" s="193">
        <v>-261</v>
      </c>
      <c r="P40" s="193">
        <v>-1</v>
      </c>
      <c r="Q40" s="194">
        <v>2.4772914946324942E-3</v>
      </c>
      <c r="R40" s="194">
        <v>-1.5769921432629008E-3</v>
      </c>
      <c r="S40" s="194">
        <v>0</v>
      </c>
    </row>
    <row r="41" spans="1:19">
      <c r="A41" s="79" t="s">
        <v>12</v>
      </c>
      <c r="B41" s="193">
        <v>922</v>
      </c>
      <c r="C41" s="193">
        <v>159558</v>
      </c>
      <c r="D41" s="193">
        <v>71</v>
      </c>
      <c r="E41" s="193">
        <v>398</v>
      </c>
      <c r="F41" s="193">
        <v>148353</v>
      </c>
      <c r="G41" s="193">
        <v>75</v>
      </c>
      <c r="H41" s="193">
        <v>1320</v>
      </c>
      <c r="I41" s="193">
        <v>307911</v>
      </c>
      <c r="J41" s="193">
        <v>146</v>
      </c>
      <c r="K41" s="193">
        <v>9</v>
      </c>
      <c r="L41" s="193">
        <v>153</v>
      </c>
      <c r="M41" s="193">
        <v>2</v>
      </c>
      <c r="N41" s="193">
        <v>1</v>
      </c>
      <c r="O41" s="193">
        <v>-55</v>
      </c>
      <c r="P41" s="193">
        <v>2</v>
      </c>
      <c r="Q41" s="194">
        <v>7.6335877862594437E-3</v>
      </c>
      <c r="R41" s="194">
        <v>3.1837511736032553E-4</v>
      </c>
      <c r="S41" s="194">
        <v>2.8169014084507005E-2</v>
      </c>
    </row>
    <row r="42" spans="1:19">
      <c r="A42" s="79" t="s">
        <v>13</v>
      </c>
      <c r="B42" s="193">
        <v>821</v>
      </c>
      <c r="C42" s="193">
        <v>144496</v>
      </c>
      <c r="D42" s="193">
        <v>84</v>
      </c>
      <c r="E42" s="193">
        <v>413</v>
      </c>
      <c r="F42" s="193">
        <v>139959</v>
      </c>
      <c r="G42" s="193">
        <v>89</v>
      </c>
      <c r="H42" s="193">
        <v>1234</v>
      </c>
      <c r="I42" s="193">
        <v>284455</v>
      </c>
      <c r="J42" s="193">
        <v>173</v>
      </c>
      <c r="K42" s="193">
        <v>10</v>
      </c>
      <c r="L42" s="193">
        <v>593</v>
      </c>
      <c r="M42" s="193">
        <v>0</v>
      </c>
      <c r="N42" s="193">
        <v>-1</v>
      </c>
      <c r="O42" s="193">
        <v>371</v>
      </c>
      <c r="P42" s="193">
        <v>0</v>
      </c>
      <c r="Q42" s="194">
        <v>7.3469387755102922E-3</v>
      </c>
      <c r="R42" s="194">
        <v>3.4004606848190289E-3</v>
      </c>
      <c r="S42" s="194">
        <v>0</v>
      </c>
    </row>
    <row r="43" spans="1:19">
      <c r="A43" s="79" t="s">
        <v>14</v>
      </c>
      <c r="B43" s="193">
        <v>568</v>
      </c>
      <c r="C43" s="193">
        <v>119109</v>
      </c>
      <c r="D43" s="193">
        <v>105</v>
      </c>
      <c r="E43" s="193">
        <v>301</v>
      </c>
      <c r="F43" s="193">
        <v>124890</v>
      </c>
      <c r="G43" s="193">
        <v>87</v>
      </c>
      <c r="H43" s="193">
        <v>869</v>
      </c>
      <c r="I43" s="193">
        <v>243999</v>
      </c>
      <c r="J43" s="193">
        <v>192</v>
      </c>
      <c r="K43" s="193">
        <v>-1</v>
      </c>
      <c r="L43" s="193">
        <v>152</v>
      </c>
      <c r="M43" s="193">
        <v>0</v>
      </c>
      <c r="N43" s="193">
        <v>3</v>
      </c>
      <c r="O43" s="193">
        <v>125</v>
      </c>
      <c r="P43" s="193">
        <v>-2</v>
      </c>
      <c r="Q43" s="194">
        <v>2.3068050749712743E-3</v>
      </c>
      <c r="R43" s="194">
        <v>1.1365408128933829E-3</v>
      </c>
      <c r="S43" s="194">
        <v>-1.0309278350515427E-2</v>
      </c>
    </row>
    <row r="44" spans="1:19">
      <c r="A44" s="79" t="s">
        <v>15</v>
      </c>
      <c r="B44" s="193">
        <v>342</v>
      </c>
      <c r="C44" s="193">
        <v>112129</v>
      </c>
      <c r="D44" s="193">
        <v>126</v>
      </c>
      <c r="E44" s="193">
        <v>187</v>
      </c>
      <c r="F44" s="193">
        <v>118211</v>
      </c>
      <c r="G44" s="193">
        <v>175</v>
      </c>
      <c r="H44" s="193">
        <v>529</v>
      </c>
      <c r="I44" s="193">
        <v>230340</v>
      </c>
      <c r="J44" s="193">
        <v>301</v>
      </c>
      <c r="K44" s="193">
        <v>6</v>
      </c>
      <c r="L44" s="193">
        <v>90</v>
      </c>
      <c r="M44" s="193">
        <v>-7</v>
      </c>
      <c r="N44" s="193">
        <v>7</v>
      </c>
      <c r="O44" s="193">
        <v>169</v>
      </c>
      <c r="P44" s="193">
        <v>-1</v>
      </c>
      <c r="Q44" s="194">
        <v>2.5193798449612448E-2</v>
      </c>
      <c r="R44" s="194">
        <v>1.1256905176872944E-3</v>
      </c>
      <c r="S44" s="194">
        <v>-2.5889967637540479E-2</v>
      </c>
    </row>
    <row r="45" spans="1:19">
      <c r="A45" s="79" t="s">
        <v>16</v>
      </c>
      <c r="B45" s="193">
        <v>14</v>
      </c>
      <c r="C45" s="193">
        <v>65596</v>
      </c>
      <c r="D45" s="193">
        <v>214</v>
      </c>
      <c r="E45" s="193">
        <v>0</v>
      </c>
      <c r="F45" s="193">
        <v>55314</v>
      </c>
      <c r="G45" s="193">
        <v>7720</v>
      </c>
      <c r="H45" s="193">
        <v>14</v>
      </c>
      <c r="I45" s="193">
        <v>120910</v>
      </c>
      <c r="J45" s="193">
        <v>7934</v>
      </c>
      <c r="K45" s="193">
        <v>2</v>
      </c>
      <c r="L45" s="193">
        <v>1300</v>
      </c>
      <c r="M45" s="193">
        <v>-1</v>
      </c>
      <c r="N45" s="193">
        <v>0</v>
      </c>
      <c r="O45" s="193">
        <v>1783</v>
      </c>
      <c r="P45" s="193">
        <v>-382</v>
      </c>
      <c r="Q45" s="194">
        <v>0.16666666666666674</v>
      </c>
      <c r="R45" s="194">
        <v>2.6165479898495159E-2</v>
      </c>
      <c r="S45" s="194">
        <v>-4.6050258506673103E-2</v>
      </c>
    </row>
    <row r="46" spans="1:19">
      <c r="A46" s="79" t="s">
        <v>17</v>
      </c>
      <c r="B46" s="193">
        <v>0</v>
      </c>
      <c r="C46" s="193">
        <v>548</v>
      </c>
      <c r="D46" s="193">
        <v>13557</v>
      </c>
      <c r="E46" s="193">
        <v>0</v>
      </c>
      <c r="F46" s="193">
        <v>1</v>
      </c>
      <c r="G46" s="193">
        <v>9377</v>
      </c>
      <c r="H46" s="193">
        <v>0</v>
      </c>
      <c r="I46" s="193">
        <v>549</v>
      </c>
      <c r="J46" s="193">
        <v>22934</v>
      </c>
      <c r="K46" s="193">
        <v>0</v>
      </c>
      <c r="L46" s="193">
        <v>530</v>
      </c>
      <c r="M46" s="193">
        <v>-235</v>
      </c>
      <c r="N46" s="193">
        <v>0</v>
      </c>
      <c r="O46" s="193">
        <v>0</v>
      </c>
      <c r="P46" s="193">
        <v>249</v>
      </c>
      <c r="Q46" s="194" t="s">
        <v>559</v>
      </c>
      <c r="R46" s="194">
        <v>27.894736842105264</v>
      </c>
      <c r="S46" s="194">
        <v>6.1082024432801418E-4</v>
      </c>
    </row>
    <row r="47" spans="1:19">
      <c r="A47" s="79" t="s">
        <v>18</v>
      </c>
      <c r="B47" s="193">
        <v>0</v>
      </c>
      <c r="C47" s="193">
        <v>1</v>
      </c>
      <c r="D47" s="193">
        <v>702</v>
      </c>
      <c r="E47" s="193">
        <v>0</v>
      </c>
      <c r="F47" s="193">
        <v>0</v>
      </c>
      <c r="G47" s="193">
        <v>394</v>
      </c>
      <c r="H47" s="193">
        <v>0</v>
      </c>
      <c r="I47" s="193">
        <v>1</v>
      </c>
      <c r="J47" s="193">
        <v>1096</v>
      </c>
      <c r="K47" s="193">
        <v>0</v>
      </c>
      <c r="L47" s="193">
        <v>0</v>
      </c>
      <c r="M47" s="193">
        <v>61</v>
      </c>
      <c r="N47" s="193">
        <v>0</v>
      </c>
      <c r="O47" s="193">
        <v>0</v>
      </c>
      <c r="P47" s="193">
        <v>33</v>
      </c>
      <c r="Q47" s="194" t="s">
        <v>559</v>
      </c>
      <c r="R47" s="194">
        <v>0</v>
      </c>
      <c r="S47" s="194">
        <v>9.3812375249501034E-2</v>
      </c>
    </row>
    <row r="48" spans="1:19" ht="24">
      <c r="A48" s="769" t="s">
        <v>1004</v>
      </c>
      <c r="B48" s="770">
        <v>4263</v>
      </c>
      <c r="C48" s="770">
        <v>982944</v>
      </c>
      <c r="D48" s="770">
        <v>15148</v>
      </c>
      <c r="E48" s="770">
        <v>2325</v>
      </c>
      <c r="F48" s="770">
        <v>924797</v>
      </c>
      <c r="G48" s="770">
        <v>18179</v>
      </c>
      <c r="H48" s="770">
        <v>6588</v>
      </c>
      <c r="I48" s="770">
        <v>1907741</v>
      </c>
      <c r="J48" s="770">
        <v>33327</v>
      </c>
      <c r="K48" s="770">
        <v>69</v>
      </c>
      <c r="L48" s="770">
        <v>2157</v>
      </c>
      <c r="M48" s="770">
        <v>-175</v>
      </c>
      <c r="N48" s="770">
        <v>52</v>
      </c>
      <c r="O48" s="770">
        <v>1149</v>
      </c>
      <c r="P48" s="770">
        <v>-97</v>
      </c>
      <c r="Q48" s="771">
        <v>1.8710375753827169E-2</v>
      </c>
      <c r="R48" s="771">
        <v>1.735947932063775E-3</v>
      </c>
      <c r="S48" s="771">
        <v>-8.0954790321140502E-3</v>
      </c>
    </row>
    <row r="49" spans="1:19" ht="24">
      <c r="A49" s="772" t="s">
        <v>1005</v>
      </c>
      <c r="B49" s="998">
        <v>1002355</v>
      </c>
      <c r="C49" s="998"/>
      <c r="D49" s="998"/>
      <c r="E49" s="998">
        <v>945301</v>
      </c>
      <c r="F49" s="998"/>
      <c r="G49" s="998"/>
      <c r="H49" s="998">
        <v>1947656</v>
      </c>
      <c r="I49" s="998"/>
      <c r="J49" s="998"/>
      <c r="K49" s="998">
        <v>2051</v>
      </c>
      <c r="L49" s="998"/>
      <c r="M49" s="998"/>
      <c r="N49" s="998">
        <v>1104</v>
      </c>
      <c r="O49" s="998"/>
      <c r="P49" s="998"/>
      <c r="Q49" s="997">
        <v>1.6225242362950532E-3</v>
      </c>
      <c r="R49" s="997"/>
      <c r="S49" s="997"/>
    </row>
    <row r="50" spans="1:19">
      <c r="A50" s="15" t="s">
        <v>1006</v>
      </c>
      <c r="B50"/>
      <c r="C50"/>
    </row>
    <row r="53" spans="1:19">
      <c r="A53" s="699" t="s">
        <v>128</v>
      </c>
    </row>
    <row r="54" spans="1:19">
      <c r="S54" s="14" t="s">
        <v>1306</v>
      </c>
    </row>
  </sheetData>
  <mergeCells count="48">
    <mergeCell ref="A22:C22"/>
    <mergeCell ref="A23:C23"/>
    <mergeCell ref="A24:C24"/>
    <mergeCell ref="A25:C25"/>
    <mergeCell ref="A17:C17"/>
    <mergeCell ref="A18:C18"/>
    <mergeCell ref="A19:C19"/>
    <mergeCell ref="A20:C20"/>
    <mergeCell ref="A21:C21"/>
    <mergeCell ref="A12:C12"/>
    <mergeCell ref="A13:C13"/>
    <mergeCell ref="A14:C14"/>
    <mergeCell ref="A15:C15"/>
    <mergeCell ref="A16:C16"/>
    <mergeCell ref="A10:C10"/>
    <mergeCell ref="A7:C7"/>
    <mergeCell ref="A8:C8"/>
    <mergeCell ref="A9:C9"/>
    <mergeCell ref="A11:C11"/>
    <mergeCell ref="N34:P34"/>
    <mergeCell ref="Q34:S34"/>
    <mergeCell ref="B35:D35"/>
    <mergeCell ref="E35:G35"/>
    <mergeCell ref="H35:J35"/>
    <mergeCell ref="K35:M35"/>
    <mergeCell ref="N35:P35"/>
    <mergeCell ref="Q35:S35"/>
    <mergeCell ref="H34:J34"/>
    <mergeCell ref="B34:D34"/>
    <mergeCell ref="E34:G34"/>
    <mergeCell ref="K34:M34"/>
    <mergeCell ref="Q49:S49"/>
    <mergeCell ref="B49:D49"/>
    <mergeCell ref="E49:G49"/>
    <mergeCell ref="H49:J49"/>
    <mergeCell ref="K49:M49"/>
    <mergeCell ref="N49:P49"/>
    <mergeCell ref="S7:S9"/>
    <mergeCell ref="J8:L8"/>
    <mergeCell ref="M8:O8"/>
    <mergeCell ref="P8:R8"/>
    <mergeCell ref="D8:F8"/>
    <mergeCell ref="G8:I8"/>
    <mergeCell ref="D7:F7"/>
    <mergeCell ref="G7:I7"/>
    <mergeCell ref="J7:L7"/>
    <mergeCell ref="M7:O7"/>
    <mergeCell ref="P7:R7"/>
  </mergeCells>
  <hyperlinks>
    <hyperlink ref="A53" location="'2 Sadržaj'!A1" display="Sadržaj / Contents"/>
  </hyperlinks>
  <pageMargins left="0.7" right="0.7" top="0.75" bottom="0.75" header="0.3" footer="0.3"/>
  <pageSetup paperSize="9" scale="52"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N71"/>
  <sheetViews>
    <sheetView showGridLines="0" zoomScaleNormal="100" workbookViewId="0"/>
  </sheetViews>
  <sheetFormatPr defaultRowHeight="15"/>
  <cols>
    <col min="1" max="1" width="53.5703125" customWidth="1"/>
    <col min="2" max="2" width="13.7109375" customWidth="1"/>
    <col min="3" max="3" width="23.7109375" customWidth="1"/>
    <col min="4" max="4" width="14" customWidth="1"/>
    <col min="5" max="5" width="10" bestFit="1" customWidth="1"/>
    <col min="7" max="7" width="10.42578125" customWidth="1"/>
    <col min="8" max="8" width="10" bestFit="1" customWidth="1"/>
    <col min="9" max="10" width="9.7109375" customWidth="1"/>
    <col min="11" max="11" width="8" customWidth="1"/>
    <col min="12" max="12" width="7.5703125" customWidth="1"/>
    <col min="13" max="13" width="10.28515625" customWidth="1"/>
    <col min="15" max="15" width="11.5703125" bestFit="1" customWidth="1"/>
  </cols>
  <sheetData>
    <row r="1" spans="1:13" ht="12.75" customHeight="1">
      <c r="A1" s="157" t="s">
        <v>1207</v>
      </c>
      <c r="D1" s="144" t="str">
        <f>Naslovnica!A20</f>
        <v>Ožujak 2019.</v>
      </c>
    </row>
    <row r="2" spans="1:13" ht="12.75" customHeight="1">
      <c r="A2" s="636" t="s">
        <v>1208</v>
      </c>
      <c r="D2" s="612" t="str">
        <f>Naslovnica!A24</f>
        <v>March 2019</v>
      </c>
    </row>
    <row r="3" spans="1:13" ht="12.75" customHeight="1"/>
    <row r="4" spans="1:13" ht="12.75" customHeight="1">
      <c r="D4" s="66" t="s">
        <v>663</v>
      </c>
      <c r="E4" s="324"/>
      <c r="F4" s="324"/>
      <c r="G4" s="324"/>
      <c r="J4" s="324"/>
      <c r="K4" s="324"/>
      <c r="L4" s="324"/>
      <c r="M4" s="324"/>
    </row>
    <row r="5" spans="1:13" ht="31.5" customHeight="1">
      <c r="A5" s="915"/>
      <c r="B5" s="916" t="str">
        <f>D1</f>
        <v>Ožujak 2019.</v>
      </c>
      <c r="C5" s="917" t="s">
        <v>1050</v>
      </c>
      <c r="D5" s="917" t="s">
        <v>20</v>
      </c>
      <c r="E5" s="322"/>
      <c r="F5" s="323"/>
      <c r="G5" s="323"/>
      <c r="H5" s="322"/>
      <c r="I5" s="322"/>
      <c r="J5" s="322"/>
      <c r="K5" s="1008"/>
      <c r="L5" s="1008"/>
      <c r="M5" s="1008"/>
    </row>
    <row r="6" spans="1:13" s="277" customFormat="1" ht="24">
      <c r="A6" s="915"/>
      <c r="B6" s="918" t="str">
        <f>D2</f>
        <v>March 2019</v>
      </c>
      <c r="C6" s="918" t="s">
        <v>48</v>
      </c>
      <c r="D6" s="936" t="s">
        <v>577</v>
      </c>
      <c r="E6" s="322"/>
      <c r="F6" s="323"/>
      <c r="G6" s="323"/>
      <c r="H6" s="322"/>
      <c r="I6" s="322"/>
      <c r="J6" s="322"/>
      <c r="K6" s="1008"/>
      <c r="L6" s="1008"/>
      <c r="M6" s="1008"/>
    </row>
    <row r="7" spans="1:13" ht="24">
      <c r="A7" s="919" t="s">
        <v>1284</v>
      </c>
      <c r="B7" s="920">
        <v>20319.519519998808</v>
      </c>
      <c r="C7" s="920">
        <v>1041.753999999899</v>
      </c>
      <c r="D7" s="920"/>
      <c r="E7" s="316"/>
      <c r="F7" s="323"/>
      <c r="G7" s="884"/>
      <c r="H7" s="316"/>
      <c r="I7" s="316"/>
      <c r="J7" s="316"/>
      <c r="K7" s="1008"/>
      <c r="L7" s="1008"/>
      <c r="M7" s="1008"/>
    </row>
    <row r="8" spans="1:13" s="277" customFormat="1">
      <c r="A8" s="921" t="s">
        <v>1285</v>
      </c>
      <c r="B8" s="922"/>
      <c r="C8" s="922"/>
      <c r="D8" s="922"/>
      <c r="E8" s="316"/>
      <c r="F8" s="316"/>
      <c r="G8" s="316"/>
      <c r="H8" s="316"/>
      <c r="I8" s="316"/>
      <c r="J8" s="316"/>
      <c r="K8" s="316"/>
      <c r="L8" s="316"/>
      <c r="M8" s="316"/>
    </row>
    <row r="9" spans="1:13" s="277" customFormat="1">
      <c r="A9" s="923" t="s">
        <v>1286</v>
      </c>
      <c r="B9" s="920">
        <v>531660.77340999991</v>
      </c>
      <c r="C9" s="920">
        <v>5292.1602999999886</v>
      </c>
      <c r="D9" s="920">
        <v>1568164.6032399999</v>
      </c>
      <c r="E9" s="316"/>
      <c r="F9" s="316"/>
      <c r="G9" s="316"/>
      <c r="H9" s="316"/>
      <c r="I9" s="316"/>
      <c r="J9" s="316"/>
      <c r="K9" s="316"/>
      <c r="L9" s="316"/>
      <c r="M9" s="316"/>
    </row>
    <row r="10" spans="1:13" s="277" customFormat="1">
      <c r="A10" s="923" t="s">
        <v>1287</v>
      </c>
      <c r="B10" s="920">
        <v>151619.87511000002</v>
      </c>
      <c r="C10" s="920">
        <v>-58942.796739999962</v>
      </c>
      <c r="D10" s="920">
        <v>615219.70296999998</v>
      </c>
      <c r="E10" s="316"/>
      <c r="F10" s="316"/>
      <c r="G10" s="316"/>
      <c r="H10" s="316"/>
      <c r="I10" s="316"/>
      <c r="J10" s="316"/>
      <c r="K10" s="316"/>
      <c r="L10" s="316"/>
      <c r="M10" s="316"/>
    </row>
    <row r="11" spans="1:13" s="277" customFormat="1" ht="24">
      <c r="A11" s="924" t="s">
        <v>1288</v>
      </c>
      <c r="B11" s="920">
        <v>36517.143160000007</v>
      </c>
      <c r="C11" s="920">
        <v>21878.009790000007</v>
      </c>
      <c r="D11" s="920">
        <v>72572.277070000011</v>
      </c>
      <c r="E11" s="316"/>
      <c r="F11" s="316"/>
      <c r="G11" s="316"/>
      <c r="H11" s="316"/>
      <c r="I11" s="316"/>
      <c r="J11" s="316"/>
      <c r="K11" s="316"/>
      <c r="L11" s="316"/>
      <c r="M11" s="316"/>
    </row>
    <row r="12" spans="1:13" s="277" customFormat="1">
      <c r="A12" s="923" t="s">
        <v>1289</v>
      </c>
      <c r="B12" s="920">
        <v>1487.36068</v>
      </c>
      <c r="C12" s="920">
        <v>-580.81884999999988</v>
      </c>
      <c r="D12" s="920">
        <v>5961.2954199999995</v>
      </c>
      <c r="E12" s="316"/>
      <c r="F12" s="316"/>
      <c r="G12" s="316"/>
      <c r="H12" s="316"/>
      <c r="I12" s="316"/>
      <c r="J12" s="316"/>
      <c r="K12" s="316"/>
      <c r="L12" s="316"/>
      <c r="M12" s="316"/>
    </row>
    <row r="13" spans="1:13" s="277" customFormat="1">
      <c r="A13" s="924" t="s">
        <v>1290</v>
      </c>
      <c r="B13" s="920">
        <v>1220.5014900000001</v>
      </c>
      <c r="C13" s="920">
        <v>216.45074000000011</v>
      </c>
      <c r="D13" s="920">
        <v>2851.3358499999999</v>
      </c>
      <c r="E13" s="316"/>
      <c r="F13" s="316"/>
      <c r="G13" s="316"/>
      <c r="H13" s="316"/>
      <c r="I13" s="316"/>
      <c r="J13" s="316"/>
      <c r="K13" s="316"/>
      <c r="L13" s="316"/>
      <c r="M13" s="316"/>
    </row>
    <row r="14" spans="1:13" s="277" customFormat="1">
      <c r="A14" s="925" t="s">
        <v>1291</v>
      </c>
      <c r="B14" s="926">
        <v>722505.65385</v>
      </c>
      <c r="C14" s="926">
        <v>-32136.994759999965</v>
      </c>
      <c r="D14" s="926">
        <v>2264769.2145499997</v>
      </c>
      <c r="E14" s="316"/>
      <c r="F14" s="316"/>
      <c r="G14" s="316"/>
      <c r="H14" s="316"/>
      <c r="I14" s="316"/>
      <c r="J14" s="316"/>
      <c r="K14" s="316"/>
      <c r="L14" s="316"/>
      <c r="M14" s="316"/>
    </row>
    <row r="15" spans="1:13" s="277" customFormat="1">
      <c r="A15" s="921" t="s">
        <v>1292</v>
      </c>
      <c r="B15" s="920"/>
      <c r="C15" s="920"/>
      <c r="D15" s="920"/>
      <c r="E15" s="316"/>
      <c r="F15" s="316"/>
      <c r="G15" s="316"/>
      <c r="H15" s="316"/>
      <c r="I15" s="316"/>
      <c r="J15" s="316"/>
      <c r="K15" s="316"/>
      <c r="L15" s="316"/>
      <c r="M15" s="316"/>
    </row>
    <row r="16" spans="1:13" s="277" customFormat="1">
      <c r="A16" s="923" t="s">
        <v>1293</v>
      </c>
      <c r="B16" s="920">
        <v>2763.9334899999994</v>
      </c>
      <c r="C16" s="920">
        <v>151.1565499999997</v>
      </c>
      <c r="D16" s="920">
        <v>8004.2720899999995</v>
      </c>
      <c r="E16" s="316"/>
      <c r="F16" s="316"/>
      <c r="G16" s="316"/>
      <c r="H16" s="316"/>
      <c r="I16" s="316"/>
      <c r="J16" s="316"/>
      <c r="K16" s="316"/>
      <c r="L16" s="316"/>
      <c r="M16" s="316"/>
    </row>
    <row r="17" spans="1:14" s="277" customFormat="1">
      <c r="A17" s="927" t="s">
        <v>1294</v>
      </c>
      <c r="B17" s="920">
        <v>2763.8877599999996</v>
      </c>
      <c r="C17" s="920">
        <v>151.17015999999967</v>
      </c>
      <c r="D17" s="920">
        <v>8004.089179999999</v>
      </c>
      <c r="E17" s="316"/>
      <c r="F17" s="316"/>
      <c r="G17" s="316"/>
      <c r="H17" s="316"/>
      <c r="I17" s="316"/>
      <c r="J17" s="316"/>
      <c r="K17" s="316"/>
      <c r="L17" s="316"/>
      <c r="M17" s="316"/>
    </row>
    <row r="18" spans="1:14" s="277" customFormat="1">
      <c r="A18" s="927" t="s">
        <v>1295</v>
      </c>
      <c r="B18" s="928">
        <v>4.573E-2</v>
      </c>
      <c r="C18" s="928">
        <v>-1.3610000000000004E-2</v>
      </c>
      <c r="D18" s="920">
        <v>0.18291000000000002</v>
      </c>
      <c r="E18" s="316"/>
      <c r="F18" s="316"/>
      <c r="G18" s="316"/>
      <c r="H18" s="316"/>
      <c r="I18" s="316"/>
      <c r="J18" s="316"/>
      <c r="K18" s="316"/>
      <c r="L18" s="316"/>
      <c r="M18" s="316"/>
    </row>
    <row r="19" spans="1:14" s="277" customFormat="1">
      <c r="A19" s="923" t="s">
        <v>1296</v>
      </c>
      <c r="B19" s="920">
        <v>627304.99387999997</v>
      </c>
      <c r="C19" s="920">
        <v>14741.587799999979</v>
      </c>
      <c r="D19" s="920">
        <v>1889918.17597</v>
      </c>
      <c r="E19" s="316"/>
      <c r="F19" s="316"/>
      <c r="G19" s="316"/>
      <c r="H19" s="316"/>
      <c r="I19" s="316"/>
      <c r="J19" s="316"/>
      <c r="K19" s="316"/>
      <c r="L19" s="316"/>
      <c r="M19" s="316"/>
    </row>
    <row r="20" spans="1:14" s="277" customFormat="1">
      <c r="A20" s="927" t="s">
        <v>1297</v>
      </c>
      <c r="B20" s="920">
        <v>550026.42842999997</v>
      </c>
      <c r="C20" s="920">
        <v>30072.286829999939</v>
      </c>
      <c r="D20" s="920">
        <v>1587956.1196900001</v>
      </c>
      <c r="E20" s="316"/>
      <c r="F20" s="316"/>
      <c r="G20" s="316"/>
      <c r="H20" s="316"/>
      <c r="I20" s="316"/>
      <c r="J20" s="316"/>
      <c r="K20" s="316"/>
      <c r="L20" s="316"/>
      <c r="M20" s="316"/>
    </row>
    <row r="21" spans="1:14" s="277" customFormat="1">
      <c r="A21" s="927" t="s">
        <v>1298</v>
      </c>
      <c r="B21" s="920">
        <v>77278.565450000009</v>
      </c>
      <c r="C21" s="920">
        <v>-15330.699029999989</v>
      </c>
      <c r="D21" s="920">
        <v>301962.05627999996</v>
      </c>
      <c r="E21" s="316"/>
      <c r="F21" s="316"/>
      <c r="G21" s="316"/>
      <c r="H21" s="316"/>
      <c r="I21" s="316"/>
      <c r="J21" s="316"/>
      <c r="K21" s="316"/>
      <c r="L21" s="316"/>
      <c r="M21" s="316"/>
    </row>
    <row r="22" spans="1:14" s="277" customFormat="1" ht="24">
      <c r="A22" s="924" t="s">
        <v>1299</v>
      </c>
      <c r="B22" s="920">
        <v>17992.97379</v>
      </c>
      <c r="C22" s="920">
        <v>305.79657000000225</v>
      </c>
      <c r="D22" s="920">
        <v>58317.509610000008</v>
      </c>
      <c r="E22" s="316"/>
      <c r="F22" s="316"/>
      <c r="G22" s="316"/>
      <c r="H22" s="316"/>
      <c r="I22" s="316"/>
      <c r="J22" s="316"/>
      <c r="K22" s="316"/>
      <c r="L22" s="316"/>
      <c r="M22" s="316"/>
    </row>
    <row r="23" spans="1:14" s="277" customFormat="1">
      <c r="A23" s="924" t="s">
        <v>1300</v>
      </c>
      <c r="B23" s="920">
        <v>71776.144719999997</v>
      </c>
      <c r="C23" s="920">
        <v>-46831.151989999998</v>
      </c>
      <c r="D23" s="920">
        <v>308020.48303</v>
      </c>
      <c r="E23" s="316"/>
      <c r="F23" s="316"/>
      <c r="G23" s="316"/>
      <c r="H23" s="316"/>
      <c r="I23" s="316"/>
      <c r="J23" s="316"/>
      <c r="K23" s="316"/>
      <c r="L23" s="316"/>
      <c r="M23" s="316"/>
    </row>
    <row r="24" spans="1:14" s="277" customFormat="1">
      <c r="A24" s="923" t="s">
        <v>1301</v>
      </c>
      <c r="B24" s="920">
        <v>1220.5014900000001</v>
      </c>
      <c r="C24" s="920">
        <v>216.45074000000011</v>
      </c>
      <c r="D24" s="920">
        <v>2851.3358499999999</v>
      </c>
      <c r="E24" s="316"/>
      <c r="F24" s="316"/>
      <c r="G24" s="316"/>
      <c r="H24" s="316"/>
      <c r="I24" s="316"/>
      <c r="J24" s="316"/>
      <c r="K24" s="316"/>
      <c r="L24" s="316"/>
      <c r="M24" s="316"/>
    </row>
    <row r="25" spans="1:14" s="277" customFormat="1" ht="30.75" customHeight="1">
      <c r="A25" s="924" t="s">
        <v>1302</v>
      </c>
      <c r="B25" s="920">
        <v>1269.8969999999999</v>
      </c>
      <c r="C25" s="920">
        <v>143.71009000000004</v>
      </c>
      <c r="D25" s="920">
        <v>3244.4885199999999</v>
      </c>
      <c r="E25" s="316"/>
      <c r="F25" s="316"/>
      <c r="G25" s="316"/>
      <c r="H25" s="316"/>
      <c r="I25" s="316"/>
      <c r="J25" s="316"/>
      <c r="K25" s="316"/>
      <c r="L25" s="316"/>
      <c r="M25" s="316"/>
    </row>
    <row r="26" spans="1:14">
      <c r="A26" s="925" t="s">
        <v>1303</v>
      </c>
      <c r="B26" s="926">
        <v>722328.44436999992</v>
      </c>
      <c r="C26" s="926">
        <v>-31272.450240000035</v>
      </c>
      <c r="D26" s="926">
        <v>2270356.2650700002</v>
      </c>
      <c r="E26" s="317"/>
      <c r="F26" s="317"/>
      <c r="G26" s="317"/>
      <c r="H26" s="317"/>
      <c r="I26" s="317"/>
      <c r="J26" s="317"/>
      <c r="K26" s="318"/>
      <c r="L26" s="317"/>
      <c r="M26" s="317"/>
      <c r="N26" s="54"/>
    </row>
    <row r="27" spans="1:14">
      <c r="A27" s="387" t="s">
        <v>1304</v>
      </c>
      <c r="B27" s="920">
        <v>20496.728999998886</v>
      </c>
      <c r="C27" s="920">
        <v>177.20948000007775</v>
      </c>
      <c r="D27" s="920"/>
      <c r="E27" s="317"/>
      <c r="F27" s="317"/>
      <c r="G27" s="317"/>
      <c r="H27" s="317"/>
      <c r="I27" s="317"/>
      <c r="J27" s="317"/>
      <c r="K27" s="318"/>
      <c r="L27" s="317"/>
      <c r="M27" s="317"/>
      <c r="N27" s="54"/>
    </row>
    <row r="28" spans="1:14" ht="12.75" customHeight="1">
      <c r="A28" s="1010"/>
      <c r="B28" s="1010"/>
      <c r="C28" s="1010"/>
    </row>
    <row r="29" spans="1:14" ht="12.75" customHeight="1"/>
    <row r="30" spans="1:14" ht="12.75" customHeight="1">
      <c r="A30" s="157"/>
      <c r="D30" s="8" t="str">
        <f>Naslovnica!A20</f>
        <v>Ožujak 2019.</v>
      </c>
    </row>
    <row r="31" spans="1:14" ht="12.75" customHeight="1">
      <c r="A31" s="367" t="s">
        <v>1091</v>
      </c>
      <c r="B31" s="326"/>
      <c r="C31" s="326"/>
      <c r="D31" s="612" t="str">
        <f>Naslovnica!A24</f>
        <v>March 2019</v>
      </c>
      <c r="E31" s="277"/>
      <c r="G31" s="277"/>
      <c r="H31" s="277"/>
      <c r="I31" s="277"/>
    </row>
    <row r="32" spans="1:14" ht="12.75" customHeight="1">
      <c r="A32" s="636" t="s">
        <v>1268</v>
      </c>
      <c r="B32" s="326"/>
      <c r="C32" s="326"/>
      <c r="D32" s="66" t="s">
        <v>993</v>
      </c>
      <c r="E32" s="277"/>
      <c r="F32" s="277"/>
      <c r="G32" s="277"/>
      <c r="H32" s="277"/>
      <c r="I32" s="277"/>
    </row>
    <row r="33" spans="1:14" ht="28.5" customHeight="1">
      <c r="A33" s="773"/>
      <c r="B33" s="774" t="str">
        <f>$D$1</f>
        <v>Ožujak 2019.</v>
      </c>
      <c r="C33" s="852" t="str">
        <f>$C$5</f>
        <v>Promjena u odnosu na prethodni mjesec</v>
      </c>
      <c r="D33" s="881" t="s">
        <v>20</v>
      </c>
      <c r="E33" s="277"/>
      <c r="F33" s="277"/>
      <c r="G33" s="277"/>
      <c r="H33" s="277"/>
      <c r="I33" s="277"/>
      <c r="J33" s="324"/>
      <c r="K33" s="324"/>
      <c r="L33" s="324"/>
      <c r="M33" s="324"/>
    </row>
    <row r="34" spans="1:14" s="277" customFormat="1" ht="25.5">
      <c r="A34" s="773"/>
      <c r="B34" s="775" t="str">
        <f>D2</f>
        <v>March 2019</v>
      </c>
      <c r="C34" s="775" t="s">
        <v>48</v>
      </c>
      <c r="D34" s="937" t="s">
        <v>577</v>
      </c>
      <c r="J34" s="324"/>
      <c r="K34" s="324"/>
      <c r="L34" s="324"/>
      <c r="M34" s="324"/>
    </row>
    <row r="35" spans="1:14" ht="25.5">
      <c r="A35" s="904" t="s">
        <v>1267</v>
      </c>
      <c r="B35" s="363">
        <v>311967.34849000018</v>
      </c>
      <c r="C35" s="363">
        <v>3123.0313699999824</v>
      </c>
      <c r="D35" s="363"/>
      <c r="E35" s="322"/>
      <c r="F35" s="322"/>
      <c r="G35" s="322"/>
      <c r="H35" s="322"/>
      <c r="I35" s="323"/>
      <c r="J35" s="1008"/>
      <c r="K35" s="1008"/>
      <c r="L35" s="1011"/>
      <c r="M35" s="1008"/>
    </row>
    <row r="36" spans="1:14" ht="14.25" customHeight="1">
      <c r="A36" s="365" t="s">
        <v>1259</v>
      </c>
      <c r="B36" s="363"/>
      <c r="C36" s="363"/>
      <c r="D36" s="363"/>
      <c r="E36" s="316"/>
      <c r="F36" s="316"/>
      <c r="G36" s="316"/>
      <c r="H36" s="316"/>
      <c r="I36" s="325"/>
      <c r="J36" s="1009"/>
      <c r="K36" s="1008"/>
      <c r="L36" s="1009"/>
      <c r="M36" s="1009"/>
    </row>
    <row r="37" spans="1:14">
      <c r="A37" s="366" t="s">
        <v>1260</v>
      </c>
      <c r="B37" s="363">
        <v>17425.999929999998</v>
      </c>
      <c r="C37" s="363">
        <v>250.55105999999796</v>
      </c>
      <c r="D37" s="363">
        <v>56652.674309999995</v>
      </c>
      <c r="E37" s="320"/>
      <c r="F37" s="320"/>
      <c r="G37" s="320"/>
      <c r="H37" s="320"/>
      <c r="I37" s="320"/>
      <c r="J37" s="320"/>
      <c r="K37" s="320"/>
      <c r="L37" s="320"/>
      <c r="M37" s="320"/>
      <c r="N37" s="54"/>
    </row>
    <row r="38" spans="1:14" ht="26.25" customHeight="1">
      <c r="A38" s="366" t="s">
        <v>1261</v>
      </c>
      <c r="B38" s="363">
        <v>566.97385999999995</v>
      </c>
      <c r="C38" s="363">
        <v>55.245509999999911</v>
      </c>
      <c r="D38" s="363">
        <v>1664.8352999999997</v>
      </c>
      <c r="E38" s="320"/>
      <c r="F38" s="320"/>
      <c r="G38" s="320"/>
      <c r="H38" s="320"/>
      <c r="I38" s="320"/>
      <c r="J38" s="320"/>
      <c r="K38" s="320"/>
      <c r="L38" s="320"/>
      <c r="M38" s="320"/>
      <c r="N38" s="54"/>
    </row>
    <row r="39" spans="1:14" s="277" customFormat="1" ht="25.5">
      <c r="A39" s="366" t="s">
        <v>1262</v>
      </c>
      <c r="B39" s="363">
        <v>196.23282</v>
      </c>
      <c r="C39" s="363">
        <v>121.2453</v>
      </c>
      <c r="D39" s="363">
        <v>378.26627000000002</v>
      </c>
      <c r="E39" s="320"/>
      <c r="F39" s="320"/>
      <c r="G39" s="320"/>
      <c r="H39" s="320"/>
      <c r="I39" s="320"/>
      <c r="J39" s="320"/>
      <c r="K39" s="320"/>
      <c r="L39" s="320"/>
      <c r="M39" s="320"/>
      <c r="N39" s="54"/>
    </row>
    <row r="40" spans="1:14" s="277" customFormat="1">
      <c r="A40" s="777" t="s">
        <v>1263</v>
      </c>
      <c r="B40" s="776">
        <v>18189.206609999997</v>
      </c>
      <c r="C40" s="776">
        <v>427.04186999999729</v>
      </c>
      <c r="D40" s="776">
        <v>58695.775879999994</v>
      </c>
      <c r="E40" s="320"/>
      <c r="F40" s="320"/>
      <c r="G40" s="320"/>
      <c r="H40" s="320"/>
      <c r="I40" s="320"/>
      <c r="J40" s="320"/>
      <c r="K40" s="320"/>
      <c r="L40" s="320"/>
      <c r="M40" s="320"/>
      <c r="N40" s="54"/>
    </row>
    <row r="41" spans="1:14" s="277" customFormat="1">
      <c r="A41" s="365" t="s">
        <v>1264</v>
      </c>
      <c r="B41" s="363"/>
      <c r="C41" s="363"/>
      <c r="D41" s="363"/>
      <c r="E41" s="320"/>
      <c r="F41" s="320"/>
      <c r="G41" s="320"/>
      <c r="H41" s="320"/>
      <c r="I41" s="320"/>
      <c r="J41" s="320"/>
      <c r="K41" s="320"/>
      <c r="L41" s="320"/>
      <c r="M41" s="320"/>
      <c r="N41" s="54"/>
    </row>
    <row r="42" spans="1:14" ht="25.5">
      <c r="A42" s="366" t="s">
        <v>1265</v>
      </c>
      <c r="B42" s="363">
        <v>36320.910340000002</v>
      </c>
      <c r="C42" s="363">
        <v>21756.764490000001</v>
      </c>
      <c r="D42" s="363">
        <v>72194.010800000004</v>
      </c>
      <c r="E42" s="319"/>
      <c r="F42" s="319"/>
      <c r="G42" s="319"/>
      <c r="H42" s="319"/>
      <c r="I42" s="319"/>
      <c r="J42" s="319"/>
      <c r="K42" s="319"/>
      <c r="L42" s="319"/>
      <c r="M42" s="319"/>
      <c r="N42" s="54"/>
    </row>
    <row r="43" spans="1:14" ht="25.5">
      <c r="A43" s="366" t="s">
        <v>1266</v>
      </c>
      <c r="B43" s="363">
        <v>196.23282</v>
      </c>
      <c r="C43" s="363">
        <v>121.2453</v>
      </c>
      <c r="D43" s="363">
        <v>378.26627000000002</v>
      </c>
      <c r="E43" s="320"/>
      <c r="F43" s="320"/>
      <c r="G43" s="320"/>
      <c r="H43" s="320"/>
      <c r="I43" s="320"/>
      <c r="J43" s="320"/>
      <c r="K43" s="320"/>
      <c r="L43" s="320"/>
      <c r="M43" s="320"/>
      <c r="N43" s="45"/>
    </row>
    <row r="44" spans="1:14">
      <c r="A44" s="777" t="s">
        <v>1263</v>
      </c>
      <c r="B44" s="776">
        <v>36517.14316</v>
      </c>
      <c r="C44" s="776">
        <v>21878.00979</v>
      </c>
      <c r="D44" s="776">
        <v>72572.277069999996</v>
      </c>
      <c r="E44" s="319"/>
      <c r="F44" s="319"/>
      <c r="G44" s="319"/>
      <c r="H44" s="319"/>
      <c r="I44" s="319"/>
      <c r="J44" s="319"/>
      <c r="K44" s="319"/>
      <c r="L44" s="319"/>
      <c r="M44" s="319"/>
    </row>
    <row r="45" spans="1:14">
      <c r="A45" s="362" t="s">
        <v>1258</v>
      </c>
      <c r="B45" s="363">
        <v>293639.41194000019</v>
      </c>
      <c r="C45" s="363">
        <v>-18327.936549999984</v>
      </c>
      <c r="D45" s="363"/>
      <c r="E45" s="321"/>
      <c r="F45" s="321"/>
      <c r="G45" s="321"/>
      <c r="H45" s="321"/>
      <c r="I45" s="321"/>
      <c r="J45" s="321"/>
      <c r="K45" s="321"/>
      <c r="L45" s="321"/>
      <c r="M45" s="321"/>
    </row>
    <row r="46" spans="1:14" ht="12.75" customHeight="1">
      <c r="A46" s="13" t="s">
        <v>994</v>
      </c>
    </row>
    <row r="47" spans="1:14" ht="12.75" customHeight="1"/>
    <row r="48" spans="1:14" ht="12.75" customHeight="1">
      <c r="A48" s="699" t="s">
        <v>128</v>
      </c>
    </row>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5:5" ht="12.75" customHeight="1"/>
    <row r="66" spans="5:5" ht="12.75" customHeight="1"/>
    <row r="67" spans="5:5" ht="12.75" customHeight="1"/>
    <row r="68" spans="5:5" ht="12.75" customHeight="1"/>
    <row r="69" spans="5:5" ht="12.75" customHeight="1"/>
    <row r="70" spans="5:5" ht="12.75" customHeight="1"/>
    <row r="71" spans="5:5">
      <c r="E71" s="16" t="s">
        <v>1305</v>
      </c>
    </row>
  </sheetData>
  <mergeCells count="8">
    <mergeCell ref="J35:J36"/>
    <mergeCell ref="A28:C28"/>
    <mergeCell ref="M5:M7"/>
    <mergeCell ref="K5:K7"/>
    <mergeCell ref="L5:L7"/>
    <mergeCell ref="K35:K36"/>
    <mergeCell ref="L35:L36"/>
    <mergeCell ref="M35:M36"/>
  </mergeCells>
  <hyperlinks>
    <hyperlink ref="A48" location="'2 Sadržaj'!A1" display="Sadržaj / Contents"/>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85"/>
  <sheetViews>
    <sheetView showGridLines="0" zoomScaleNormal="100" workbookViewId="0"/>
  </sheetViews>
  <sheetFormatPr defaultRowHeight="15"/>
  <cols>
    <col min="1" max="1" width="31.7109375" customWidth="1"/>
    <col min="2" max="2" width="11.28515625" bestFit="1" customWidth="1"/>
    <col min="3" max="3" width="12.140625" customWidth="1"/>
    <col min="4" max="4" width="11.5703125" customWidth="1"/>
    <col min="5" max="6" width="12.140625" customWidth="1"/>
    <col min="7" max="7" width="13" customWidth="1"/>
  </cols>
  <sheetData>
    <row r="1" spans="1:7" ht="12.75" customHeight="1">
      <c r="A1" s="157" t="s">
        <v>1092</v>
      </c>
      <c r="E1" s="144" t="str">
        <f>Naslovnica!A20</f>
        <v>Ožujak 2019.</v>
      </c>
    </row>
    <row r="2" spans="1:7" ht="12.75" customHeight="1">
      <c r="A2" s="636" t="s">
        <v>1093</v>
      </c>
      <c r="E2" s="612" t="str">
        <f>Naslovnica!A24</f>
        <v>March 2019</v>
      </c>
    </row>
    <row r="3" spans="1:7">
      <c r="A3" s="327"/>
      <c r="B3" s="322"/>
      <c r="C3" s="322"/>
      <c r="D3" s="322"/>
      <c r="E3" s="66" t="s">
        <v>942</v>
      </c>
      <c r="F3" s="322"/>
      <c r="G3" s="328"/>
    </row>
    <row r="4" spans="1:7" ht="48.75" customHeight="1">
      <c r="A4" s="1012" t="s">
        <v>982</v>
      </c>
      <c r="B4" s="1014" t="s">
        <v>981</v>
      </c>
      <c r="C4" s="1014"/>
      <c r="D4" s="1014"/>
      <c r="E4" s="914"/>
      <c r="F4" s="327"/>
      <c r="G4" s="327"/>
    </row>
    <row r="5" spans="1:7" ht="60">
      <c r="A5" s="1012"/>
      <c r="B5" s="778" t="s">
        <v>983</v>
      </c>
      <c r="C5" s="778" t="s">
        <v>984</v>
      </c>
      <c r="D5" s="778" t="s">
        <v>985</v>
      </c>
      <c r="E5" s="329"/>
      <c r="F5" s="329"/>
    </row>
    <row r="6" spans="1:7" ht="12.75" customHeight="1">
      <c r="A6" s="370" t="s">
        <v>181</v>
      </c>
      <c r="B6" s="371">
        <v>1546.62771</v>
      </c>
      <c r="C6" s="371">
        <v>4457.3320100000001</v>
      </c>
      <c r="D6" s="371">
        <v>72867.043149999998</v>
      </c>
      <c r="E6" s="330"/>
      <c r="F6" s="330"/>
      <c r="G6" s="54"/>
    </row>
    <row r="7" spans="1:7" ht="12.75" customHeight="1">
      <c r="A7" s="372" t="s">
        <v>182</v>
      </c>
      <c r="B7" s="371">
        <v>195634.28540999998</v>
      </c>
      <c r="C7" s="371">
        <v>562044.71465999994</v>
      </c>
      <c r="D7" s="371">
        <v>28817086.206069987</v>
      </c>
      <c r="E7" s="330"/>
      <c r="F7" s="330"/>
      <c r="G7" s="54"/>
    </row>
    <row r="8" spans="1:7" ht="12.75" customHeight="1">
      <c r="A8" s="372" t="s">
        <v>183</v>
      </c>
      <c r="B8" s="371">
        <v>6873.3251100000007</v>
      </c>
      <c r="C8" s="371">
        <v>20551.004350000003</v>
      </c>
      <c r="D8" s="371">
        <v>259945.03396000003</v>
      </c>
      <c r="E8" s="330"/>
      <c r="F8" s="330"/>
      <c r="G8" s="54"/>
    </row>
    <row r="9" spans="1:7" ht="12.75" customHeight="1">
      <c r="A9" s="779" t="s">
        <v>568</v>
      </c>
      <c r="B9" s="780">
        <v>204054.23822999999</v>
      </c>
      <c r="C9" s="780">
        <v>587053.0510199999</v>
      </c>
      <c r="D9" s="780">
        <v>29149898.283179987</v>
      </c>
      <c r="E9" s="331"/>
      <c r="F9" s="331"/>
      <c r="G9" s="54"/>
    </row>
    <row r="10" spans="1:7" ht="12.75" customHeight="1">
      <c r="A10" s="372" t="s">
        <v>184</v>
      </c>
      <c r="B10" s="371">
        <v>553.74741000000006</v>
      </c>
      <c r="C10" s="371">
        <v>1505.7313100000001</v>
      </c>
      <c r="D10" s="371">
        <v>23460.911469999999</v>
      </c>
      <c r="E10" s="330"/>
      <c r="F10" s="330"/>
      <c r="G10" s="54"/>
    </row>
    <row r="11" spans="1:7" ht="12.75" customHeight="1">
      <c r="A11" s="372" t="s">
        <v>185</v>
      </c>
      <c r="B11" s="371">
        <v>79689.747810000001</v>
      </c>
      <c r="C11" s="371">
        <v>230294.64750999998</v>
      </c>
      <c r="D11" s="371">
        <v>9684553.1335299946</v>
      </c>
      <c r="E11" s="330"/>
      <c r="F11" s="330"/>
      <c r="G11" s="54"/>
    </row>
    <row r="12" spans="1:7" ht="12.75" customHeight="1">
      <c r="A12" s="372" t="s">
        <v>186</v>
      </c>
      <c r="B12" s="371">
        <v>1711.9455500000001</v>
      </c>
      <c r="C12" s="371">
        <v>5301.0140700000002</v>
      </c>
      <c r="D12" s="371">
        <v>68217.358930000002</v>
      </c>
      <c r="E12" s="330"/>
      <c r="F12" s="330"/>
      <c r="G12" s="54"/>
    </row>
    <row r="13" spans="1:7" ht="12.75" customHeight="1">
      <c r="A13" s="779" t="s">
        <v>569</v>
      </c>
      <c r="B13" s="780">
        <v>81955.440770000001</v>
      </c>
      <c r="C13" s="780">
        <v>237101.39288999999</v>
      </c>
      <c r="D13" s="780">
        <v>9776231.4039299935</v>
      </c>
      <c r="E13" s="331"/>
      <c r="F13" s="331"/>
      <c r="G13" s="54"/>
    </row>
    <row r="14" spans="1:7" ht="12.75" customHeight="1">
      <c r="A14" s="372" t="s">
        <v>187</v>
      </c>
      <c r="B14" s="371">
        <v>660.31959999999992</v>
      </c>
      <c r="C14" s="371">
        <v>1859.0731499999999</v>
      </c>
      <c r="D14" s="371">
        <v>25337.81237</v>
      </c>
      <c r="E14" s="330"/>
      <c r="F14" s="330"/>
      <c r="G14" s="54"/>
    </row>
    <row r="15" spans="1:7" ht="12.75" customHeight="1">
      <c r="A15" s="372" t="s">
        <v>188</v>
      </c>
      <c r="B15" s="371">
        <v>96067.032260000007</v>
      </c>
      <c r="C15" s="371">
        <v>278343.88870000001</v>
      </c>
      <c r="D15" s="371">
        <v>12981937.985949995</v>
      </c>
      <c r="E15" s="330"/>
      <c r="F15" s="330"/>
      <c r="G15" s="54"/>
    </row>
    <row r="16" spans="1:7" ht="12.75" customHeight="1">
      <c r="A16" s="372" t="s">
        <v>189</v>
      </c>
      <c r="B16" s="371">
        <v>2747.5567999999998</v>
      </c>
      <c r="C16" s="371">
        <v>8522.4692699999996</v>
      </c>
      <c r="D16" s="371">
        <v>104966.84069</v>
      </c>
      <c r="E16" s="330"/>
      <c r="F16" s="330"/>
      <c r="G16" s="54"/>
    </row>
    <row r="17" spans="1:8" ht="12.75" customHeight="1">
      <c r="A17" s="779" t="s">
        <v>570</v>
      </c>
      <c r="B17" s="780">
        <v>99474.908660000016</v>
      </c>
      <c r="C17" s="780">
        <v>288725.43112000002</v>
      </c>
      <c r="D17" s="780">
        <v>13112242.639009995</v>
      </c>
      <c r="E17" s="331"/>
      <c r="F17" s="331"/>
      <c r="G17" s="54"/>
    </row>
    <row r="18" spans="1:8" ht="12.75" customHeight="1">
      <c r="A18" s="372" t="s">
        <v>190</v>
      </c>
      <c r="B18" s="371">
        <v>1189.52676</v>
      </c>
      <c r="C18" s="371">
        <v>3226.81709</v>
      </c>
      <c r="D18" s="371">
        <v>43279.438840000003</v>
      </c>
      <c r="E18" s="330"/>
      <c r="F18" s="330"/>
      <c r="G18" s="54"/>
    </row>
    <row r="19" spans="1:8" ht="12.75" customHeight="1">
      <c r="A19" s="372" t="s">
        <v>191</v>
      </c>
      <c r="B19" s="371">
        <v>157673.77830999999</v>
      </c>
      <c r="C19" s="371">
        <v>454722.94725999999</v>
      </c>
      <c r="D19" s="371">
        <v>22474854.345820002</v>
      </c>
      <c r="E19" s="330"/>
      <c r="F19" s="330"/>
      <c r="G19" s="54"/>
    </row>
    <row r="20" spans="1:8" ht="12.75" customHeight="1">
      <c r="A20" s="372" t="s">
        <v>192</v>
      </c>
      <c r="B20" s="371">
        <v>5678.5357000000004</v>
      </c>
      <c r="C20" s="371">
        <v>17126.480309999999</v>
      </c>
      <c r="D20" s="371">
        <v>222682.78234999999</v>
      </c>
      <c r="E20" s="330"/>
      <c r="F20" s="330"/>
      <c r="G20" s="54"/>
    </row>
    <row r="21" spans="1:8" ht="12.75" customHeight="1">
      <c r="A21" s="779" t="s">
        <v>571</v>
      </c>
      <c r="B21" s="780">
        <v>164541.84077000001</v>
      </c>
      <c r="C21" s="780">
        <v>475076.24466000003</v>
      </c>
      <c r="D21" s="780">
        <v>22740816.567010004</v>
      </c>
      <c r="E21" s="331"/>
      <c r="F21" s="331"/>
      <c r="G21" s="54"/>
    </row>
    <row r="22" spans="1:8" ht="12.75" customHeight="1">
      <c r="A22" s="373" t="s">
        <v>572</v>
      </c>
      <c r="B22" s="374">
        <v>3950.2214800000002</v>
      </c>
      <c r="C22" s="374">
        <v>11048.95356</v>
      </c>
      <c r="D22" s="374">
        <v>164945.20582999999</v>
      </c>
      <c r="E22" s="331"/>
      <c r="F22" s="331"/>
      <c r="G22" s="54"/>
      <c r="H22" s="139"/>
    </row>
    <row r="23" spans="1:8" ht="12.75" customHeight="1">
      <c r="A23" s="373" t="s">
        <v>573</v>
      </c>
      <c r="B23" s="374">
        <v>529064.84378999996</v>
      </c>
      <c r="C23" s="374">
        <v>1525406.1981299999</v>
      </c>
      <c r="D23" s="374">
        <v>73958431.67136997</v>
      </c>
      <c r="E23" s="331"/>
      <c r="F23" s="331"/>
      <c r="G23" s="54"/>
      <c r="H23" s="139"/>
    </row>
    <row r="24" spans="1:8" ht="12.75" customHeight="1">
      <c r="A24" s="373" t="s">
        <v>574</v>
      </c>
      <c r="B24" s="374">
        <v>17011.363160000001</v>
      </c>
      <c r="C24" s="374">
        <v>51500.968000000001</v>
      </c>
      <c r="D24" s="374">
        <v>655812.01592999999</v>
      </c>
      <c r="E24" s="331"/>
      <c r="F24" s="331"/>
      <c r="G24" s="54"/>
      <c r="H24" s="139"/>
    </row>
    <row r="25" spans="1:8" ht="22.5" customHeight="1">
      <c r="A25" s="781" t="s">
        <v>986</v>
      </c>
      <c r="B25" s="782">
        <v>550026.42842999985</v>
      </c>
      <c r="C25" s="782">
        <v>1587956.1196900001</v>
      </c>
      <c r="D25" s="782">
        <v>74779188.89312996</v>
      </c>
      <c r="E25" s="331"/>
      <c r="F25" s="331"/>
      <c r="H25" s="139"/>
    </row>
    <row r="26" spans="1:8" ht="21.75" customHeight="1">
      <c r="A26" s="1016" t="s">
        <v>25</v>
      </c>
      <c r="B26" s="1016"/>
      <c r="C26" s="1016"/>
      <c r="D26" s="1016"/>
      <c r="E26" s="1016"/>
      <c r="F26" s="932"/>
      <c r="G26" s="932"/>
    </row>
    <row r="27" spans="1:8" ht="21" customHeight="1">
      <c r="A27" s="1017" t="s">
        <v>26</v>
      </c>
      <c r="B27" s="1017"/>
      <c r="C27" s="1017"/>
      <c r="D27" s="1017"/>
      <c r="E27" s="1017"/>
      <c r="F27" s="933"/>
      <c r="G27" s="933"/>
    </row>
    <row r="28" spans="1:8" ht="12.75" customHeight="1"/>
    <row r="29" spans="1:8" ht="12.75" customHeight="1">
      <c r="A29" s="157" t="s">
        <v>1094</v>
      </c>
      <c r="E29" s="144" t="str">
        <f>Naslovnica!A20</f>
        <v>Ožujak 2019.</v>
      </c>
    </row>
    <row r="30" spans="1:8" ht="12.75" customHeight="1">
      <c r="A30" s="636" t="s">
        <v>1095</v>
      </c>
      <c r="E30" s="612" t="str">
        <f>Naslovnica!A24</f>
        <v>March 2019</v>
      </c>
    </row>
    <row r="31" spans="1:8" ht="12.75" customHeight="1">
      <c r="D31" s="324"/>
      <c r="E31" s="66" t="s">
        <v>663</v>
      </c>
    </row>
    <row r="32" spans="1:8" ht="25.5" customHeight="1">
      <c r="A32" s="1012" t="s">
        <v>987</v>
      </c>
      <c r="B32" s="1015" t="s">
        <v>1340</v>
      </c>
      <c r="C32" s="1015"/>
      <c r="D32" s="1015" t="s">
        <v>1339</v>
      </c>
      <c r="E32" s="1015"/>
      <c r="F32" s="929"/>
      <c r="G32" s="929"/>
    </row>
    <row r="33" spans="1:6" ht="60">
      <c r="A33" s="1012"/>
      <c r="B33" s="778" t="s">
        <v>983</v>
      </c>
      <c r="C33" s="778" t="s">
        <v>988</v>
      </c>
      <c r="D33" s="778" t="s">
        <v>983</v>
      </c>
      <c r="E33" s="778" t="s">
        <v>988</v>
      </c>
    </row>
    <row r="34" spans="1:6">
      <c r="A34" s="370" t="s">
        <v>181</v>
      </c>
      <c r="B34" s="375">
        <v>7.7718999999999996</v>
      </c>
      <c r="C34" s="375">
        <v>22.40372</v>
      </c>
      <c r="D34" s="376">
        <v>0</v>
      </c>
      <c r="E34" s="377">
        <v>0</v>
      </c>
    </row>
    <row r="35" spans="1:6" ht="12.75" customHeight="1">
      <c r="A35" s="372" t="s">
        <v>182</v>
      </c>
      <c r="B35" s="375">
        <v>983.06319999999994</v>
      </c>
      <c r="C35" s="375">
        <v>2824.7048399999999</v>
      </c>
      <c r="D35" s="376">
        <v>3.8E-3</v>
      </c>
      <c r="E35" s="377">
        <v>2.9970000000000004E-2</v>
      </c>
      <c r="F35" s="54"/>
    </row>
    <row r="36" spans="1:6" ht="12.75" customHeight="1">
      <c r="A36" s="372" t="s">
        <v>183</v>
      </c>
      <c r="B36" s="375">
        <v>34.537500000000001</v>
      </c>
      <c r="C36" s="375">
        <v>103.26778</v>
      </c>
      <c r="D36" s="376">
        <v>0</v>
      </c>
      <c r="E36" s="377">
        <v>0</v>
      </c>
      <c r="F36" s="54"/>
    </row>
    <row r="37" spans="1:6" ht="12.75" customHeight="1">
      <c r="A37" s="779" t="s">
        <v>568</v>
      </c>
      <c r="B37" s="783">
        <v>1025.3725999999999</v>
      </c>
      <c r="C37" s="783">
        <v>2950.3763399999998</v>
      </c>
      <c r="D37" s="784">
        <v>3.8E-3</v>
      </c>
      <c r="E37" s="785">
        <v>2.9970000000000004E-2</v>
      </c>
      <c r="F37" s="54"/>
    </row>
    <row r="38" spans="1:6" ht="12.75" customHeight="1">
      <c r="A38" s="372" t="s">
        <v>184</v>
      </c>
      <c r="B38" s="375">
        <v>2.7827199999999999</v>
      </c>
      <c r="C38" s="375">
        <v>7.5990900000000003</v>
      </c>
      <c r="D38" s="376">
        <v>0</v>
      </c>
      <c r="E38" s="377">
        <v>0</v>
      </c>
      <c r="F38" s="54"/>
    </row>
    <row r="39" spans="1:6" ht="12.75" customHeight="1">
      <c r="A39" s="372" t="s">
        <v>185</v>
      </c>
      <c r="B39" s="375">
        <v>400.44774999999998</v>
      </c>
      <c r="C39" s="375">
        <v>1163.3604599999999</v>
      </c>
      <c r="D39" s="376">
        <v>7.0599999999999994E-3</v>
      </c>
      <c r="E39" s="377">
        <v>6.6790000000000002E-2</v>
      </c>
      <c r="F39" s="54"/>
    </row>
    <row r="40" spans="1:6" ht="12.75" customHeight="1">
      <c r="A40" s="372" t="s">
        <v>186</v>
      </c>
      <c r="B40" s="375">
        <v>8.60215</v>
      </c>
      <c r="C40" s="375">
        <v>26.772450000000003</v>
      </c>
      <c r="D40" s="376">
        <v>0</v>
      </c>
      <c r="E40" s="377">
        <v>0</v>
      </c>
      <c r="F40" s="54"/>
    </row>
    <row r="41" spans="1:6" ht="12.75" customHeight="1">
      <c r="A41" s="779" t="s">
        <v>569</v>
      </c>
      <c r="B41" s="783">
        <v>411.83261999999996</v>
      </c>
      <c r="C41" s="783">
        <v>1197.7319999999997</v>
      </c>
      <c r="D41" s="784">
        <v>7.0599999999999994E-3</v>
      </c>
      <c r="E41" s="785">
        <v>6.6790000000000002E-2</v>
      </c>
      <c r="F41" s="54"/>
    </row>
    <row r="42" spans="1:6" ht="12.75" customHeight="1">
      <c r="A42" s="372" t="s">
        <v>187</v>
      </c>
      <c r="B42" s="375">
        <v>3.3180399999999999</v>
      </c>
      <c r="C42" s="375">
        <v>9.3594799999999996</v>
      </c>
      <c r="D42" s="376">
        <v>0</v>
      </c>
      <c r="E42" s="377">
        <v>0</v>
      </c>
      <c r="F42" s="54"/>
    </row>
    <row r="43" spans="1:6" ht="12.75" customHeight="1">
      <c r="A43" s="372" t="s">
        <v>188</v>
      </c>
      <c r="B43" s="375">
        <v>482.73784999999998</v>
      </c>
      <c r="C43" s="375">
        <v>1405.0877</v>
      </c>
      <c r="D43" s="376">
        <v>2.341E-2</v>
      </c>
      <c r="E43" s="377">
        <v>5.2249999999999998E-2</v>
      </c>
      <c r="F43" s="54"/>
    </row>
    <row r="44" spans="1:6" ht="12.75" customHeight="1">
      <c r="A44" s="372" t="s">
        <v>189</v>
      </c>
      <c r="B44" s="375">
        <v>13.80551</v>
      </c>
      <c r="C44" s="375">
        <v>42.907760000000003</v>
      </c>
      <c r="D44" s="376">
        <v>0</v>
      </c>
      <c r="E44" s="377">
        <v>0</v>
      </c>
      <c r="F44" s="54"/>
    </row>
    <row r="45" spans="1:6" ht="12.75" customHeight="1">
      <c r="A45" s="779" t="s">
        <v>570</v>
      </c>
      <c r="B45" s="783">
        <v>496.54336000000001</v>
      </c>
      <c r="C45" s="783">
        <v>1457.3549400000002</v>
      </c>
      <c r="D45" s="784">
        <v>2.341E-2</v>
      </c>
      <c r="E45" s="785">
        <v>5.2249999999999998E-2</v>
      </c>
      <c r="F45" s="54"/>
    </row>
    <row r="46" spans="1:6" ht="12.75" customHeight="1">
      <c r="A46" s="372" t="s">
        <v>190</v>
      </c>
      <c r="B46" s="375">
        <v>5.9776400000000001</v>
      </c>
      <c r="C46" s="375">
        <v>16.2881</v>
      </c>
      <c r="D46" s="376">
        <v>0</v>
      </c>
      <c r="E46" s="377">
        <v>0</v>
      </c>
      <c r="F46" s="54"/>
    </row>
    <row r="47" spans="1:6" ht="12.75" customHeight="1">
      <c r="A47" s="372" t="s">
        <v>191</v>
      </c>
      <c r="B47" s="375">
        <v>792.30951000000005</v>
      </c>
      <c r="C47" s="375">
        <v>2296.0224299999995</v>
      </c>
      <c r="D47" s="376">
        <v>1.1460000000000001E-2</v>
      </c>
      <c r="E47" s="377">
        <v>3.3900000000000007E-2</v>
      </c>
      <c r="F47" s="54"/>
    </row>
    <row r="48" spans="1:6" ht="12.75" customHeight="1">
      <c r="A48" s="372" t="s">
        <v>192</v>
      </c>
      <c r="B48" s="375">
        <v>28.533990000000003</v>
      </c>
      <c r="C48" s="375">
        <v>86.315370000000016</v>
      </c>
      <c r="D48" s="376">
        <v>0</v>
      </c>
      <c r="E48" s="377">
        <v>0</v>
      </c>
      <c r="F48" s="54"/>
    </row>
    <row r="49" spans="1:6" ht="12.75" customHeight="1">
      <c r="A49" s="779" t="s">
        <v>571</v>
      </c>
      <c r="B49" s="783">
        <v>826.82114000000001</v>
      </c>
      <c r="C49" s="783">
        <v>2398.6258999999995</v>
      </c>
      <c r="D49" s="784">
        <v>1.1460000000000001E-2</v>
      </c>
      <c r="E49" s="785">
        <v>3.3900000000000007E-2</v>
      </c>
      <c r="F49" s="54"/>
    </row>
    <row r="50" spans="1:6" ht="12.75" customHeight="1">
      <c r="A50" s="373" t="s">
        <v>572</v>
      </c>
      <c r="B50" s="378">
        <v>19.850300000000001</v>
      </c>
      <c r="C50" s="378">
        <v>55.650390000000002</v>
      </c>
      <c r="D50" s="379">
        <v>0</v>
      </c>
      <c r="E50" s="380">
        <v>0</v>
      </c>
      <c r="F50" s="54"/>
    </row>
    <row r="51" spans="1:6" ht="12.75" customHeight="1">
      <c r="A51" s="373" t="s">
        <v>573</v>
      </c>
      <c r="B51" s="378">
        <v>2658.5583099999999</v>
      </c>
      <c r="C51" s="378">
        <v>7689.1754299999993</v>
      </c>
      <c r="D51" s="379">
        <v>4.5730000000000007E-2</v>
      </c>
      <c r="E51" s="380">
        <v>0.18291000000000002</v>
      </c>
      <c r="F51" s="54"/>
    </row>
    <row r="52" spans="1:6" ht="12.75" customHeight="1">
      <c r="A52" s="373" t="s">
        <v>574</v>
      </c>
      <c r="B52" s="378">
        <v>85.479150000000004</v>
      </c>
      <c r="C52" s="378">
        <v>259.26336000000003</v>
      </c>
      <c r="D52" s="379">
        <v>0</v>
      </c>
      <c r="E52" s="380">
        <v>0</v>
      </c>
      <c r="F52" s="45"/>
    </row>
    <row r="53" spans="1:6" ht="12.75" customHeight="1">
      <c r="A53" s="781" t="s">
        <v>986</v>
      </c>
      <c r="B53" s="786">
        <v>2763.8877600000001</v>
      </c>
      <c r="C53" s="786">
        <v>8004.089179999999</v>
      </c>
      <c r="D53" s="787">
        <v>4.5730000000000007E-2</v>
      </c>
      <c r="E53" s="788">
        <v>0.18291000000000002</v>
      </c>
    </row>
    <row r="54" spans="1:6" ht="24.75" customHeight="1">
      <c r="A54" s="1018" t="s">
        <v>27</v>
      </c>
      <c r="B54" s="1018"/>
      <c r="C54" s="1018"/>
      <c r="D54" s="1018"/>
      <c r="E54" s="1018"/>
      <c r="F54" s="934"/>
    </row>
    <row r="55" spans="1:6">
      <c r="A55" s="642" t="s">
        <v>28</v>
      </c>
      <c r="B55" s="182"/>
      <c r="C55" s="182"/>
      <c r="D55" s="182"/>
      <c r="E55" s="182"/>
      <c r="F55" s="182"/>
    </row>
    <row r="56" spans="1:6" ht="12.75" customHeight="1">
      <c r="A56" s="17" t="s">
        <v>989</v>
      </c>
    </row>
    <row r="57" spans="1:6" ht="12.75" customHeight="1"/>
    <row r="58" spans="1:6" ht="12.75" customHeight="1">
      <c r="A58" s="332" t="s">
        <v>1096</v>
      </c>
      <c r="D58" s="144" t="str">
        <f t="shared" ref="D58:D59" si="0">E1</f>
        <v>Ožujak 2019.</v>
      </c>
    </row>
    <row r="59" spans="1:6" ht="12.75" customHeight="1">
      <c r="A59" s="643" t="s">
        <v>1097</v>
      </c>
      <c r="D59" s="612" t="str">
        <f t="shared" si="0"/>
        <v>March 2019</v>
      </c>
    </row>
    <row r="60" spans="1:6" ht="12.75" customHeight="1">
      <c r="D60" s="66" t="s">
        <v>942</v>
      </c>
    </row>
    <row r="61" spans="1:6" ht="42.75" customHeight="1">
      <c r="A61" s="1013" t="s">
        <v>987</v>
      </c>
      <c r="B61" s="1014" t="s">
        <v>990</v>
      </c>
      <c r="C61" s="1014"/>
      <c r="D61" s="1014"/>
      <c r="E61" s="930"/>
    </row>
    <row r="62" spans="1:6" ht="60">
      <c r="A62" s="1013"/>
      <c r="B62" s="778" t="s">
        <v>983</v>
      </c>
      <c r="C62" s="778" t="s">
        <v>988</v>
      </c>
      <c r="D62" s="778" t="s">
        <v>991</v>
      </c>
    </row>
    <row r="63" spans="1:6" ht="12.75" customHeight="1">
      <c r="A63" s="370" t="s">
        <v>181</v>
      </c>
      <c r="B63" s="371">
        <v>0</v>
      </c>
      <c r="C63" s="371">
        <v>3.6293800000000003</v>
      </c>
      <c r="D63" s="371">
        <v>2297.1046799999995</v>
      </c>
    </row>
    <row r="64" spans="1:6" ht="12.75" customHeight="1">
      <c r="A64" s="372" t="s">
        <v>182</v>
      </c>
      <c r="B64" s="371">
        <v>9272.2973099999999</v>
      </c>
      <c r="C64" s="371">
        <v>33826.157300000006</v>
      </c>
      <c r="D64" s="371">
        <v>2393259.7499299995</v>
      </c>
    </row>
    <row r="65" spans="1:4" ht="12.75" customHeight="1">
      <c r="A65" s="372" t="s">
        <v>183</v>
      </c>
      <c r="B65" s="371">
        <v>17324.8878</v>
      </c>
      <c r="C65" s="371">
        <v>81183.813370000003</v>
      </c>
      <c r="D65" s="371">
        <v>684611.1252799998</v>
      </c>
    </row>
    <row r="66" spans="1:4" ht="12.75" customHeight="1">
      <c r="A66" s="779" t="s">
        <v>568</v>
      </c>
      <c r="B66" s="780">
        <v>26597.185109999999</v>
      </c>
      <c r="C66" s="780">
        <v>115013.60005000001</v>
      </c>
      <c r="D66" s="780">
        <v>3080167.9798899991</v>
      </c>
    </row>
    <row r="67" spans="1:4" ht="12.75" customHeight="1">
      <c r="A67" s="372" t="s">
        <v>184</v>
      </c>
      <c r="B67" s="371">
        <v>0</v>
      </c>
      <c r="C67" s="371">
        <v>0</v>
      </c>
      <c r="D67" s="371">
        <v>460.13228999999995</v>
      </c>
    </row>
    <row r="68" spans="1:4" ht="12.75" customHeight="1">
      <c r="A68" s="372" t="s">
        <v>185</v>
      </c>
      <c r="B68" s="371">
        <v>4227.5309500000003</v>
      </c>
      <c r="C68" s="371">
        <v>13994.234910000001</v>
      </c>
      <c r="D68" s="371">
        <v>945582.92125000001</v>
      </c>
    </row>
    <row r="69" spans="1:4" ht="12.75" customHeight="1">
      <c r="A69" s="372" t="s">
        <v>186</v>
      </c>
      <c r="B69" s="371">
        <v>5367.7824400000009</v>
      </c>
      <c r="C69" s="371">
        <v>23753.678510000002</v>
      </c>
      <c r="D69" s="371">
        <v>200906.13617000001</v>
      </c>
    </row>
    <row r="70" spans="1:4" ht="12.75" customHeight="1">
      <c r="A70" s="779" t="s">
        <v>569</v>
      </c>
      <c r="B70" s="780">
        <v>9595.3133900000012</v>
      </c>
      <c r="C70" s="780">
        <v>37747.913420000004</v>
      </c>
      <c r="D70" s="780">
        <v>1146949.1897100001</v>
      </c>
    </row>
    <row r="71" spans="1:4">
      <c r="A71" s="372" t="s">
        <v>187</v>
      </c>
      <c r="B71" s="371">
        <v>0</v>
      </c>
      <c r="C71" s="371">
        <v>0</v>
      </c>
      <c r="D71" s="371">
        <v>1579.4395099999999</v>
      </c>
    </row>
    <row r="72" spans="1:4">
      <c r="A72" s="372" t="s">
        <v>188</v>
      </c>
      <c r="B72" s="371">
        <v>5082.3645299999998</v>
      </c>
      <c r="C72" s="371">
        <v>16487.346490000004</v>
      </c>
      <c r="D72" s="371">
        <v>1409548.7203899999</v>
      </c>
    </row>
    <row r="73" spans="1:4">
      <c r="A73" s="372" t="s">
        <v>189</v>
      </c>
      <c r="B73" s="371">
        <v>7581.5220799999997</v>
      </c>
      <c r="C73" s="371">
        <v>35569.734559999997</v>
      </c>
      <c r="D73" s="371">
        <v>296174.67381999991</v>
      </c>
    </row>
    <row r="74" spans="1:4">
      <c r="A74" s="779" t="s">
        <v>570</v>
      </c>
      <c r="B74" s="780">
        <v>12663.88661</v>
      </c>
      <c r="C74" s="780">
        <v>52057.081050000001</v>
      </c>
      <c r="D74" s="780">
        <v>1707302.8337199998</v>
      </c>
    </row>
    <row r="75" spans="1:4">
      <c r="A75" s="372" t="s">
        <v>190</v>
      </c>
      <c r="B75" s="371">
        <v>116.19095</v>
      </c>
      <c r="C75" s="371">
        <v>116.19095</v>
      </c>
      <c r="D75" s="371">
        <v>2055.73812</v>
      </c>
    </row>
    <row r="76" spans="1:4">
      <c r="A76" s="372" t="s">
        <v>191</v>
      </c>
      <c r="B76" s="371">
        <v>7939.6668300000001</v>
      </c>
      <c r="C76" s="371">
        <v>29917.283449999995</v>
      </c>
      <c r="D76" s="371">
        <v>1868508.76</v>
      </c>
    </row>
    <row r="77" spans="1:4">
      <c r="A77" s="372" t="s">
        <v>192</v>
      </c>
      <c r="B77" s="371">
        <v>14117.548119999999</v>
      </c>
      <c r="C77" s="371">
        <v>70193.494330000001</v>
      </c>
      <c r="D77" s="371">
        <v>643641.93096999999</v>
      </c>
    </row>
    <row r="78" spans="1:4">
      <c r="A78" s="779" t="s">
        <v>571</v>
      </c>
      <c r="B78" s="780">
        <v>22173.405899999998</v>
      </c>
      <c r="C78" s="780">
        <v>100226.96872999999</v>
      </c>
      <c r="D78" s="780">
        <v>2514206.4290900002</v>
      </c>
    </row>
    <row r="79" spans="1:4">
      <c r="A79" s="373" t="s">
        <v>572</v>
      </c>
      <c r="B79" s="374">
        <v>116.19095</v>
      </c>
      <c r="C79" s="374">
        <v>119.82033</v>
      </c>
      <c r="D79" s="374">
        <v>6392.4145999999992</v>
      </c>
    </row>
    <row r="80" spans="1:4">
      <c r="A80" s="373" t="s">
        <v>573</v>
      </c>
      <c r="B80" s="374">
        <v>26521.859620000003</v>
      </c>
      <c r="C80" s="374">
        <v>94225.022150000004</v>
      </c>
      <c r="D80" s="374">
        <v>6616900.1515699998</v>
      </c>
    </row>
    <row r="81" spans="1:5">
      <c r="A81" s="373" t="s">
        <v>574</v>
      </c>
      <c r="B81" s="374">
        <v>44391.740439999994</v>
      </c>
      <c r="C81" s="374">
        <v>210700.72077000001</v>
      </c>
      <c r="D81" s="374">
        <v>1825333.8662399999</v>
      </c>
    </row>
    <row r="82" spans="1:5">
      <c r="A82" s="781" t="s">
        <v>992</v>
      </c>
      <c r="B82" s="782">
        <v>71029.791010000001</v>
      </c>
      <c r="C82" s="782">
        <v>305045.56325000001</v>
      </c>
      <c r="D82" s="782">
        <v>8448626.4324099999</v>
      </c>
    </row>
    <row r="83" spans="1:5">
      <c r="A83" s="17" t="s">
        <v>989</v>
      </c>
    </row>
    <row r="85" spans="1:5">
      <c r="A85" s="699" t="s">
        <v>128</v>
      </c>
      <c r="E85" s="14" t="s">
        <v>1307</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hyperlinks>
  <pageMargins left="0.7" right="0.7" top="0.75" bottom="0.75" header="0.3" footer="0.3"/>
  <pageSetup paperSize="9" scale="5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63"/>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7" width="11.140625" customWidth="1"/>
    <col min="8" max="8" width="11.28515625" customWidth="1"/>
    <col min="9" max="9" width="12.140625" customWidth="1"/>
  </cols>
  <sheetData>
    <row r="1" spans="1:8" ht="12.75" customHeight="1">
      <c r="A1" s="143" t="s">
        <v>1098</v>
      </c>
      <c r="G1" s="144" t="str">
        <f>Naslovnica!A20</f>
        <v>Ožujak 2019.</v>
      </c>
    </row>
    <row r="2" spans="1:8" ht="12.75" customHeight="1">
      <c r="A2" s="610" t="s">
        <v>1099</v>
      </c>
      <c r="G2" s="612" t="str">
        <f>Naslovnica!A24</f>
        <v>March 2019</v>
      </c>
    </row>
    <row r="3" spans="1:8" ht="12.75" customHeight="1">
      <c r="E3" s="14" t="s">
        <v>663</v>
      </c>
      <c r="F3" s="333"/>
      <c r="G3" s="333"/>
    </row>
    <row r="4" spans="1:8" ht="16.5" customHeight="1">
      <c r="A4" s="1019" t="s">
        <v>971</v>
      </c>
      <c r="B4" s="1024" t="s">
        <v>970</v>
      </c>
      <c r="C4" s="1024"/>
      <c r="D4" s="1024"/>
      <c r="E4" s="1024"/>
      <c r="F4" s="277"/>
      <c r="G4" s="277"/>
    </row>
    <row r="5" spans="1:8" ht="12.75" customHeight="1">
      <c r="A5" s="1019"/>
      <c r="B5" s="1022" t="str">
        <f>Naslovnica!A20</f>
        <v>Ožujak 2019.</v>
      </c>
      <c r="C5" s="1022"/>
      <c r="D5" s="1023" t="s">
        <v>19</v>
      </c>
      <c r="E5" s="1023"/>
    </row>
    <row r="6" spans="1:8" ht="12.75" customHeight="1">
      <c r="A6" s="1019"/>
      <c r="B6" s="1020" t="str">
        <f>Naslovnica!A24</f>
        <v>March 2019</v>
      </c>
      <c r="C6" s="1020"/>
      <c r="D6" s="1021" t="s">
        <v>48</v>
      </c>
      <c r="E6" s="1021"/>
    </row>
    <row r="7" spans="1:8" ht="12.75" customHeight="1">
      <c r="A7" s="1019"/>
      <c r="B7" s="877" t="s">
        <v>29</v>
      </c>
      <c r="C7" s="789" t="s">
        <v>30</v>
      </c>
      <c r="D7" s="789" t="s">
        <v>220</v>
      </c>
      <c r="E7" s="789" t="s">
        <v>218</v>
      </c>
    </row>
    <row r="8" spans="1:8" ht="12.75" customHeight="1">
      <c r="A8" s="1019"/>
      <c r="B8" s="876" t="s">
        <v>31</v>
      </c>
      <c r="C8" s="790" t="s">
        <v>32</v>
      </c>
      <c r="D8" s="790" t="s">
        <v>31</v>
      </c>
      <c r="E8" s="790" t="s">
        <v>219</v>
      </c>
    </row>
    <row r="9" spans="1:8" ht="12.75" customHeight="1">
      <c r="A9" s="381" t="s">
        <v>181</v>
      </c>
      <c r="B9" s="382">
        <v>298516.45517000003</v>
      </c>
      <c r="C9" s="383">
        <v>2.9149835807478911E-3</v>
      </c>
      <c r="D9" s="382">
        <v>3574.5491299999994</v>
      </c>
      <c r="E9" s="383">
        <v>1.211950237249515E-2</v>
      </c>
      <c r="H9" s="54"/>
    </row>
    <row r="10" spans="1:8" ht="12.75" customHeight="1">
      <c r="A10" s="381" t="s">
        <v>182</v>
      </c>
      <c r="B10" s="382">
        <v>36967709.867899999</v>
      </c>
      <c r="C10" s="383">
        <v>0.36098602075859654</v>
      </c>
      <c r="D10" s="382">
        <v>481238.28912000358</v>
      </c>
      <c r="E10" s="383">
        <v>1.3189499238942082E-2</v>
      </c>
      <c r="H10" s="54"/>
    </row>
    <row r="11" spans="1:8" ht="12.75" customHeight="1">
      <c r="A11" s="381" t="s">
        <v>183</v>
      </c>
      <c r="B11" s="382">
        <v>2020838.48547</v>
      </c>
      <c r="C11" s="383">
        <v>1.9733287403315258E-2</v>
      </c>
      <c r="D11" s="382">
        <v>40813.367850000039</v>
      </c>
      <c r="E11" s="383">
        <v>2.0612550561508902E-2</v>
      </c>
      <c r="H11" s="54"/>
    </row>
    <row r="12" spans="1:8" ht="12.75" customHeight="1">
      <c r="A12" s="791" t="s">
        <v>972</v>
      </c>
      <c r="B12" s="792">
        <v>39287064.808539994</v>
      </c>
      <c r="C12" s="793">
        <v>0.38363429174265962</v>
      </c>
      <c r="D12" s="792">
        <v>525626.20610000193</v>
      </c>
      <c r="E12" s="793">
        <v>1.3560544320636136E-2</v>
      </c>
      <c r="H12" s="54"/>
    </row>
    <row r="13" spans="1:8" ht="12.75" customHeight="1">
      <c r="A13" s="381" t="s">
        <v>184</v>
      </c>
      <c r="B13" s="382">
        <v>95383.71905</v>
      </c>
      <c r="C13" s="383">
        <v>9.3141255728458811E-4</v>
      </c>
      <c r="D13" s="382">
        <v>2011.8284899999999</v>
      </c>
      <c r="E13" s="383">
        <v>2.1546404147265497E-2</v>
      </c>
      <c r="H13" s="54"/>
    </row>
    <row r="14" spans="1:8" ht="12.75" customHeight="1">
      <c r="A14" s="381" t="s">
        <v>185</v>
      </c>
      <c r="B14" s="382">
        <v>13630315.577639999</v>
      </c>
      <c r="C14" s="383">
        <v>0.13309867989222243</v>
      </c>
      <c r="D14" s="382">
        <v>213974.67650000006</v>
      </c>
      <c r="E14" s="383">
        <v>1.5948810340814967E-2</v>
      </c>
      <c r="H14" s="54"/>
    </row>
    <row r="15" spans="1:8" ht="12.75" customHeight="1">
      <c r="A15" s="381" t="s">
        <v>186</v>
      </c>
      <c r="B15" s="382">
        <v>554205.51845000009</v>
      </c>
      <c r="C15" s="383">
        <v>5.4117619268982103E-3</v>
      </c>
      <c r="D15" s="382">
        <v>11985.535920000169</v>
      </c>
      <c r="E15" s="383">
        <v>2.210456328827215E-2</v>
      </c>
      <c r="H15" s="54"/>
    </row>
    <row r="16" spans="1:8" ht="12.75" customHeight="1">
      <c r="A16" s="794" t="s">
        <v>973</v>
      </c>
      <c r="B16" s="792">
        <v>14279904.815139998</v>
      </c>
      <c r="C16" s="793">
        <v>0.13944185437640522</v>
      </c>
      <c r="D16" s="792">
        <v>227972.04090999998</v>
      </c>
      <c r="E16" s="793">
        <v>1.6223536261722016E-2</v>
      </c>
      <c r="H16" s="54"/>
    </row>
    <row r="17" spans="1:9" ht="12.75" customHeight="1">
      <c r="A17" s="381" t="s">
        <v>187</v>
      </c>
      <c r="B17" s="382">
        <v>98557.564050000001</v>
      </c>
      <c r="C17" s="383">
        <v>9.6240483895820676E-4</v>
      </c>
      <c r="D17" s="382">
        <v>2304.6601899999951</v>
      </c>
      <c r="E17" s="383">
        <v>2.3943799070749394E-2</v>
      </c>
      <c r="H17" s="54"/>
    </row>
    <row r="18" spans="1:9" ht="12.75" customHeight="1">
      <c r="A18" s="381" t="s">
        <v>188</v>
      </c>
      <c r="B18" s="382">
        <v>16185506.195149999</v>
      </c>
      <c r="C18" s="383">
        <v>0.15804986287300993</v>
      </c>
      <c r="D18" s="382">
        <v>254620.14567999914</v>
      </c>
      <c r="E18" s="383">
        <v>1.5982798752645078E-2</v>
      </c>
      <c r="H18" s="54"/>
    </row>
    <row r="19" spans="1:9" ht="12.75" customHeight="1">
      <c r="A19" s="381" t="s">
        <v>189</v>
      </c>
      <c r="B19" s="382">
        <v>788520.33678999997</v>
      </c>
      <c r="C19" s="383">
        <v>7.6998228909011968E-3</v>
      </c>
      <c r="D19" s="382">
        <v>20026.975329999928</v>
      </c>
      <c r="E19" s="383">
        <v>2.606004987727184E-2</v>
      </c>
      <c r="H19" s="54"/>
    </row>
    <row r="20" spans="1:9" ht="12.75" customHeight="1">
      <c r="A20" s="791" t="s">
        <v>974</v>
      </c>
      <c r="B20" s="792">
        <v>17072584.095989998</v>
      </c>
      <c r="C20" s="793">
        <v>0.16671209060286932</v>
      </c>
      <c r="D20" s="792">
        <v>276951.78119999915</v>
      </c>
      <c r="E20" s="793">
        <v>1.6489512035585463E-2</v>
      </c>
      <c r="H20" s="54"/>
    </row>
    <row r="21" spans="1:9" ht="12.75" customHeight="1">
      <c r="A21" s="381" t="s">
        <v>190</v>
      </c>
      <c r="B21" s="382">
        <v>201325.17580000003</v>
      </c>
      <c r="C21" s="383">
        <v>1.9659203761949275E-3</v>
      </c>
      <c r="D21" s="382">
        <v>4502.9505500000378</v>
      </c>
      <c r="E21" s="383">
        <v>2.2878262575684483E-2</v>
      </c>
      <c r="H21" s="54"/>
    </row>
    <row r="22" spans="1:9" ht="12.75" customHeight="1">
      <c r="A22" s="381" t="s">
        <v>191</v>
      </c>
      <c r="B22" s="382">
        <v>29868124.805029999</v>
      </c>
      <c r="C22" s="383">
        <v>0.29165927668814495</v>
      </c>
      <c r="D22" s="382">
        <v>447042.1699800007</v>
      </c>
      <c r="E22" s="383">
        <v>1.5194619977968671E-2</v>
      </c>
      <c r="H22" s="54"/>
    </row>
    <row r="23" spans="1:9" ht="12.75" customHeight="1">
      <c r="A23" s="381" t="s">
        <v>192</v>
      </c>
      <c r="B23" s="382">
        <v>1698590.3393299999</v>
      </c>
      <c r="C23" s="383">
        <v>1.6586566213725878E-2</v>
      </c>
      <c r="D23" s="382">
        <v>32919.67416999978</v>
      </c>
      <c r="E23" s="383">
        <v>1.9763615256343403E-2</v>
      </c>
      <c r="H23" s="54"/>
    </row>
    <row r="24" spans="1:9" ht="12.75" customHeight="1">
      <c r="A24" s="791" t="s">
        <v>975</v>
      </c>
      <c r="B24" s="792">
        <v>31768040.320159998</v>
      </c>
      <c r="C24" s="793">
        <v>0.31021176327806571</v>
      </c>
      <c r="D24" s="792">
        <v>484464.79470000044</v>
      </c>
      <c r="E24" s="793">
        <v>1.5486234759377826E-2</v>
      </c>
      <c r="H24" s="54"/>
    </row>
    <row r="25" spans="1:9" ht="12.75" customHeight="1">
      <c r="A25" s="384" t="s">
        <v>976</v>
      </c>
      <c r="B25" s="385">
        <v>693782.91407000006</v>
      </c>
      <c r="C25" s="386">
        <v>6.7747213531856136E-3</v>
      </c>
      <c r="D25" s="385">
        <v>12393.988360000076</v>
      </c>
      <c r="E25" s="386">
        <v>1.8189301135303371E-2</v>
      </c>
      <c r="H25" s="54"/>
    </row>
    <row r="26" spans="1:9" ht="12.75" customHeight="1">
      <c r="A26" s="384" t="s">
        <v>977</v>
      </c>
      <c r="B26" s="385">
        <v>96651656.445720002</v>
      </c>
      <c r="C26" s="386">
        <v>0.94379384021197388</v>
      </c>
      <c r="D26" s="385">
        <v>1396875.2812800109</v>
      </c>
      <c r="E26" s="386">
        <v>1.4664621179157011E-2</v>
      </c>
      <c r="H26" s="54"/>
    </row>
    <row r="27" spans="1:9" ht="12.75" customHeight="1">
      <c r="A27" s="384" t="s">
        <v>978</v>
      </c>
      <c r="B27" s="385">
        <v>5062154.68004</v>
      </c>
      <c r="C27" s="386">
        <v>4.9431438434840547E-2</v>
      </c>
      <c r="D27" s="385">
        <v>105745.55327000003</v>
      </c>
      <c r="E27" s="386">
        <v>2.1335113903099501E-2</v>
      </c>
      <c r="H27" s="54"/>
    </row>
    <row r="28" spans="1:9" ht="18.75" customHeight="1">
      <c r="A28" s="781" t="s">
        <v>979</v>
      </c>
      <c r="B28" s="795">
        <v>102407594.03983</v>
      </c>
      <c r="C28" s="796">
        <v>1</v>
      </c>
      <c r="D28" s="795">
        <v>1515014.8229100108</v>
      </c>
      <c r="E28" s="796">
        <v>1.5016117485238567E-2</v>
      </c>
    </row>
    <row r="29" spans="1:9" ht="12.75" customHeight="1">
      <c r="A29" s="20" t="s">
        <v>980</v>
      </c>
    </row>
    <row r="30" spans="1:9" ht="12.75" customHeight="1"/>
    <row r="31" spans="1:9" ht="12.75" customHeight="1"/>
    <row r="32" spans="1:9" s="277" customFormat="1" ht="12.75" customHeight="1">
      <c r="A32" s="158" t="s">
        <v>1100</v>
      </c>
      <c r="I32" s="144" t="str">
        <f>Naslovnica!A20</f>
        <v>Ožujak 2019.</v>
      </c>
    </row>
    <row r="33" spans="1:9" s="277" customFormat="1" ht="12.75" customHeight="1">
      <c r="A33" s="640" t="s">
        <v>1101</v>
      </c>
      <c r="I33" s="612" t="str">
        <f>Naslovnica!A24</f>
        <v>March 2019</v>
      </c>
    </row>
    <row r="34" spans="1:9" s="277" customFormat="1" ht="12.75" customHeight="1"/>
    <row r="35" spans="1:9" s="277" customFormat="1" ht="15" customHeight="1">
      <c r="A35" s="853"/>
      <c r="B35" s="1025" t="s">
        <v>1337</v>
      </c>
      <c r="C35" s="1026"/>
      <c r="D35" s="1026"/>
      <c r="E35" s="1027"/>
      <c r="F35" s="1025" t="s">
        <v>1338</v>
      </c>
      <c r="G35" s="1026"/>
      <c r="H35" s="1026"/>
      <c r="I35" s="1027"/>
    </row>
    <row r="36" spans="1:9" s="277" customFormat="1" ht="22.5">
      <c r="A36" s="1019" t="s">
        <v>938</v>
      </c>
      <c r="B36" s="938" t="s">
        <v>81</v>
      </c>
      <c r="C36" s="939" t="s">
        <v>149</v>
      </c>
      <c r="D36" s="939" t="s">
        <v>151</v>
      </c>
      <c r="E36" s="940" t="s">
        <v>153</v>
      </c>
      <c r="F36" s="944" t="s">
        <v>1052</v>
      </c>
      <c r="G36" s="945" t="s">
        <v>71</v>
      </c>
      <c r="H36" s="945" t="s">
        <v>53</v>
      </c>
      <c r="I36" s="946" t="s">
        <v>1057</v>
      </c>
    </row>
    <row r="37" spans="1:9" s="277" customFormat="1" ht="34.5" customHeight="1">
      <c r="A37" s="1019"/>
      <c r="B37" s="941" t="s">
        <v>1051</v>
      </c>
      <c r="C37" s="942" t="s">
        <v>150</v>
      </c>
      <c r="D37" s="942" t="s">
        <v>152</v>
      </c>
      <c r="E37" s="943" t="s">
        <v>154</v>
      </c>
      <c r="F37" s="947" t="s">
        <v>1058</v>
      </c>
      <c r="G37" s="942" t="s">
        <v>56</v>
      </c>
      <c r="H37" s="942" t="s">
        <v>57</v>
      </c>
      <c r="I37" s="948" t="s">
        <v>1056</v>
      </c>
    </row>
    <row r="38" spans="1:9" s="277" customFormat="1">
      <c r="A38" s="387" t="s">
        <v>181</v>
      </c>
      <c r="B38" s="949">
        <v>137.09190000000001</v>
      </c>
      <c r="C38" s="950">
        <v>135.8853</v>
      </c>
      <c r="D38" s="951">
        <v>137.26820000000001</v>
      </c>
      <c r="E38" s="952">
        <v>1.3829000000000065</v>
      </c>
      <c r="F38" s="961">
        <v>5.177962205715092E-3</v>
      </c>
      <c r="G38" s="962">
        <v>2.4919500563327812E-2</v>
      </c>
      <c r="H38" s="962">
        <v>3.6980250069968301E-2</v>
      </c>
      <c r="I38" s="963">
        <v>7.0814842453188254E-2</v>
      </c>
    </row>
    <row r="39" spans="1:9" s="277" customFormat="1">
      <c r="A39" s="387" t="s">
        <v>184</v>
      </c>
      <c r="B39" s="953">
        <v>140.64590000000001</v>
      </c>
      <c r="C39" s="389">
        <v>138.6071</v>
      </c>
      <c r="D39" s="388">
        <v>140.64590000000001</v>
      </c>
      <c r="E39" s="954">
        <v>2.038800000000009</v>
      </c>
      <c r="F39" s="964">
        <v>1.1646683694571003E-2</v>
      </c>
      <c r="G39" s="873">
        <v>5.7884875603704034E-2</v>
      </c>
      <c r="H39" s="873">
        <v>5.8438973363285074E-2</v>
      </c>
      <c r="I39" s="965">
        <v>7.6775101472112528E-2</v>
      </c>
    </row>
    <row r="40" spans="1:9" s="277" customFormat="1">
      <c r="A40" s="387" t="s">
        <v>187</v>
      </c>
      <c r="B40" s="953">
        <v>144.65989999999999</v>
      </c>
      <c r="C40" s="389">
        <v>142.48140000000001</v>
      </c>
      <c r="D40" s="388">
        <v>144.65989999999999</v>
      </c>
      <c r="E40" s="954">
        <v>2.1784999999999854</v>
      </c>
      <c r="F40" s="964">
        <v>1.5045359914731993E-2</v>
      </c>
      <c r="G40" s="873">
        <v>3.7761458175659124E-2</v>
      </c>
      <c r="H40" s="873">
        <v>7.1225512157373716E-2</v>
      </c>
      <c r="I40" s="965">
        <v>8.3366613807594137E-2</v>
      </c>
    </row>
    <row r="41" spans="1:9" s="277" customFormat="1">
      <c r="A41" s="387" t="s">
        <v>190</v>
      </c>
      <c r="B41" s="953">
        <v>140.42850000000001</v>
      </c>
      <c r="C41" s="389">
        <v>138.32310000000001</v>
      </c>
      <c r="D41" s="388">
        <v>140.42850000000001</v>
      </c>
      <c r="E41" s="954">
        <v>2.105400000000003</v>
      </c>
      <c r="F41" s="964">
        <v>1.1238746491267326E-2</v>
      </c>
      <c r="G41" s="873">
        <v>4.6612503288632867E-2</v>
      </c>
      <c r="H41" s="873">
        <v>5.0700212416845858E-2</v>
      </c>
      <c r="I41" s="965">
        <v>7.6413916863920628E-2</v>
      </c>
    </row>
    <row r="42" spans="1:9" s="277" customFormat="1">
      <c r="A42" s="797" t="s">
        <v>193</v>
      </c>
      <c r="B42" s="955">
        <v>139.62384324648812</v>
      </c>
      <c r="C42" s="799">
        <v>137.97186532391567</v>
      </c>
      <c r="D42" s="798">
        <v>139.68974970569377</v>
      </c>
      <c r="E42" s="956">
        <v>1.7178843817781058</v>
      </c>
      <c r="F42" s="966">
        <v>9.3497386422551898E-3</v>
      </c>
      <c r="G42" s="872">
        <v>3.76299674478906E-2</v>
      </c>
      <c r="H42" s="872">
        <v>4.9144885768901414E-2</v>
      </c>
      <c r="I42" s="968">
        <v>7.507325240098206E-2</v>
      </c>
    </row>
    <row r="43" spans="1:9" s="277" customFormat="1">
      <c r="A43" s="387" t="s">
        <v>182</v>
      </c>
      <c r="B43" s="953">
        <v>247.15299999999999</v>
      </c>
      <c r="C43" s="389">
        <v>245.0059</v>
      </c>
      <c r="D43" s="388">
        <v>247.2877</v>
      </c>
      <c r="E43" s="954">
        <v>2.281800000000004</v>
      </c>
      <c r="F43" s="964">
        <v>8.8734063953184172E-3</v>
      </c>
      <c r="G43" s="874">
        <v>2.5946181546476321E-2</v>
      </c>
      <c r="H43" s="874">
        <v>4.3229663072355429E-2</v>
      </c>
      <c r="I43" s="967">
        <v>5.4903920537418882E-2</v>
      </c>
    </row>
    <row r="44" spans="1:9" s="277" customFormat="1">
      <c r="A44" s="387" t="s">
        <v>185</v>
      </c>
      <c r="B44" s="953">
        <v>263.80880000000002</v>
      </c>
      <c r="C44" s="389">
        <v>260.64929999999998</v>
      </c>
      <c r="D44" s="388">
        <v>263.80880000000002</v>
      </c>
      <c r="E44" s="954">
        <v>3.1595000000000368</v>
      </c>
      <c r="F44" s="964">
        <v>1.0820940844425087E-2</v>
      </c>
      <c r="G44" s="874">
        <v>3.6348372716269672E-2</v>
      </c>
      <c r="H44" s="874">
        <v>4.215202349701852E-2</v>
      </c>
      <c r="I44" s="967">
        <v>5.8975710267727077E-2</v>
      </c>
    </row>
    <row r="45" spans="1:9" s="277" customFormat="1">
      <c r="A45" s="387" t="s">
        <v>188</v>
      </c>
      <c r="B45" s="953">
        <v>233.5437</v>
      </c>
      <c r="C45" s="389">
        <v>231.0205</v>
      </c>
      <c r="D45" s="388">
        <v>233.5437</v>
      </c>
      <c r="E45" s="954">
        <v>2.5232000000000028</v>
      </c>
      <c r="F45" s="964">
        <v>1.1120679242048181E-2</v>
      </c>
      <c r="G45" s="874">
        <v>3.0932790903709373E-2</v>
      </c>
      <c r="H45" s="874">
        <v>5.5039252765402225E-2</v>
      </c>
      <c r="I45" s="967">
        <v>5.1380439081113449E-2</v>
      </c>
    </row>
    <row r="46" spans="1:9" s="277" customFormat="1">
      <c r="A46" s="387" t="s">
        <v>191</v>
      </c>
      <c r="B46" s="953">
        <v>258.62540000000001</v>
      </c>
      <c r="C46" s="389">
        <v>255.67939999999999</v>
      </c>
      <c r="D46" s="388">
        <v>258.87299999999999</v>
      </c>
      <c r="E46" s="954">
        <v>3.1936000000000035</v>
      </c>
      <c r="F46" s="964">
        <v>1.0838675282575094E-2</v>
      </c>
      <c r="G46" s="874">
        <v>3.4727170523173978E-2</v>
      </c>
      <c r="H46" s="874">
        <v>4.6101611550157351E-2</v>
      </c>
      <c r="I46" s="967">
        <v>5.7735105275241283E-2</v>
      </c>
    </row>
    <row r="47" spans="1:9" s="277" customFormat="1">
      <c r="A47" s="797" t="s">
        <v>194</v>
      </c>
      <c r="B47" s="955">
        <v>250.7681421361915</v>
      </c>
      <c r="C47" s="799">
        <v>248.19801205969122</v>
      </c>
      <c r="D47" s="798">
        <v>250.89240506493314</v>
      </c>
      <c r="E47" s="956">
        <v>2.6943930052419205</v>
      </c>
      <c r="F47" s="966">
        <v>1.014457493288079E-2</v>
      </c>
      <c r="G47" s="872">
        <v>3.1129504542286135E-2</v>
      </c>
      <c r="H47" s="872">
        <v>4.564204887498069E-2</v>
      </c>
      <c r="I47" s="968">
        <v>5.580918670735624E-2</v>
      </c>
    </row>
    <row r="48" spans="1:9" s="277" customFormat="1">
      <c r="A48" s="387" t="s">
        <v>183</v>
      </c>
      <c r="B48" s="953">
        <v>128.25380000000001</v>
      </c>
      <c r="C48" s="389">
        <v>126.86239999999999</v>
      </c>
      <c r="D48" s="388">
        <v>128.25380000000001</v>
      </c>
      <c r="E48" s="954">
        <v>1.3914000000000186</v>
      </c>
      <c r="F48" s="964">
        <v>1.1006041419670654E-2</v>
      </c>
      <c r="G48" s="874">
        <v>1.727209417796538E-2</v>
      </c>
      <c r="H48" s="874">
        <v>2.776362056972892E-2</v>
      </c>
      <c r="I48" s="967">
        <v>5.5450071156775138E-2</v>
      </c>
    </row>
    <row r="49" spans="1:9" s="277" customFormat="1">
      <c r="A49" s="387" t="s">
        <v>186</v>
      </c>
      <c r="B49" s="953">
        <v>134.38800000000001</v>
      </c>
      <c r="C49" s="389">
        <v>132.483</v>
      </c>
      <c r="D49" s="388">
        <v>134.38910000000001</v>
      </c>
      <c r="E49" s="954">
        <v>1.9061000000000092</v>
      </c>
      <c r="F49" s="964">
        <v>1.4577550014306606E-2</v>
      </c>
      <c r="G49" s="874">
        <v>2.7316522773451757E-2</v>
      </c>
      <c r="H49" s="874">
        <v>4.5365443853262244E-2</v>
      </c>
      <c r="I49" s="967">
        <v>6.6198663397180946E-2</v>
      </c>
    </row>
    <row r="50" spans="1:9" s="277" customFormat="1">
      <c r="A50" s="387" t="s">
        <v>189</v>
      </c>
      <c r="B50" s="953">
        <v>130.089</v>
      </c>
      <c r="C50" s="389">
        <v>128.2706</v>
      </c>
      <c r="D50" s="388">
        <v>130.089</v>
      </c>
      <c r="E50" s="954">
        <v>1.8183999999999969</v>
      </c>
      <c r="F50" s="964">
        <v>1.4126471718602485E-2</v>
      </c>
      <c r="G50" s="874">
        <v>2.2917330125143076E-2</v>
      </c>
      <c r="H50" s="874">
        <v>4.2057504650004018E-2</v>
      </c>
      <c r="I50" s="967">
        <v>5.8707238318032928E-2</v>
      </c>
    </row>
    <row r="51" spans="1:9" s="277" customFormat="1">
      <c r="A51" s="387" t="s">
        <v>192</v>
      </c>
      <c r="B51" s="953">
        <v>134.92580000000001</v>
      </c>
      <c r="C51" s="389">
        <v>133.59960000000001</v>
      </c>
      <c r="D51" s="388">
        <v>135.01320000000001</v>
      </c>
      <c r="E51" s="954">
        <v>1.4136000000000024</v>
      </c>
      <c r="F51" s="964">
        <v>9.8359723257561704E-3</v>
      </c>
      <c r="G51" s="874">
        <v>1.7332820617219635E-2</v>
      </c>
      <c r="H51" s="874">
        <v>3.7577101691565584E-2</v>
      </c>
      <c r="I51" s="967">
        <v>6.7122569305811508E-2</v>
      </c>
    </row>
    <row r="52" spans="1:9" s="277" customFormat="1">
      <c r="A52" s="797" t="s">
        <v>195</v>
      </c>
      <c r="B52" s="957">
        <v>131.45000710547606</v>
      </c>
      <c r="C52" s="958">
        <v>129.95825194161773</v>
      </c>
      <c r="D52" s="959">
        <v>131.47573941865824</v>
      </c>
      <c r="E52" s="960">
        <v>1.517487477040504</v>
      </c>
      <c r="F52" s="969">
        <v>1.1465027546779583E-2</v>
      </c>
      <c r="G52" s="970">
        <v>1.9276023562237565E-2</v>
      </c>
      <c r="H52" s="970">
        <v>3.5210750044290418E-2</v>
      </c>
      <c r="I52" s="971">
        <v>6.1099632302203277E-2</v>
      </c>
    </row>
    <row r="53" spans="1:9" s="277" customFormat="1" ht="12.75" customHeight="1">
      <c r="A53" s="23" t="s">
        <v>937</v>
      </c>
      <c r="G53" s="869"/>
      <c r="H53" s="869"/>
      <c r="I53" s="869"/>
    </row>
    <row r="54" spans="1:9" s="277" customFormat="1" ht="21" customHeight="1">
      <c r="A54" s="1028" t="s">
        <v>196</v>
      </c>
      <c r="B54" s="1028"/>
      <c r="C54" s="1028"/>
      <c r="D54" s="1028"/>
      <c r="E54" s="1028"/>
      <c r="F54" s="1028"/>
      <c r="G54" s="870"/>
      <c r="H54" s="870"/>
      <c r="I54" s="870"/>
    </row>
    <row r="55" spans="1:9" s="277" customFormat="1" ht="21" customHeight="1">
      <c r="A55" s="1029" t="s">
        <v>361</v>
      </c>
      <c r="B55" s="1029"/>
      <c r="C55" s="1029"/>
      <c r="D55" s="1029"/>
      <c r="E55" s="1029"/>
      <c r="F55" s="1029"/>
    </row>
    <row r="56" spans="1:9" s="277" customFormat="1" ht="12.75" customHeight="1">
      <c r="A56" s="186" t="s">
        <v>197</v>
      </c>
      <c r="B56" s="186"/>
      <c r="C56" s="186"/>
      <c r="D56" s="186"/>
      <c r="E56" s="186"/>
    </row>
    <row r="57" spans="1:9" s="277" customFormat="1" ht="12.75" customHeight="1">
      <c r="A57" s="641" t="s">
        <v>346</v>
      </c>
      <c r="B57" s="187"/>
      <c r="C57" s="187"/>
      <c r="D57" s="187"/>
      <c r="E57" s="187"/>
      <c r="F57" s="144"/>
    </row>
    <row r="58" spans="1:9" s="277" customFormat="1" ht="12.75" customHeight="1">
      <c r="F58" s="187"/>
    </row>
    <row r="59" spans="1:9" s="277" customFormat="1" ht="12.75" customHeight="1">
      <c r="A59" s="186"/>
    </row>
    <row r="60" spans="1:9" s="277" customFormat="1" ht="12.75" customHeight="1">
      <c r="A60" s="699" t="s">
        <v>128</v>
      </c>
    </row>
    <row r="61" spans="1:9" s="277" customFormat="1" ht="12.75" customHeight="1"/>
    <row r="62" spans="1:9" s="277" customFormat="1" ht="12.75" customHeight="1"/>
    <row r="63" spans="1:9" s="277" customFormat="1" ht="12.75" customHeight="1">
      <c r="I63" s="69" t="s">
        <v>1308</v>
      </c>
    </row>
  </sheetData>
  <mergeCells count="11">
    <mergeCell ref="B35:E35"/>
    <mergeCell ref="F35:I35"/>
    <mergeCell ref="A36:A37"/>
    <mergeCell ref="A54:F54"/>
    <mergeCell ref="A55:F55"/>
    <mergeCell ref="A4:A8"/>
    <mergeCell ref="B6:C6"/>
    <mergeCell ref="D6:E6"/>
    <mergeCell ref="B5:C5"/>
    <mergeCell ref="D5:E5"/>
    <mergeCell ref="B4:E4"/>
  </mergeCells>
  <hyperlinks>
    <hyperlink ref="A60" location="'2 Sadržaj'!A1" display="Sadržaj / Contents"/>
  </hyperlinks>
  <pageMargins left="0.7" right="0.7" top="0.75" bottom="0.75" header="0.3" footer="0.3"/>
  <pageSetup paperSize="9" scale="8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55"/>
  <sheetViews>
    <sheetView showGridLines="0" zoomScaleNormal="100" workbookViewId="0"/>
  </sheetViews>
  <sheetFormatPr defaultRowHeight="15"/>
  <cols>
    <col min="1" max="1" width="16.85546875" customWidth="1"/>
    <col min="2" max="2" width="6.5703125" bestFit="1" customWidth="1"/>
    <col min="3" max="3" width="6.140625" bestFit="1" customWidth="1"/>
    <col min="4" max="4" width="6.42578125" bestFit="1" customWidth="1"/>
    <col min="5" max="5" width="6.140625" bestFit="1" customWidth="1"/>
    <col min="6" max="6" width="6.42578125" bestFit="1" customWidth="1"/>
    <col min="7" max="7" width="6.140625" bestFit="1" customWidth="1"/>
    <col min="8" max="8" width="6.42578125" bestFit="1" customWidth="1"/>
    <col min="9" max="9" width="6.140625" bestFit="1" customWidth="1"/>
    <col min="10" max="10" width="6.42578125" bestFit="1" customWidth="1"/>
    <col min="11" max="11" width="6.140625" bestFit="1" customWidth="1"/>
    <col min="12" max="12" width="8.7109375" bestFit="1" customWidth="1"/>
    <col min="13" max="13" width="6.140625" bestFit="1" customWidth="1"/>
    <col min="14" max="14" width="8.7109375" bestFit="1" customWidth="1"/>
    <col min="15" max="15" width="6.140625" bestFit="1" customWidth="1"/>
    <col min="16" max="16" width="8.7109375" customWidth="1"/>
    <col min="17" max="17" width="6.140625" bestFit="1" customWidth="1"/>
    <col min="18" max="18" width="8.7109375" bestFit="1" customWidth="1"/>
    <col min="19" max="19" width="6.140625" bestFit="1" customWidth="1"/>
    <col min="20" max="20" width="8.710937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7.85546875" bestFit="1" customWidth="1"/>
    <col min="31" max="31" width="6.140625" bestFit="1" customWidth="1"/>
    <col min="32" max="32" width="9.5703125" bestFit="1" customWidth="1"/>
    <col min="33" max="33" width="6.140625" bestFit="1" customWidth="1"/>
  </cols>
  <sheetData>
    <row r="1" spans="1:33" ht="12.75" customHeight="1">
      <c r="A1" s="157" t="s">
        <v>1102</v>
      </c>
      <c r="AG1" s="144" t="str">
        <f>Naslovnica!A20</f>
        <v>Ožujak 2019.</v>
      </c>
    </row>
    <row r="2" spans="1:33" ht="12.75" customHeight="1">
      <c r="A2" s="636" t="s">
        <v>1103</v>
      </c>
      <c r="AG2" s="612" t="str">
        <f>Naslovnica!A24</f>
        <v>March 2019</v>
      </c>
    </row>
    <row r="3" spans="1:33" ht="12.75" customHeight="1">
      <c r="A3" s="68"/>
      <c r="AG3" s="67"/>
    </row>
    <row r="4" spans="1:33" ht="12.75" customHeight="1">
      <c r="I4" s="185"/>
      <c r="J4" s="185"/>
      <c r="K4" s="185"/>
      <c r="AG4" s="14" t="s">
        <v>899</v>
      </c>
    </row>
    <row r="5" spans="1:33" ht="15" customHeight="1">
      <c r="A5" s="801" t="s">
        <v>198</v>
      </c>
      <c r="B5" s="1033" t="s">
        <v>966</v>
      </c>
      <c r="C5" s="1033"/>
      <c r="D5" s="1033"/>
      <c r="E5" s="1033"/>
      <c r="F5" s="1033"/>
      <c r="G5" s="1033"/>
      <c r="H5" s="1033"/>
      <c r="I5" s="1033"/>
      <c r="J5" s="1030" t="s">
        <v>960</v>
      </c>
      <c r="K5" s="1030"/>
      <c r="L5" s="1033" t="s">
        <v>965</v>
      </c>
      <c r="M5" s="1033"/>
      <c r="N5" s="1033"/>
      <c r="O5" s="1033"/>
      <c r="P5" s="1033"/>
      <c r="Q5" s="1033"/>
      <c r="R5" s="1033"/>
      <c r="S5" s="1033"/>
      <c r="T5" s="1030" t="s">
        <v>961</v>
      </c>
      <c r="U5" s="1030"/>
      <c r="V5" s="1033" t="s">
        <v>964</v>
      </c>
      <c r="W5" s="1033"/>
      <c r="X5" s="1033"/>
      <c r="Y5" s="1033"/>
      <c r="Z5" s="1033"/>
      <c r="AA5" s="1033"/>
      <c r="AB5" s="1033"/>
      <c r="AC5" s="1033"/>
      <c r="AD5" s="1030" t="s">
        <v>962</v>
      </c>
      <c r="AE5" s="1030"/>
      <c r="AF5" s="1032" t="s">
        <v>963</v>
      </c>
      <c r="AG5" s="1032"/>
    </row>
    <row r="6" spans="1:33" ht="22.5" customHeight="1">
      <c r="A6" s="1034" t="s">
        <v>967</v>
      </c>
      <c r="B6" s="1031" t="s">
        <v>199</v>
      </c>
      <c r="C6" s="1031"/>
      <c r="D6" s="1031" t="s">
        <v>200</v>
      </c>
      <c r="E6" s="1031"/>
      <c r="F6" s="1031" t="s">
        <v>201</v>
      </c>
      <c r="G6" s="1031"/>
      <c r="H6" s="1031" t="s">
        <v>202</v>
      </c>
      <c r="I6" s="1031"/>
      <c r="J6" s="1030"/>
      <c r="K6" s="1030"/>
      <c r="L6" s="1031" t="s">
        <v>199</v>
      </c>
      <c r="M6" s="1031"/>
      <c r="N6" s="1031" t="s">
        <v>200</v>
      </c>
      <c r="O6" s="1031"/>
      <c r="P6" s="1031" t="s">
        <v>201</v>
      </c>
      <c r="Q6" s="1031"/>
      <c r="R6" s="1031" t="s">
        <v>202</v>
      </c>
      <c r="S6" s="1031"/>
      <c r="T6" s="1030"/>
      <c r="U6" s="1030"/>
      <c r="V6" s="1031" t="s">
        <v>199</v>
      </c>
      <c r="W6" s="1031"/>
      <c r="X6" s="1031" t="s">
        <v>200</v>
      </c>
      <c r="Y6" s="1031"/>
      <c r="Z6" s="1031" t="s">
        <v>201</v>
      </c>
      <c r="AA6" s="1031"/>
      <c r="AB6" s="1031" t="s">
        <v>202</v>
      </c>
      <c r="AC6" s="1031"/>
      <c r="AD6" s="1030"/>
      <c r="AE6" s="1030"/>
      <c r="AF6" s="1032"/>
      <c r="AG6" s="1032"/>
    </row>
    <row r="7" spans="1:33">
      <c r="A7" s="1034"/>
      <c r="B7" s="801" t="s">
        <v>33</v>
      </c>
      <c r="C7" s="801" t="s">
        <v>34</v>
      </c>
      <c r="D7" s="801" t="s">
        <v>33</v>
      </c>
      <c r="E7" s="801" t="s">
        <v>34</v>
      </c>
      <c r="F7" s="801" t="s">
        <v>33</v>
      </c>
      <c r="G7" s="801" t="s">
        <v>34</v>
      </c>
      <c r="H7" s="801" t="s">
        <v>33</v>
      </c>
      <c r="I7" s="801" t="s">
        <v>34</v>
      </c>
      <c r="J7" s="801" t="s">
        <v>33</v>
      </c>
      <c r="K7" s="801" t="s">
        <v>34</v>
      </c>
      <c r="L7" s="801" t="s">
        <v>33</v>
      </c>
      <c r="M7" s="801" t="s">
        <v>34</v>
      </c>
      <c r="N7" s="801" t="s">
        <v>33</v>
      </c>
      <c r="O7" s="801" t="s">
        <v>34</v>
      </c>
      <c r="P7" s="801" t="s">
        <v>33</v>
      </c>
      <c r="Q7" s="801" t="s">
        <v>34</v>
      </c>
      <c r="R7" s="801" t="s">
        <v>33</v>
      </c>
      <c r="S7" s="801" t="s">
        <v>34</v>
      </c>
      <c r="T7" s="801" t="s">
        <v>33</v>
      </c>
      <c r="U7" s="801" t="s">
        <v>34</v>
      </c>
      <c r="V7" s="801" t="s">
        <v>33</v>
      </c>
      <c r="W7" s="801" t="s">
        <v>34</v>
      </c>
      <c r="X7" s="801" t="s">
        <v>33</v>
      </c>
      <c r="Y7" s="801" t="s">
        <v>34</v>
      </c>
      <c r="Z7" s="801" t="s">
        <v>33</v>
      </c>
      <c r="AA7" s="801" t="s">
        <v>34</v>
      </c>
      <c r="AB7" s="801" t="s">
        <v>33</v>
      </c>
      <c r="AC7" s="801" t="s">
        <v>34</v>
      </c>
      <c r="AD7" s="801" t="s">
        <v>33</v>
      </c>
      <c r="AE7" s="801" t="s">
        <v>34</v>
      </c>
      <c r="AF7" s="801" t="s">
        <v>33</v>
      </c>
      <c r="AG7" s="801" t="s">
        <v>34</v>
      </c>
    </row>
    <row r="8" spans="1:33">
      <c r="A8" s="1034"/>
      <c r="B8" s="802" t="s">
        <v>31</v>
      </c>
      <c r="C8" s="802" t="s">
        <v>32</v>
      </c>
      <c r="D8" s="802" t="s">
        <v>31</v>
      </c>
      <c r="E8" s="802" t="s">
        <v>32</v>
      </c>
      <c r="F8" s="802" t="s">
        <v>31</v>
      </c>
      <c r="G8" s="802" t="s">
        <v>32</v>
      </c>
      <c r="H8" s="802" t="s">
        <v>31</v>
      </c>
      <c r="I8" s="802" t="s">
        <v>32</v>
      </c>
      <c r="J8" s="802" t="s">
        <v>31</v>
      </c>
      <c r="K8" s="802" t="s">
        <v>32</v>
      </c>
      <c r="L8" s="802" t="s">
        <v>31</v>
      </c>
      <c r="M8" s="802" t="s">
        <v>32</v>
      </c>
      <c r="N8" s="802" t="s">
        <v>31</v>
      </c>
      <c r="O8" s="802" t="s">
        <v>32</v>
      </c>
      <c r="P8" s="802" t="s">
        <v>31</v>
      </c>
      <c r="Q8" s="802" t="s">
        <v>32</v>
      </c>
      <c r="R8" s="802" t="s">
        <v>31</v>
      </c>
      <c r="S8" s="802" t="s">
        <v>32</v>
      </c>
      <c r="T8" s="802" t="s">
        <v>31</v>
      </c>
      <c r="U8" s="802" t="s">
        <v>32</v>
      </c>
      <c r="V8" s="802" t="s">
        <v>31</v>
      </c>
      <c r="W8" s="802" t="s">
        <v>32</v>
      </c>
      <c r="X8" s="802" t="s">
        <v>31</v>
      </c>
      <c r="Y8" s="802" t="s">
        <v>32</v>
      </c>
      <c r="Z8" s="802" t="s">
        <v>31</v>
      </c>
      <c r="AA8" s="802" t="s">
        <v>32</v>
      </c>
      <c r="AB8" s="802" t="s">
        <v>31</v>
      </c>
      <c r="AC8" s="802" t="s">
        <v>32</v>
      </c>
      <c r="AD8" s="802" t="s">
        <v>31</v>
      </c>
      <c r="AE8" s="802" t="s">
        <v>32</v>
      </c>
      <c r="AF8" s="802" t="s">
        <v>31</v>
      </c>
      <c r="AG8" s="802" t="s">
        <v>32</v>
      </c>
    </row>
    <row r="9" spans="1:33" ht="18">
      <c r="A9" s="390" t="s">
        <v>779</v>
      </c>
      <c r="B9" s="391">
        <v>10152.189630000001</v>
      </c>
      <c r="C9" s="392">
        <v>3.4008810751214709E-2</v>
      </c>
      <c r="D9" s="391">
        <v>1018.12807</v>
      </c>
      <c r="E9" s="392">
        <v>1.0674023618918642E-2</v>
      </c>
      <c r="F9" s="391">
        <v>2767.1335600000002</v>
      </c>
      <c r="G9" s="392">
        <v>2.8076318511648522E-2</v>
      </c>
      <c r="H9" s="391">
        <v>12940.269829999999</v>
      </c>
      <c r="I9" s="392">
        <v>6.4275467678493889E-2</v>
      </c>
      <c r="J9" s="391">
        <v>26877.721089999999</v>
      </c>
      <c r="K9" s="392">
        <v>3.8740823022470894E-2</v>
      </c>
      <c r="L9" s="391">
        <v>259594.18933000002</v>
      </c>
      <c r="M9" s="392">
        <v>7.022187478143249E-3</v>
      </c>
      <c r="N9" s="391">
        <v>16643.826499999999</v>
      </c>
      <c r="O9" s="392">
        <v>1.2210888592560211E-3</v>
      </c>
      <c r="P9" s="391">
        <v>159626.46471</v>
      </c>
      <c r="Q9" s="392">
        <v>9.8623090798255174E-3</v>
      </c>
      <c r="R9" s="391">
        <v>1280654.2964999999</v>
      </c>
      <c r="S9" s="392">
        <v>4.2876956784522642E-2</v>
      </c>
      <c r="T9" s="391">
        <v>1716518.7770400001</v>
      </c>
      <c r="U9" s="392">
        <v>1.775984851334653E-2</v>
      </c>
      <c r="V9" s="391">
        <v>35979.215899999996</v>
      </c>
      <c r="W9" s="392">
        <v>1.7804102682472452E-2</v>
      </c>
      <c r="X9" s="391">
        <v>22490.047620000001</v>
      </c>
      <c r="Y9" s="392">
        <v>4.0580699526233666E-2</v>
      </c>
      <c r="Z9" s="391">
        <v>784.73895999999991</v>
      </c>
      <c r="AA9" s="392">
        <v>9.9520446510562607E-4</v>
      </c>
      <c r="AB9" s="391">
        <v>81822.444889999999</v>
      </c>
      <c r="AC9" s="392">
        <v>4.8170793743166136E-2</v>
      </c>
      <c r="AD9" s="391">
        <v>141076.44737000001</v>
      </c>
      <c r="AE9" s="392">
        <v>2.7868853539039871E-2</v>
      </c>
      <c r="AF9" s="391">
        <v>1884472.9454999999</v>
      </c>
      <c r="AG9" s="392">
        <v>1.8401691428929192E-2</v>
      </c>
    </row>
    <row r="10" spans="1:33" ht="18">
      <c r="A10" s="390" t="s">
        <v>780</v>
      </c>
      <c r="B10" s="393">
        <v>389.73806999999999</v>
      </c>
      <c r="C10" s="394">
        <v>1.3055832040416359E-3</v>
      </c>
      <c r="D10" s="393">
        <v>566.52986999999996</v>
      </c>
      <c r="E10" s="394">
        <v>5.9394818700980396E-3</v>
      </c>
      <c r="F10" s="393">
        <v>639.08614</v>
      </c>
      <c r="G10" s="394">
        <v>6.4843946394188496E-3</v>
      </c>
      <c r="H10" s="393">
        <v>99.540759999999992</v>
      </c>
      <c r="I10" s="394">
        <v>4.9442778134655915E-4</v>
      </c>
      <c r="J10" s="393">
        <v>1694.8948400000002</v>
      </c>
      <c r="K10" s="394">
        <v>2.4429757574413137E-3</v>
      </c>
      <c r="L10" s="393">
        <v>32973.980260000004</v>
      </c>
      <c r="M10" s="394">
        <v>8.9196708094249958E-4</v>
      </c>
      <c r="N10" s="393">
        <v>61015.351719999999</v>
      </c>
      <c r="O10" s="394">
        <v>4.4764445380922292E-3</v>
      </c>
      <c r="P10" s="393">
        <v>22044.422280000003</v>
      </c>
      <c r="Q10" s="394">
        <v>1.3619853475207114E-3</v>
      </c>
      <c r="R10" s="393">
        <v>15527.21544</v>
      </c>
      <c r="S10" s="394">
        <v>5.1985906518594389E-4</v>
      </c>
      <c r="T10" s="393">
        <v>131560.96970000002</v>
      </c>
      <c r="U10" s="392">
        <v>1.3611869112029676E-3</v>
      </c>
      <c r="V10" s="393">
        <v>3966.0239999999999</v>
      </c>
      <c r="W10" s="394">
        <v>1.9625635737423098E-3</v>
      </c>
      <c r="X10" s="393">
        <v>0</v>
      </c>
      <c r="Y10" s="394">
        <v>0</v>
      </c>
      <c r="Z10" s="393">
        <v>0.18</v>
      </c>
      <c r="AA10" s="394">
        <v>2.2827565961426547E-7</v>
      </c>
      <c r="AB10" s="393">
        <v>36654.164389999998</v>
      </c>
      <c r="AC10" s="394">
        <v>2.1579166878140873E-2</v>
      </c>
      <c r="AD10" s="393">
        <v>40620.368389999996</v>
      </c>
      <c r="AE10" s="394">
        <v>8.0243238220604959E-3</v>
      </c>
      <c r="AF10" s="393">
        <v>173876.23293</v>
      </c>
      <c r="AG10" s="392">
        <v>1.697884171191184E-3</v>
      </c>
    </row>
    <row r="11" spans="1:33" ht="27">
      <c r="A11" s="390" t="s">
        <v>781</v>
      </c>
      <c r="B11" s="393">
        <v>288920.34264999995</v>
      </c>
      <c r="C11" s="394">
        <v>0.96785399145070505</v>
      </c>
      <c r="D11" s="393">
        <v>94568.208079999997</v>
      </c>
      <c r="E11" s="394">
        <v>0.99145020787486271</v>
      </c>
      <c r="F11" s="393">
        <v>99803.564140000017</v>
      </c>
      <c r="G11" s="394">
        <v>1.0126423588286728</v>
      </c>
      <c r="H11" s="393">
        <v>188428.7758</v>
      </c>
      <c r="I11" s="394">
        <v>0.93594243765711893</v>
      </c>
      <c r="J11" s="393">
        <v>671720.89066999999</v>
      </c>
      <c r="K11" s="394">
        <v>0.96820039388030532</v>
      </c>
      <c r="L11" s="393">
        <v>36850025.672419995</v>
      </c>
      <c r="M11" s="394">
        <v>0.99681656786691586</v>
      </c>
      <c r="N11" s="393">
        <v>13585484.708069999</v>
      </c>
      <c r="O11" s="394">
        <v>0.99671094412197303</v>
      </c>
      <c r="P11" s="393">
        <v>16071761.247030001</v>
      </c>
      <c r="Q11" s="394">
        <v>0.99297241947526593</v>
      </c>
      <c r="R11" s="393">
        <v>28583459.67193</v>
      </c>
      <c r="S11" s="394">
        <v>0.95698875836746033</v>
      </c>
      <c r="T11" s="393">
        <v>95090731.299449995</v>
      </c>
      <c r="U11" s="394">
        <v>0.9838499907433389</v>
      </c>
      <c r="V11" s="393">
        <v>2013191.9759000002</v>
      </c>
      <c r="W11" s="394">
        <v>0.99621616985969985</v>
      </c>
      <c r="X11" s="393">
        <v>533319.56698</v>
      </c>
      <c r="Y11" s="394">
        <v>0.96231370714529552</v>
      </c>
      <c r="Z11" s="393">
        <v>821336.29479999992</v>
      </c>
      <c r="AA11" s="394">
        <v>1.0416171358922599</v>
      </c>
      <c r="AB11" s="393">
        <v>1619410.3604300001</v>
      </c>
      <c r="AC11" s="394">
        <v>0.95338488800587906</v>
      </c>
      <c r="AD11" s="393">
        <v>4987258.1981100002</v>
      </c>
      <c r="AE11" s="394">
        <v>0.98520462398643904</v>
      </c>
      <c r="AF11" s="393">
        <v>100749710.38823</v>
      </c>
      <c r="AG11" s="394">
        <v>0.9838109305550603</v>
      </c>
    </row>
    <row r="12" spans="1:33" ht="18.75">
      <c r="A12" s="390" t="s">
        <v>782</v>
      </c>
      <c r="B12" s="395">
        <v>254652.21221999999</v>
      </c>
      <c r="C12" s="396">
        <v>0.85305921268219509</v>
      </c>
      <c r="D12" s="395">
        <v>68751.730280000003</v>
      </c>
      <c r="E12" s="396">
        <v>0.72079104237863123</v>
      </c>
      <c r="F12" s="395">
        <v>77024.524900000004</v>
      </c>
      <c r="G12" s="396">
        <v>0.78151814771846517</v>
      </c>
      <c r="H12" s="395">
        <v>139483.32511999999</v>
      </c>
      <c r="I12" s="396">
        <v>0.6928260440639834</v>
      </c>
      <c r="J12" s="395">
        <v>539911.79252000002</v>
      </c>
      <c r="K12" s="396">
        <v>0.77821431109144457</v>
      </c>
      <c r="L12" s="395">
        <v>33482674.064089999</v>
      </c>
      <c r="M12" s="396">
        <v>0.90572757100011358</v>
      </c>
      <c r="N12" s="395">
        <v>11038157.57185</v>
      </c>
      <c r="O12" s="396">
        <v>0.80982406525918349</v>
      </c>
      <c r="P12" s="395">
        <v>13486150.04084</v>
      </c>
      <c r="Q12" s="396">
        <v>0.83322386573742968</v>
      </c>
      <c r="R12" s="395">
        <v>24139143.327180002</v>
      </c>
      <c r="S12" s="396">
        <v>0.80819078816473944</v>
      </c>
      <c r="T12" s="395">
        <v>82146125.003959998</v>
      </c>
      <c r="U12" s="396">
        <v>0.84991947396259704</v>
      </c>
      <c r="V12" s="395">
        <v>2013191.9759000002</v>
      </c>
      <c r="W12" s="396">
        <v>0.99621616985969985</v>
      </c>
      <c r="X12" s="395">
        <v>533319.56698</v>
      </c>
      <c r="Y12" s="396">
        <v>0.96231370714529552</v>
      </c>
      <c r="Z12" s="395">
        <v>808299.44283000007</v>
      </c>
      <c r="AA12" s="396">
        <v>1.0250838248770084</v>
      </c>
      <c r="AB12" s="395">
        <v>1547582.0615000001</v>
      </c>
      <c r="AC12" s="396">
        <v>0.911097882559744</v>
      </c>
      <c r="AD12" s="395">
        <v>4902393.0472100005</v>
      </c>
      <c r="AE12" s="396">
        <v>0.96843999385085211</v>
      </c>
      <c r="AF12" s="395">
        <v>87588429.843690008</v>
      </c>
      <c r="AG12" s="396">
        <v>0.8552923312466818</v>
      </c>
    </row>
    <row r="13" spans="1:33" ht="19.5">
      <c r="A13" s="397" t="s">
        <v>783</v>
      </c>
      <c r="B13" s="395">
        <v>87571.407959999997</v>
      </c>
      <c r="C13" s="396">
        <v>0.29335537938814654</v>
      </c>
      <c r="D13" s="395">
        <v>21711.440870000002</v>
      </c>
      <c r="E13" s="396">
        <v>0.22762208358240779</v>
      </c>
      <c r="F13" s="395">
        <v>27231.252280000001</v>
      </c>
      <c r="G13" s="396">
        <v>0.2762979436685864</v>
      </c>
      <c r="H13" s="395">
        <v>36450.462599999999</v>
      </c>
      <c r="I13" s="396">
        <v>0.18105267985068363</v>
      </c>
      <c r="J13" s="395">
        <v>172964.56370999999</v>
      </c>
      <c r="K13" s="396">
        <v>0.24930646201031775</v>
      </c>
      <c r="L13" s="395">
        <v>3754751.6285700002</v>
      </c>
      <c r="M13" s="396">
        <v>0.10156841313641519</v>
      </c>
      <c r="N13" s="395">
        <v>1971419.13115</v>
      </c>
      <c r="O13" s="396">
        <v>0.144634885371549</v>
      </c>
      <c r="P13" s="395">
        <v>2159986.0906799999</v>
      </c>
      <c r="Q13" s="396">
        <v>0.13345187136175213</v>
      </c>
      <c r="R13" s="395">
        <v>2595787.1450900002</v>
      </c>
      <c r="S13" s="396">
        <v>8.6908273017958323E-2</v>
      </c>
      <c r="T13" s="395">
        <v>10481943.995490002</v>
      </c>
      <c r="U13" s="396">
        <v>0.10845074343218014</v>
      </c>
      <c r="V13" s="395">
        <v>0</v>
      </c>
      <c r="W13" s="396">
        <v>0</v>
      </c>
      <c r="X13" s="395">
        <v>0</v>
      </c>
      <c r="Y13" s="396">
        <v>0</v>
      </c>
      <c r="Z13" s="395">
        <v>0</v>
      </c>
      <c r="AA13" s="396">
        <v>0</v>
      </c>
      <c r="AB13" s="395">
        <v>0</v>
      </c>
      <c r="AC13" s="396">
        <v>0</v>
      </c>
      <c r="AD13" s="395">
        <v>0</v>
      </c>
      <c r="AE13" s="396">
        <v>0</v>
      </c>
      <c r="AF13" s="395">
        <v>10654908.559200002</v>
      </c>
      <c r="AG13" s="396">
        <v>0.10404412542936925</v>
      </c>
    </row>
    <row r="14" spans="1:33" ht="19.5">
      <c r="A14" s="397" t="s">
        <v>784</v>
      </c>
      <c r="B14" s="395">
        <v>159597.58684999999</v>
      </c>
      <c r="C14" s="396">
        <v>0.53463581014022121</v>
      </c>
      <c r="D14" s="395">
        <v>42452.932289999997</v>
      </c>
      <c r="E14" s="396">
        <v>0.44507524672786386</v>
      </c>
      <c r="F14" s="395">
        <v>45572.284450000006</v>
      </c>
      <c r="G14" s="396">
        <v>0.46239256103042858</v>
      </c>
      <c r="H14" s="395">
        <v>91882.263860000006</v>
      </c>
      <c r="I14" s="396">
        <v>0.45638735192898811</v>
      </c>
      <c r="J14" s="395">
        <v>339505.06744999997</v>
      </c>
      <c r="K14" s="396">
        <v>0.48935345706098671</v>
      </c>
      <c r="L14" s="395">
        <v>25991255.407599997</v>
      </c>
      <c r="M14" s="396">
        <v>0.70307994464566126</v>
      </c>
      <c r="N14" s="395">
        <v>8630260.2063500006</v>
      </c>
      <c r="O14" s="396">
        <v>0.63316657323089465</v>
      </c>
      <c r="P14" s="395">
        <v>10570704.74838</v>
      </c>
      <c r="Q14" s="396">
        <v>0.65309695111960842</v>
      </c>
      <c r="R14" s="395">
        <v>20829596.80105</v>
      </c>
      <c r="S14" s="396">
        <v>0.69738548827618907</v>
      </c>
      <c r="T14" s="395">
        <v>66021817.163379997</v>
      </c>
      <c r="U14" s="396">
        <v>0.68309038449287351</v>
      </c>
      <c r="V14" s="395">
        <v>1872962.18989</v>
      </c>
      <c r="W14" s="396">
        <v>0.92682428771856684</v>
      </c>
      <c r="X14" s="395">
        <v>453206.04002999997</v>
      </c>
      <c r="Y14" s="396">
        <v>0.81775807880355456</v>
      </c>
      <c r="Z14" s="395">
        <v>754497.25838000001</v>
      </c>
      <c r="AA14" s="396">
        <v>0.95685199629916329</v>
      </c>
      <c r="AB14" s="395">
        <v>1416439.1015399999</v>
      </c>
      <c r="AC14" s="396">
        <v>0.83389094400401864</v>
      </c>
      <c r="AD14" s="395">
        <v>4497104.5898399996</v>
      </c>
      <c r="AE14" s="396">
        <v>0.88837755345011804</v>
      </c>
      <c r="AF14" s="395">
        <v>70858426.820669994</v>
      </c>
      <c r="AG14" s="396">
        <v>0.69192551084747278</v>
      </c>
    </row>
    <row r="15" spans="1:33" ht="19.5">
      <c r="A15" s="397" t="s">
        <v>785</v>
      </c>
      <c r="B15" s="395">
        <v>0</v>
      </c>
      <c r="C15" s="396">
        <v>0</v>
      </c>
      <c r="D15" s="395">
        <v>0</v>
      </c>
      <c r="E15" s="396">
        <v>0</v>
      </c>
      <c r="F15" s="395">
        <v>0</v>
      </c>
      <c r="G15" s="396">
        <v>0</v>
      </c>
      <c r="H15" s="395">
        <v>0</v>
      </c>
      <c r="I15" s="396">
        <v>0</v>
      </c>
      <c r="J15" s="395">
        <v>0</v>
      </c>
      <c r="K15" s="396">
        <v>0</v>
      </c>
      <c r="L15" s="395">
        <v>0</v>
      </c>
      <c r="M15" s="396">
        <v>0</v>
      </c>
      <c r="N15" s="395">
        <v>0</v>
      </c>
      <c r="O15" s="396">
        <v>0</v>
      </c>
      <c r="P15" s="395">
        <v>0</v>
      </c>
      <c r="Q15" s="396">
        <v>0</v>
      </c>
      <c r="R15" s="395">
        <v>0</v>
      </c>
      <c r="S15" s="396">
        <v>0</v>
      </c>
      <c r="T15" s="395">
        <v>0</v>
      </c>
      <c r="U15" s="396">
        <v>0</v>
      </c>
      <c r="V15" s="395">
        <v>0</v>
      </c>
      <c r="W15" s="396">
        <v>0</v>
      </c>
      <c r="X15" s="395">
        <v>0</v>
      </c>
      <c r="Y15" s="396">
        <v>0</v>
      </c>
      <c r="Z15" s="395">
        <v>0</v>
      </c>
      <c r="AA15" s="396">
        <v>0</v>
      </c>
      <c r="AB15" s="395">
        <v>0</v>
      </c>
      <c r="AC15" s="396">
        <v>0</v>
      </c>
      <c r="AD15" s="395">
        <v>0</v>
      </c>
      <c r="AE15" s="396">
        <v>0</v>
      </c>
      <c r="AF15" s="395">
        <v>0</v>
      </c>
      <c r="AG15" s="396">
        <v>0</v>
      </c>
    </row>
    <row r="16" spans="1:33" ht="19.5">
      <c r="A16" s="397" t="s">
        <v>786</v>
      </c>
      <c r="B16" s="395">
        <v>7483.2174100000002</v>
      </c>
      <c r="C16" s="396">
        <v>2.5068023153827269E-2</v>
      </c>
      <c r="D16" s="395">
        <v>4587.3571199999997</v>
      </c>
      <c r="E16" s="396">
        <v>4.8093712068359537E-2</v>
      </c>
      <c r="F16" s="395">
        <v>4220.9881699999996</v>
      </c>
      <c r="G16" s="396">
        <v>4.2827643019450211E-2</v>
      </c>
      <c r="H16" s="395">
        <v>7319.8231999999998</v>
      </c>
      <c r="I16" s="396">
        <v>3.6358210893960137E-2</v>
      </c>
      <c r="J16" s="395">
        <v>23611.385899999997</v>
      </c>
      <c r="K16" s="396">
        <v>3.4032815483284878E-2</v>
      </c>
      <c r="L16" s="395">
        <v>166508.08255000002</v>
      </c>
      <c r="M16" s="396">
        <v>4.5041492465992114E-3</v>
      </c>
      <c r="N16" s="395">
        <v>370615.50983999996</v>
      </c>
      <c r="O16" s="396">
        <v>2.7190530382728648E-2</v>
      </c>
      <c r="P16" s="395">
        <v>468293.22008</v>
      </c>
      <c r="Q16" s="396">
        <v>2.8932874538105235E-2</v>
      </c>
      <c r="R16" s="395">
        <v>468746.27020999999</v>
      </c>
      <c r="S16" s="396">
        <v>1.5693863383450836E-2</v>
      </c>
      <c r="T16" s="395">
        <v>1474163.08268</v>
      </c>
      <c r="U16" s="396">
        <v>1.5252331278025189E-2</v>
      </c>
      <c r="V16" s="395">
        <v>42229.623289999996</v>
      </c>
      <c r="W16" s="396">
        <v>2.0897079897099432E-2</v>
      </c>
      <c r="X16" s="395">
        <v>28112.607749999999</v>
      </c>
      <c r="Y16" s="396">
        <v>5.072596142424788E-2</v>
      </c>
      <c r="Z16" s="395">
        <v>53802.184450000001</v>
      </c>
      <c r="AA16" s="396">
        <v>6.8231828577845155E-2</v>
      </c>
      <c r="AB16" s="395">
        <v>84120.340430000011</v>
      </c>
      <c r="AC16" s="396">
        <v>4.9523618780959767E-2</v>
      </c>
      <c r="AD16" s="395">
        <v>208264.75592000003</v>
      </c>
      <c r="AE16" s="396">
        <v>4.1141523537632077E-2</v>
      </c>
      <c r="AF16" s="395">
        <v>1706039.2245</v>
      </c>
      <c r="AG16" s="396">
        <v>1.6659303838702236E-2</v>
      </c>
    </row>
    <row r="17" spans="1:33" ht="19.5">
      <c r="A17" s="398" t="s">
        <v>787</v>
      </c>
      <c r="B17" s="395">
        <v>0</v>
      </c>
      <c r="C17" s="396">
        <v>0</v>
      </c>
      <c r="D17" s="395">
        <v>0</v>
      </c>
      <c r="E17" s="396">
        <v>0</v>
      </c>
      <c r="F17" s="395">
        <v>0</v>
      </c>
      <c r="G17" s="396">
        <v>0</v>
      </c>
      <c r="H17" s="395">
        <v>0</v>
      </c>
      <c r="I17" s="396">
        <v>0</v>
      </c>
      <c r="J17" s="395">
        <v>0</v>
      </c>
      <c r="K17" s="396">
        <v>0</v>
      </c>
      <c r="L17" s="395">
        <v>34600.57417</v>
      </c>
      <c r="M17" s="396">
        <v>9.3596747793253362E-4</v>
      </c>
      <c r="N17" s="395">
        <v>45923.482899999995</v>
      </c>
      <c r="O17" s="396">
        <v>3.3692164087041152E-3</v>
      </c>
      <c r="P17" s="395">
        <v>69404.954190000004</v>
      </c>
      <c r="Q17" s="396">
        <v>4.2880928994854205E-3</v>
      </c>
      <c r="R17" s="395">
        <v>36790.554029999999</v>
      </c>
      <c r="S17" s="396">
        <v>1.2317664490207373E-3</v>
      </c>
      <c r="T17" s="395">
        <v>186719.56529</v>
      </c>
      <c r="U17" s="396">
        <v>1.9318816889068273E-3</v>
      </c>
      <c r="V17" s="395">
        <v>0</v>
      </c>
      <c r="W17" s="396">
        <v>0</v>
      </c>
      <c r="X17" s="395">
        <v>0</v>
      </c>
      <c r="Y17" s="396">
        <v>0</v>
      </c>
      <c r="Z17" s="395">
        <v>0</v>
      </c>
      <c r="AA17" s="396">
        <v>0</v>
      </c>
      <c r="AB17" s="395">
        <v>0</v>
      </c>
      <c r="AC17" s="396">
        <v>0</v>
      </c>
      <c r="AD17" s="395">
        <v>0</v>
      </c>
      <c r="AE17" s="396">
        <v>0</v>
      </c>
      <c r="AF17" s="395">
        <v>186719.56529</v>
      </c>
      <c r="AG17" s="396">
        <v>1.8232980380085682E-3</v>
      </c>
    </row>
    <row r="18" spans="1:33" ht="19.5">
      <c r="A18" s="398" t="s">
        <v>788</v>
      </c>
      <c r="B18" s="395">
        <v>0</v>
      </c>
      <c r="C18" s="396">
        <v>0</v>
      </c>
      <c r="D18" s="395">
        <v>0</v>
      </c>
      <c r="E18" s="396">
        <v>0</v>
      </c>
      <c r="F18" s="395">
        <v>0</v>
      </c>
      <c r="G18" s="396">
        <v>0</v>
      </c>
      <c r="H18" s="395">
        <v>3830.7754599999998</v>
      </c>
      <c r="I18" s="396">
        <v>1.9027801390351498E-2</v>
      </c>
      <c r="J18" s="395">
        <v>3830.7754599999998</v>
      </c>
      <c r="K18" s="396">
        <v>5.521576536855287E-3</v>
      </c>
      <c r="L18" s="395">
        <v>321493.37518000003</v>
      </c>
      <c r="M18" s="396">
        <v>8.6965997171266716E-3</v>
      </c>
      <c r="N18" s="395">
        <v>19939.241610000001</v>
      </c>
      <c r="O18" s="396">
        <v>1.4628598653071208E-3</v>
      </c>
      <c r="P18" s="395">
        <v>217761.02750999999</v>
      </c>
      <c r="Q18" s="396">
        <v>1.3454075818478402E-2</v>
      </c>
      <c r="R18" s="395">
        <v>122268.25929999999</v>
      </c>
      <c r="S18" s="396">
        <v>4.0936034685180225E-3</v>
      </c>
      <c r="T18" s="395">
        <v>681461.90360000008</v>
      </c>
      <c r="U18" s="396">
        <v>7.0507007190581559E-3</v>
      </c>
      <c r="V18" s="395">
        <v>0</v>
      </c>
      <c r="W18" s="396">
        <v>0</v>
      </c>
      <c r="X18" s="395">
        <v>0</v>
      </c>
      <c r="Y18" s="396">
        <v>0</v>
      </c>
      <c r="Z18" s="395">
        <v>0</v>
      </c>
      <c r="AA18" s="396">
        <v>0</v>
      </c>
      <c r="AB18" s="395">
        <v>47022.619530000004</v>
      </c>
      <c r="AC18" s="396">
        <v>2.7683319774765604E-2</v>
      </c>
      <c r="AD18" s="395">
        <v>47022.619530000004</v>
      </c>
      <c r="AE18" s="396">
        <v>9.289052291390756E-3</v>
      </c>
      <c r="AF18" s="395">
        <v>732315.29859000014</v>
      </c>
      <c r="AG18" s="396">
        <v>7.1509862667526016E-3</v>
      </c>
    </row>
    <row r="19" spans="1:33" ht="19.5">
      <c r="A19" s="399" t="s">
        <v>789</v>
      </c>
      <c r="B19" s="395">
        <v>0</v>
      </c>
      <c r="C19" s="396">
        <v>0</v>
      </c>
      <c r="D19" s="395">
        <v>0</v>
      </c>
      <c r="E19" s="396">
        <v>0</v>
      </c>
      <c r="F19" s="395">
        <v>0</v>
      </c>
      <c r="G19" s="396">
        <v>0</v>
      </c>
      <c r="H19" s="395">
        <v>0</v>
      </c>
      <c r="I19" s="396">
        <v>0</v>
      </c>
      <c r="J19" s="395">
        <v>0</v>
      </c>
      <c r="K19" s="396">
        <v>0</v>
      </c>
      <c r="L19" s="395">
        <v>1299032.3999999999</v>
      </c>
      <c r="M19" s="396">
        <v>3.5139650377097952E-2</v>
      </c>
      <c r="N19" s="395">
        <v>0</v>
      </c>
      <c r="O19" s="396">
        <v>0</v>
      </c>
      <c r="P19" s="395">
        <v>0</v>
      </c>
      <c r="Q19" s="396">
        <v>0</v>
      </c>
      <c r="R19" s="395">
        <v>0</v>
      </c>
      <c r="S19" s="396">
        <v>0</v>
      </c>
      <c r="T19" s="395">
        <v>1299032.3999999999</v>
      </c>
      <c r="U19" s="396">
        <v>1.3440353200046213E-2</v>
      </c>
      <c r="V19" s="395">
        <v>0</v>
      </c>
      <c r="W19" s="396">
        <v>0</v>
      </c>
      <c r="X19" s="395">
        <v>0</v>
      </c>
      <c r="Y19" s="396">
        <v>0</v>
      </c>
      <c r="Z19" s="395">
        <v>0</v>
      </c>
      <c r="AA19" s="396">
        <v>0</v>
      </c>
      <c r="AB19" s="395">
        <v>0</v>
      </c>
      <c r="AC19" s="396">
        <v>0</v>
      </c>
      <c r="AD19" s="395">
        <v>0</v>
      </c>
      <c r="AE19" s="396">
        <v>0</v>
      </c>
      <c r="AF19" s="395">
        <v>1299032.3999999999</v>
      </c>
      <c r="AG19" s="396">
        <v>1.2684922560476907E-2</v>
      </c>
    </row>
    <row r="20" spans="1:33" ht="17.25" customHeight="1">
      <c r="A20" s="390" t="s">
        <v>790</v>
      </c>
      <c r="B20" s="395">
        <v>0</v>
      </c>
      <c r="C20" s="396">
        <v>0</v>
      </c>
      <c r="D20" s="395">
        <v>0</v>
      </c>
      <c r="E20" s="396">
        <v>0</v>
      </c>
      <c r="F20" s="395">
        <v>0</v>
      </c>
      <c r="G20" s="396">
        <v>0</v>
      </c>
      <c r="H20" s="395">
        <v>0</v>
      </c>
      <c r="I20" s="396">
        <v>0</v>
      </c>
      <c r="J20" s="395">
        <v>0</v>
      </c>
      <c r="K20" s="396">
        <v>0</v>
      </c>
      <c r="L20" s="395">
        <v>1915032.5960200001</v>
      </c>
      <c r="M20" s="396">
        <v>5.1802846399280775E-2</v>
      </c>
      <c r="N20" s="395">
        <v>0</v>
      </c>
      <c r="O20" s="396">
        <v>0</v>
      </c>
      <c r="P20" s="395">
        <v>0</v>
      </c>
      <c r="Q20" s="396">
        <v>0</v>
      </c>
      <c r="R20" s="395">
        <v>85954.297500000001</v>
      </c>
      <c r="S20" s="396">
        <v>2.8777935696024915E-3</v>
      </c>
      <c r="T20" s="395">
        <v>2000986.8935200002</v>
      </c>
      <c r="U20" s="396">
        <v>2.0703079151506969E-2</v>
      </c>
      <c r="V20" s="395">
        <v>98000.162719999993</v>
      </c>
      <c r="W20" s="396">
        <v>4.8494802244033589E-2</v>
      </c>
      <c r="X20" s="395">
        <v>52000.919200000004</v>
      </c>
      <c r="Y20" s="396">
        <v>9.3829666917492963E-2</v>
      </c>
      <c r="Z20" s="395">
        <v>0</v>
      </c>
      <c r="AA20" s="396">
        <v>0</v>
      </c>
      <c r="AB20" s="395">
        <v>0</v>
      </c>
      <c r="AC20" s="396">
        <v>0</v>
      </c>
      <c r="AD20" s="395">
        <v>150001.08192</v>
      </c>
      <c r="AE20" s="396">
        <v>2.9631864571711339E-2</v>
      </c>
      <c r="AF20" s="395">
        <v>2150987.9754400002</v>
      </c>
      <c r="AG20" s="396">
        <v>2.1004184265899298E-2</v>
      </c>
    </row>
    <row r="21" spans="1:33" ht="19.5">
      <c r="A21" s="397" t="s">
        <v>791</v>
      </c>
      <c r="B21" s="395">
        <v>34268.130429999997</v>
      </c>
      <c r="C21" s="396">
        <v>0.11479477876851005</v>
      </c>
      <c r="D21" s="395">
        <v>25816.477800000001</v>
      </c>
      <c r="E21" s="396">
        <v>0.27065916549623154</v>
      </c>
      <c r="F21" s="395">
        <v>22779.039240000002</v>
      </c>
      <c r="G21" s="396">
        <v>0.23112421111020753</v>
      </c>
      <c r="H21" s="395">
        <v>48945.450680000002</v>
      </c>
      <c r="I21" s="396">
        <v>0.2431163935931355</v>
      </c>
      <c r="J21" s="395">
        <v>131809.09815000001</v>
      </c>
      <c r="K21" s="396">
        <v>0.18998608278886062</v>
      </c>
      <c r="L21" s="395">
        <v>3367351.6083299997</v>
      </c>
      <c r="M21" s="396">
        <v>9.1088996866802302E-2</v>
      </c>
      <c r="N21" s="395">
        <v>2547327.1362199998</v>
      </c>
      <c r="O21" s="396">
        <v>0.18688687886278954</v>
      </c>
      <c r="P21" s="395">
        <v>2585611.2061900003</v>
      </c>
      <c r="Q21" s="396">
        <v>0.15974855373783617</v>
      </c>
      <c r="R21" s="395">
        <v>4444316.3447500002</v>
      </c>
      <c r="S21" s="396">
        <v>0.14879797020272081</v>
      </c>
      <c r="T21" s="395">
        <v>12944606.295489999</v>
      </c>
      <c r="U21" s="396">
        <v>0.13393051678074186</v>
      </c>
      <c r="V21" s="395">
        <v>0</v>
      </c>
      <c r="W21" s="396">
        <v>0</v>
      </c>
      <c r="X21" s="395">
        <v>0</v>
      </c>
      <c r="Y21" s="396">
        <v>0</v>
      </c>
      <c r="Z21" s="395">
        <v>13036.851970000002</v>
      </c>
      <c r="AA21" s="396">
        <v>1.653331101525159E-2</v>
      </c>
      <c r="AB21" s="395">
        <v>71828.298930000004</v>
      </c>
      <c r="AC21" s="396">
        <v>4.2287005446135E-2</v>
      </c>
      <c r="AD21" s="395">
        <v>84865.150900000008</v>
      </c>
      <c r="AE21" s="396">
        <v>1.6764630135586735E-2</v>
      </c>
      <c r="AF21" s="395">
        <v>13161280.544539999</v>
      </c>
      <c r="AG21" s="396">
        <v>0.12851859930837847</v>
      </c>
    </row>
    <row r="22" spans="1:33" ht="19.5">
      <c r="A22" s="397" t="s">
        <v>792</v>
      </c>
      <c r="B22" s="395">
        <v>14767.205980000001</v>
      </c>
      <c r="C22" s="396">
        <v>4.9468649798853896E-2</v>
      </c>
      <c r="D22" s="395">
        <v>16185.774650000001</v>
      </c>
      <c r="E22" s="396">
        <v>0.16969116754102911</v>
      </c>
      <c r="F22" s="395">
        <v>15283.08606</v>
      </c>
      <c r="G22" s="396">
        <v>0.15506761157618118</v>
      </c>
      <c r="H22" s="395">
        <v>16875.955449999998</v>
      </c>
      <c r="I22" s="396">
        <v>8.3824367136104583E-2</v>
      </c>
      <c r="J22" s="395">
        <v>63112.022140000001</v>
      </c>
      <c r="K22" s="396">
        <v>9.096796830835796E-2</v>
      </c>
      <c r="L22" s="395">
        <v>1612051.2057100001</v>
      </c>
      <c r="M22" s="396">
        <v>4.3607007614766664E-2</v>
      </c>
      <c r="N22" s="395">
        <v>1212371.26719</v>
      </c>
      <c r="O22" s="396">
        <v>8.8946676273500794E-2</v>
      </c>
      <c r="P22" s="395">
        <v>1853818.2787599999</v>
      </c>
      <c r="Q22" s="396">
        <v>0.1145356998050205</v>
      </c>
      <c r="R22" s="395">
        <v>1284830.2088499998</v>
      </c>
      <c r="S22" s="396">
        <v>4.3016768452555337E-2</v>
      </c>
      <c r="T22" s="395">
        <v>5963070.9605100006</v>
      </c>
      <c r="U22" s="396">
        <v>6.1696521092309345E-2</v>
      </c>
      <c r="V22" s="395">
        <v>0</v>
      </c>
      <c r="W22" s="396">
        <v>0</v>
      </c>
      <c r="X22" s="395">
        <v>0</v>
      </c>
      <c r="Y22" s="396">
        <v>0</v>
      </c>
      <c r="Z22" s="395">
        <v>0</v>
      </c>
      <c r="AA22" s="396">
        <v>0</v>
      </c>
      <c r="AB22" s="395">
        <v>0</v>
      </c>
      <c r="AC22" s="396">
        <v>0</v>
      </c>
      <c r="AD22" s="395">
        <v>0</v>
      </c>
      <c r="AE22" s="396">
        <v>0</v>
      </c>
      <c r="AF22" s="395">
        <v>6026182.9826500006</v>
      </c>
      <c r="AG22" s="396">
        <v>5.8845079206784223E-2</v>
      </c>
    </row>
    <row r="23" spans="1:33" ht="19.5">
      <c r="A23" s="397" t="s">
        <v>793</v>
      </c>
      <c r="B23" s="395">
        <v>6602.65751</v>
      </c>
      <c r="C23" s="396">
        <v>2.2118236350622277E-2</v>
      </c>
      <c r="D23" s="395">
        <v>0</v>
      </c>
      <c r="E23" s="396">
        <v>0</v>
      </c>
      <c r="F23" s="395">
        <v>0</v>
      </c>
      <c r="G23" s="396">
        <v>0</v>
      </c>
      <c r="H23" s="395">
        <v>0</v>
      </c>
      <c r="I23" s="396">
        <v>0</v>
      </c>
      <c r="J23" s="395">
        <v>6602.65751</v>
      </c>
      <c r="K23" s="396">
        <v>9.5168926419162535E-3</v>
      </c>
      <c r="L23" s="395">
        <v>641356.13670000003</v>
      </c>
      <c r="M23" s="396">
        <v>1.7349090300476142E-2</v>
      </c>
      <c r="N23" s="395">
        <v>0</v>
      </c>
      <c r="O23" s="396">
        <v>0</v>
      </c>
      <c r="P23" s="395">
        <v>0</v>
      </c>
      <c r="Q23" s="396">
        <v>0</v>
      </c>
      <c r="R23" s="395">
        <v>266746.02538000001</v>
      </c>
      <c r="S23" s="396">
        <v>8.9307925127953842E-3</v>
      </c>
      <c r="T23" s="395">
        <v>908102.16208000004</v>
      </c>
      <c r="U23" s="396">
        <v>9.3956192317303355E-3</v>
      </c>
      <c r="V23" s="395">
        <v>0</v>
      </c>
      <c r="W23" s="396">
        <v>0</v>
      </c>
      <c r="X23" s="395">
        <v>0</v>
      </c>
      <c r="Y23" s="396">
        <v>0</v>
      </c>
      <c r="Z23" s="395">
        <v>13036.851970000002</v>
      </c>
      <c r="AA23" s="396">
        <v>1.653331101525159E-2</v>
      </c>
      <c r="AB23" s="395">
        <v>48904.240250000003</v>
      </c>
      <c r="AC23" s="396">
        <v>2.8791074055731426E-2</v>
      </c>
      <c r="AD23" s="395">
        <v>61941.092220000006</v>
      </c>
      <c r="AE23" s="396">
        <v>1.2236112117283338E-2</v>
      </c>
      <c r="AF23" s="395">
        <v>976645.91181000008</v>
      </c>
      <c r="AG23" s="396">
        <v>9.5368504744887117E-3</v>
      </c>
    </row>
    <row r="24" spans="1:33" ht="19.5">
      <c r="A24" s="397" t="s">
        <v>785</v>
      </c>
      <c r="B24" s="395">
        <v>0</v>
      </c>
      <c r="C24" s="396">
        <v>0</v>
      </c>
      <c r="D24" s="395">
        <v>0</v>
      </c>
      <c r="E24" s="396">
        <v>0</v>
      </c>
      <c r="F24" s="395">
        <v>0</v>
      </c>
      <c r="G24" s="396">
        <v>0</v>
      </c>
      <c r="H24" s="395">
        <v>0</v>
      </c>
      <c r="I24" s="396">
        <v>0</v>
      </c>
      <c r="J24" s="395">
        <v>0</v>
      </c>
      <c r="K24" s="396">
        <v>0</v>
      </c>
      <c r="L24" s="395">
        <v>0</v>
      </c>
      <c r="M24" s="396">
        <v>0</v>
      </c>
      <c r="N24" s="395">
        <v>0</v>
      </c>
      <c r="O24" s="396">
        <v>0</v>
      </c>
      <c r="P24" s="395">
        <v>0</v>
      </c>
      <c r="Q24" s="396">
        <v>0</v>
      </c>
      <c r="R24" s="395">
        <v>0</v>
      </c>
      <c r="S24" s="396">
        <v>0</v>
      </c>
      <c r="T24" s="395">
        <v>0</v>
      </c>
      <c r="U24" s="396">
        <v>0</v>
      </c>
      <c r="V24" s="395">
        <v>0</v>
      </c>
      <c r="W24" s="396">
        <v>0</v>
      </c>
      <c r="X24" s="395">
        <v>0</v>
      </c>
      <c r="Y24" s="396">
        <v>0</v>
      </c>
      <c r="Z24" s="395">
        <v>0</v>
      </c>
      <c r="AA24" s="396">
        <v>0</v>
      </c>
      <c r="AB24" s="395">
        <v>0</v>
      </c>
      <c r="AC24" s="396">
        <v>0</v>
      </c>
      <c r="AD24" s="395">
        <v>0</v>
      </c>
      <c r="AE24" s="396">
        <v>0</v>
      </c>
      <c r="AF24" s="395">
        <v>0</v>
      </c>
      <c r="AG24" s="396">
        <v>0</v>
      </c>
    </row>
    <row r="25" spans="1:33" ht="19.5">
      <c r="A25" s="397" t="s">
        <v>794</v>
      </c>
      <c r="B25" s="395">
        <v>0</v>
      </c>
      <c r="C25" s="396">
        <v>0</v>
      </c>
      <c r="D25" s="395">
        <v>0</v>
      </c>
      <c r="E25" s="396">
        <v>0</v>
      </c>
      <c r="F25" s="395">
        <v>0</v>
      </c>
      <c r="G25" s="396">
        <v>0</v>
      </c>
      <c r="H25" s="395">
        <v>0</v>
      </c>
      <c r="I25" s="396">
        <v>0</v>
      </c>
      <c r="J25" s="395">
        <v>0</v>
      </c>
      <c r="K25" s="396">
        <v>0</v>
      </c>
      <c r="L25" s="395">
        <v>0</v>
      </c>
      <c r="M25" s="396">
        <v>0</v>
      </c>
      <c r="N25" s="395">
        <v>0</v>
      </c>
      <c r="O25" s="396">
        <v>0</v>
      </c>
      <c r="P25" s="395">
        <v>0</v>
      </c>
      <c r="Q25" s="396">
        <v>0</v>
      </c>
      <c r="R25" s="395">
        <v>0</v>
      </c>
      <c r="S25" s="396">
        <v>0</v>
      </c>
      <c r="T25" s="395">
        <v>0</v>
      </c>
      <c r="U25" s="396">
        <v>0</v>
      </c>
      <c r="V25" s="395">
        <v>0</v>
      </c>
      <c r="W25" s="396">
        <v>0</v>
      </c>
      <c r="X25" s="395">
        <v>0</v>
      </c>
      <c r="Y25" s="396">
        <v>0</v>
      </c>
      <c r="Z25" s="395">
        <v>0</v>
      </c>
      <c r="AA25" s="396">
        <v>0</v>
      </c>
      <c r="AB25" s="395">
        <v>0</v>
      </c>
      <c r="AC25" s="396">
        <v>0</v>
      </c>
      <c r="AD25" s="395">
        <v>0</v>
      </c>
      <c r="AE25" s="396">
        <v>0</v>
      </c>
      <c r="AF25" s="395">
        <v>0</v>
      </c>
      <c r="AG25" s="396">
        <v>0</v>
      </c>
    </row>
    <row r="26" spans="1:33" ht="19.5">
      <c r="A26" s="398" t="s">
        <v>787</v>
      </c>
      <c r="B26" s="395">
        <v>0</v>
      </c>
      <c r="C26" s="396">
        <v>0</v>
      </c>
      <c r="D26" s="395">
        <v>0</v>
      </c>
      <c r="E26" s="396">
        <v>0</v>
      </c>
      <c r="F26" s="395">
        <v>1567.3735299999998</v>
      </c>
      <c r="G26" s="396">
        <v>1.5903127731574648E-2</v>
      </c>
      <c r="H26" s="395">
        <v>0</v>
      </c>
      <c r="I26" s="396">
        <v>0</v>
      </c>
      <c r="J26" s="395">
        <v>1567.3735299999998</v>
      </c>
      <c r="K26" s="396">
        <v>2.2591699769675473E-3</v>
      </c>
      <c r="L26" s="395">
        <v>0</v>
      </c>
      <c r="M26" s="396">
        <v>0</v>
      </c>
      <c r="N26" s="395">
        <v>58965.530070000001</v>
      </c>
      <c r="O26" s="396">
        <v>4.3260575834891636E-3</v>
      </c>
      <c r="P26" s="395">
        <v>124592.0004</v>
      </c>
      <c r="Q26" s="396">
        <v>7.6977512410043806E-3</v>
      </c>
      <c r="R26" s="395">
        <v>0</v>
      </c>
      <c r="S26" s="396">
        <v>0</v>
      </c>
      <c r="T26" s="395">
        <v>183557.53047</v>
      </c>
      <c r="U26" s="396">
        <v>1.8991659038258358E-3</v>
      </c>
      <c r="V26" s="395">
        <v>0</v>
      </c>
      <c r="W26" s="396">
        <v>0</v>
      </c>
      <c r="X26" s="395">
        <v>0</v>
      </c>
      <c r="Y26" s="396">
        <v>0</v>
      </c>
      <c r="Z26" s="395">
        <v>0</v>
      </c>
      <c r="AA26" s="396">
        <v>0</v>
      </c>
      <c r="AB26" s="395">
        <v>0</v>
      </c>
      <c r="AC26" s="396">
        <v>0</v>
      </c>
      <c r="AD26" s="395">
        <v>0</v>
      </c>
      <c r="AE26" s="396">
        <v>0</v>
      </c>
      <c r="AF26" s="395">
        <v>185124.90400000001</v>
      </c>
      <c r="AG26" s="396">
        <v>1.8077263286548676E-3</v>
      </c>
    </row>
    <row r="27" spans="1:33" ht="39">
      <c r="A27" s="398" t="s">
        <v>795</v>
      </c>
      <c r="B27" s="395">
        <v>12898.26694</v>
      </c>
      <c r="C27" s="396">
        <v>4.3207892619033871E-2</v>
      </c>
      <c r="D27" s="395">
        <v>9630.7031500000012</v>
      </c>
      <c r="E27" s="396">
        <v>0.10096799795520241</v>
      </c>
      <c r="F27" s="395">
        <v>5928.5796500000006</v>
      </c>
      <c r="G27" s="396">
        <v>6.0153471802451675E-2</v>
      </c>
      <c r="H27" s="395">
        <v>32069.49523</v>
      </c>
      <c r="I27" s="396">
        <v>0.15929202645703092</v>
      </c>
      <c r="J27" s="395">
        <v>60527.044970000003</v>
      </c>
      <c r="K27" s="396">
        <v>8.7242051861618847E-2</v>
      </c>
      <c r="L27" s="395">
        <v>1113944.2659200002</v>
      </c>
      <c r="M27" s="396">
        <v>3.013289895155951E-2</v>
      </c>
      <c r="N27" s="395">
        <v>1275990.3389600001</v>
      </c>
      <c r="O27" s="396">
        <v>9.3614145005799607E-2</v>
      </c>
      <c r="P27" s="395">
        <v>607200.92703000002</v>
      </c>
      <c r="Q27" s="396">
        <v>3.7515102691811283E-2</v>
      </c>
      <c r="R27" s="395">
        <v>2892740.1105200001</v>
      </c>
      <c r="S27" s="396">
        <v>9.685040923737008E-2</v>
      </c>
      <c r="T27" s="395">
        <v>5889875.64243</v>
      </c>
      <c r="U27" s="396">
        <v>6.0939210552876356E-2</v>
      </c>
      <c r="V27" s="395">
        <v>0</v>
      </c>
      <c r="W27" s="396">
        <v>0</v>
      </c>
      <c r="X27" s="395">
        <v>0</v>
      </c>
      <c r="Y27" s="396">
        <v>0</v>
      </c>
      <c r="Z27" s="395">
        <v>0</v>
      </c>
      <c r="AA27" s="396">
        <v>0</v>
      </c>
      <c r="AB27" s="395">
        <v>22924.058679999998</v>
      </c>
      <c r="AC27" s="396">
        <v>1.3495931390403572E-2</v>
      </c>
      <c r="AD27" s="395">
        <v>22924.058679999998</v>
      </c>
      <c r="AE27" s="396">
        <v>4.5285180183033957E-3</v>
      </c>
      <c r="AF27" s="395">
        <v>5973326.74608</v>
      </c>
      <c r="AG27" s="396">
        <v>5.8328943298450689E-2</v>
      </c>
    </row>
    <row r="28" spans="1:33" ht="19.5" customHeight="1">
      <c r="A28" s="399" t="s">
        <v>789</v>
      </c>
      <c r="B28" s="395">
        <v>0</v>
      </c>
      <c r="C28" s="396">
        <v>0</v>
      </c>
      <c r="D28" s="395">
        <v>0</v>
      </c>
      <c r="E28" s="396">
        <v>0</v>
      </c>
      <c r="F28" s="395">
        <v>0</v>
      </c>
      <c r="G28" s="396">
        <v>0</v>
      </c>
      <c r="H28" s="395">
        <v>0</v>
      </c>
      <c r="I28" s="396">
        <v>0</v>
      </c>
      <c r="J28" s="395">
        <v>0</v>
      </c>
      <c r="K28" s="396">
        <v>0</v>
      </c>
      <c r="L28" s="395">
        <v>0</v>
      </c>
      <c r="M28" s="396">
        <v>0</v>
      </c>
      <c r="N28" s="395">
        <v>0</v>
      </c>
      <c r="O28" s="396">
        <v>0</v>
      </c>
      <c r="P28" s="395">
        <v>0</v>
      </c>
      <c r="Q28" s="396">
        <v>0</v>
      </c>
      <c r="R28" s="395">
        <v>0</v>
      </c>
      <c r="S28" s="396">
        <v>0</v>
      </c>
      <c r="T28" s="395">
        <v>0</v>
      </c>
      <c r="U28" s="396">
        <v>0</v>
      </c>
      <c r="V28" s="395">
        <v>0</v>
      </c>
      <c r="W28" s="396">
        <v>0</v>
      </c>
      <c r="X28" s="395">
        <v>0</v>
      </c>
      <c r="Y28" s="396">
        <v>0</v>
      </c>
      <c r="Z28" s="395">
        <v>0</v>
      </c>
      <c r="AA28" s="396">
        <v>0</v>
      </c>
      <c r="AB28" s="395">
        <v>0</v>
      </c>
      <c r="AC28" s="396">
        <v>0</v>
      </c>
      <c r="AD28" s="395">
        <v>0</v>
      </c>
      <c r="AE28" s="396">
        <v>0</v>
      </c>
      <c r="AF28" s="395">
        <v>0</v>
      </c>
      <c r="AG28" s="396">
        <v>0</v>
      </c>
    </row>
    <row r="29" spans="1:33" ht="19.5">
      <c r="A29" s="397" t="s">
        <v>790</v>
      </c>
      <c r="B29" s="395">
        <v>0</v>
      </c>
      <c r="C29" s="396">
        <v>0</v>
      </c>
      <c r="D29" s="395">
        <v>0</v>
      </c>
      <c r="E29" s="396">
        <v>0</v>
      </c>
      <c r="F29" s="395">
        <v>0</v>
      </c>
      <c r="G29" s="396">
        <v>0</v>
      </c>
      <c r="H29" s="395">
        <v>0</v>
      </c>
      <c r="I29" s="396">
        <v>0</v>
      </c>
      <c r="J29" s="395">
        <v>0</v>
      </c>
      <c r="K29" s="396">
        <v>0</v>
      </c>
      <c r="L29" s="395">
        <v>0</v>
      </c>
      <c r="M29" s="396">
        <v>0</v>
      </c>
      <c r="N29" s="395">
        <v>0</v>
      </c>
      <c r="O29" s="396">
        <v>0</v>
      </c>
      <c r="P29" s="395">
        <v>0</v>
      </c>
      <c r="Q29" s="396">
        <v>0</v>
      </c>
      <c r="R29" s="395">
        <v>0</v>
      </c>
      <c r="S29" s="396">
        <v>0</v>
      </c>
      <c r="T29" s="395">
        <v>0</v>
      </c>
      <c r="U29" s="396">
        <v>0</v>
      </c>
      <c r="V29" s="395">
        <v>0</v>
      </c>
      <c r="W29" s="396">
        <v>0</v>
      </c>
      <c r="X29" s="395">
        <v>0</v>
      </c>
      <c r="Y29" s="396">
        <v>0</v>
      </c>
      <c r="Z29" s="395">
        <v>0</v>
      </c>
      <c r="AA29" s="396">
        <v>0</v>
      </c>
      <c r="AB29" s="395">
        <v>0</v>
      </c>
      <c r="AC29" s="396">
        <v>0</v>
      </c>
      <c r="AD29" s="395">
        <v>0</v>
      </c>
      <c r="AE29" s="396">
        <v>0</v>
      </c>
      <c r="AF29" s="395">
        <v>0</v>
      </c>
      <c r="AG29" s="396">
        <v>0</v>
      </c>
    </row>
    <row r="30" spans="1:33" ht="19.5">
      <c r="A30" s="397" t="s">
        <v>796</v>
      </c>
      <c r="B30" s="395">
        <v>0</v>
      </c>
      <c r="C30" s="396">
        <v>0</v>
      </c>
      <c r="D30" s="395">
        <v>0</v>
      </c>
      <c r="E30" s="396">
        <v>0</v>
      </c>
      <c r="F30" s="395">
        <v>0</v>
      </c>
      <c r="G30" s="396">
        <v>0</v>
      </c>
      <c r="H30" s="395">
        <v>0</v>
      </c>
      <c r="I30" s="396">
        <v>0</v>
      </c>
      <c r="J30" s="395">
        <v>0</v>
      </c>
      <c r="K30" s="396">
        <v>0</v>
      </c>
      <c r="L30" s="395">
        <v>0</v>
      </c>
      <c r="M30" s="396">
        <v>0</v>
      </c>
      <c r="N30" s="395">
        <v>0</v>
      </c>
      <c r="O30" s="396">
        <v>0</v>
      </c>
      <c r="P30" s="395">
        <v>0</v>
      </c>
      <c r="Q30" s="396">
        <v>0</v>
      </c>
      <c r="R30" s="395">
        <v>0</v>
      </c>
      <c r="S30" s="396">
        <v>0</v>
      </c>
      <c r="T30" s="395">
        <v>0</v>
      </c>
      <c r="U30" s="396">
        <v>0</v>
      </c>
      <c r="V30" s="395">
        <v>0</v>
      </c>
      <c r="W30" s="396">
        <v>0</v>
      </c>
      <c r="X30" s="395">
        <v>0</v>
      </c>
      <c r="Y30" s="396">
        <v>0</v>
      </c>
      <c r="Z30" s="395">
        <v>0</v>
      </c>
      <c r="AA30" s="396">
        <v>0</v>
      </c>
      <c r="AB30" s="395">
        <v>0</v>
      </c>
      <c r="AC30" s="396">
        <v>0</v>
      </c>
      <c r="AD30" s="395">
        <v>0</v>
      </c>
      <c r="AE30" s="396">
        <v>0</v>
      </c>
      <c r="AF30" s="395">
        <v>0</v>
      </c>
      <c r="AG30" s="396">
        <v>0</v>
      </c>
    </row>
    <row r="31" spans="1:33" ht="18">
      <c r="A31" s="390" t="s">
        <v>797</v>
      </c>
      <c r="B31" s="393">
        <v>299462.27035000001</v>
      </c>
      <c r="C31" s="394">
        <v>1.0031683854059616</v>
      </c>
      <c r="D31" s="393">
        <v>96152.866020000001</v>
      </c>
      <c r="E31" s="394">
        <v>1.0080637133638795</v>
      </c>
      <c r="F31" s="393">
        <v>103209.78384000002</v>
      </c>
      <c r="G31" s="394">
        <v>1.0472030719797403</v>
      </c>
      <c r="H31" s="393">
        <v>201468.58638999998</v>
      </c>
      <c r="I31" s="394">
        <v>1.0007123331169592</v>
      </c>
      <c r="J31" s="393">
        <v>700293.50659999996</v>
      </c>
      <c r="K31" s="394">
        <v>1.0093841926602174</v>
      </c>
      <c r="L31" s="393">
        <v>37142593.842009999</v>
      </c>
      <c r="M31" s="394">
        <v>1.0047307224260018</v>
      </c>
      <c r="N31" s="393">
        <v>13663143.886290001</v>
      </c>
      <c r="O31" s="394">
        <v>1.0024084775193214</v>
      </c>
      <c r="P31" s="393">
        <v>16253432.134020001</v>
      </c>
      <c r="Q31" s="394">
        <v>1.0041967139026122</v>
      </c>
      <c r="R31" s="393">
        <v>29879641.183869999</v>
      </c>
      <c r="S31" s="394">
        <v>1.0003855742171688</v>
      </c>
      <c r="T31" s="393">
        <v>96938811.046189994</v>
      </c>
      <c r="U31" s="394">
        <v>1.0029710261678886</v>
      </c>
      <c r="V31" s="393">
        <v>2053137.2157999999</v>
      </c>
      <c r="W31" s="394">
        <v>1.0159828361159144</v>
      </c>
      <c r="X31" s="393">
        <v>555809.61459999997</v>
      </c>
      <c r="Y31" s="394">
        <v>1.0028944066715293</v>
      </c>
      <c r="Z31" s="393">
        <v>822121.21375999996</v>
      </c>
      <c r="AA31" s="394">
        <v>1.0426125686330252</v>
      </c>
      <c r="AB31" s="393">
        <v>1737886.9697100001</v>
      </c>
      <c r="AC31" s="394">
        <v>1.0231348486271861</v>
      </c>
      <c r="AD31" s="393">
        <v>5168955.0138699999</v>
      </c>
      <c r="AE31" s="394">
        <v>1.0210978013475391</v>
      </c>
      <c r="AF31" s="393">
        <v>102808059.56665999</v>
      </c>
      <c r="AG31" s="394">
        <v>1.0039105061551807</v>
      </c>
    </row>
    <row r="32" spans="1:33" ht="18">
      <c r="A32" s="390" t="s">
        <v>968</v>
      </c>
      <c r="B32" s="393">
        <v>945.81518000000005</v>
      </c>
      <c r="C32" s="394">
        <v>3.1683854059615388E-3</v>
      </c>
      <c r="D32" s="393">
        <v>769.14697000000001</v>
      </c>
      <c r="E32" s="394">
        <v>8.0637133638793677E-3</v>
      </c>
      <c r="F32" s="393">
        <v>4652.2197900000001</v>
      </c>
      <c r="G32" s="394">
        <v>4.7203071979740142E-2</v>
      </c>
      <c r="H32" s="393">
        <v>143.41058999999998</v>
      </c>
      <c r="I32" s="394">
        <v>7.1233311695933458E-4</v>
      </c>
      <c r="J32" s="393">
        <v>6510.5925300000008</v>
      </c>
      <c r="K32" s="394">
        <v>9.3841926602174948E-3</v>
      </c>
      <c r="L32" s="393">
        <v>174883.97411000001</v>
      </c>
      <c r="M32" s="394">
        <v>4.730722426001731E-3</v>
      </c>
      <c r="N32" s="393">
        <v>32828.308649999999</v>
      </c>
      <c r="O32" s="394">
        <v>2.4084775193212371E-3</v>
      </c>
      <c r="P32" s="393">
        <v>67925.938869999998</v>
      </c>
      <c r="Q32" s="394">
        <v>4.1967139026120835E-3</v>
      </c>
      <c r="R32" s="393">
        <v>11516.378839999999</v>
      </c>
      <c r="S32" s="394">
        <v>3.855742171688181E-4</v>
      </c>
      <c r="T32" s="393">
        <v>287154.60047</v>
      </c>
      <c r="U32" s="394">
        <v>2.9710261678884652E-3</v>
      </c>
      <c r="V32" s="393">
        <v>32298.730329999999</v>
      </c>
      <c r="W32" s="394">
        <v>1.5982836115914559E-2</v>
      </c>
      <c r="X32" s="393">
        <v>1604.0961499999999</v>
      </c>
      <c r="Y32" s="394">
        <v>2.8944066715292371E-3</v>
      </c>
      <c r="Z32" s="393">
        <v>33600.876969999998</v>
      </c>
      <c r="AA32" s="394">
        <v>4.2612568633025177E-2</v>
      </c>
      <c r="AB32" s="393">
        <v>39296.630380000002</v>
      </c>
      <c r="AC32" s="394">
        <v>2.3134848627185973E-2</v>
      </c>
      <c r="AD32" s="393">
        <v>106800.33383</v>
      </c>
      <c r="AE32" s="394">
        <v>2.109780134753924E-2</v>
      </c>
      <c r="AF32" s="393">
        <v>400465.52683000005</v>
      </c>
      <c r="AG32" s="394">
        <v>3.9105061551806836E-3</v>
      </c>
    </row>
    <row r="33" spans="1:33" ht="22.5" customHeight="1">
      <c r="A33" s="803" t="s">
        <v>799</v>
      </c>
      <c r="B33" s="804">
        <v>298516.45517000003</v>
      </c>
      <c r="C33" s="805">
        <v>1</v>
      </c>
      <c r="D33" s="804">
        <v>95383.71905</v>
      </c>
      <c r="E33" s="805">
        <v>1</v>
      </c>
      <c r="F33" s="806">
        <v>98557.564050000015</v>
      </c>
      <c r="G33" s="805">
        <v>1</v>
      </c>
      <c r="H33" s="804">
        <v>201325.17580000003</v>
      </c>
      <c r="I33" s="805">
        <v>1</v>
      </c>
      <c r="J33" s="804">
        <v>693782.91407000017</v>
      </c>
      <c r="K33" s="805">
        <v>1</v>
      </c>
      <c r="L33" s="804">
        <v>36967709.867899999</v>
      </c>
      <c r="M33" s="805">
        <v>1</v>
      </c>
      <c r="N33" s="804">
        <v>13630315.577639999</v>
      </c>
      <c r="O33" s="805">
        <v>1</v>
      </c>
      <c r="P33" s="806">
        <v>16185506.195149999</v>
      </c>
      <c r="Q33" s="805">
        <v>1</v>
      </c>
      <c r="R33" s="804">
        <v>29868124.805029999</v>
      </c>
      <c r="S33" s="805">
        <v>1</v>
      </c>
      <c r="T33" s="804">
        <v>96651656.445720002</v>
      </c>
      <c r="U33" s="805">
        <v>1</v>
      </c>
      <c r="V33" s="804">
        <v>2020838.48547</v>
      </c>
      <c r="W33" s="805">
        <v>1</v>
      </c>
      <c r="X33" s="804">
        <v>554205.51845000009</v>
      </c>
      <c r="Y33" s="805">
        <v>1</v>
      </c>
      <c r="Z33" s="806">
        <v>788520.33678999997</v>
      </c>
      <c r="AA33" s="805">
        <v>1</v>
      </c>
      <c r="AB33" s="804">
        <v>1698590.3393299999</v>
      </c>
      <c r="AC33" s="805">
        <v>1</v>
      </c>
      <c r="AD33" s="804">
        <v>5062154.68004</v>
      </c>
      <c r="AE33" s="805">
        <v>1</v>
      </c>
      <c r="AF33" s="804">
        <v>102407594.03983</v>
      </c>
      <c r="AG33" s="805">
        <v>1</v>
      </c>
    </row>
    <row r="34" spans="1:33" ht="19.5">
      <c r="A34" s="399" t="s">
        <v>800</v>
      </c>
      <c r="B34" s="395">
        <v>559.32650999999998</v>
      </c>
      <c r="C34" s="396">
        <v>1.8736873640063597E-3</v>
      </c>
      <c r="D34" s="395">
        <v>441.15921000000003</v>
      </c>
      <c r="E34" s="396">
        <v>4.6250996961939078E-3</v>
      </c>
      <c r="F34" s="395">
        <v>47.403100000000002</v>
      </c>
      <c r="G34" s="396">
        <v>4.8096866493120262E-4</v>
      </c>
      <c r="H34" s="395">
        <v>0</v>
      </c>
      <c r="I34" s="396">
        <v>0</v>
      </c>
      <c r="J34" s="395">
        <v>1047.8888200000001</v>
      </c>
      <c r="K34" s="396">
        <v>1.5103987122609824E-3</v>
      </c>
      <c r="L34" s="395">
        <v>72914.18187</v>
      </c>
      <c r="M34" s="396">
        <v>1.9723748679739894E-3</v>
      </c>
      <c r="N34" s="395">
        <v>40536.234950000005</v>
      </c>
      <c r="O34" s="396">
        <v>2.973976260424822E-3</v>
      </c>
      <c r="P34" s="395">
        <v>16876.509999999998</v>
      </c>
      <c r="Q34" s="396">
        <v>1.0426927521770719E-3</v>
      </c>
      <c r="R34" s="395">
        <v>0</v>
      </c>
      <c r="S34" s="396">
        <v>0</v>
      </c>
      <c r="T34" s="395">
        <v>130326.92682000001</v>
      </c>
      <c r="U34" s="392">
        <v>1.3484189677927785E-3</v>
      </c>
      <c r="V34" s="395">
        <v>2080.4708000000001</v>
      </c>
      <c r="W34" s="396">
        <v>1.0295086989676619E-3</v>
      </c>
      <c r="X34" s="395">
        <v>405.74385999999998</v>
      </c>
      <c r="Y34" s="396">
        <v>7.3211804374446305E-4</v>
      </c>
      <c r="Z34" s="395">
        <v>1072.5862999999999</v>
      </c>
      <c r="AA34" s="396">
        <v>1.3602519173651357E-3</v>
      </c>
      <c r="AB34" s="395">
        <v>466.07600000000002</v>
      </c>
      <c r="AC34" s="396">
        <v>2.7438988036623428E-4</v>
      </c>
      <c r="AD34" s="395">
        <v>4024.8769600000001</v>
      </c>
      <c r="AE34" s="396">
        <v>7.9509165847302724E-4</v>
      </c>
      <c r="AF34" s="395">
        <v>135399.69260000001</v>
      </c>
      <c r="AG34" s="396">
        <v>1.3221645706014554E-3</v>
      </c>
    </row>
    <row r="35" spans="1:33" ht="28.5">
      <c r="A35" s="399" t="s">
        <v>801</v>
      </c>
      <c r="B35" s="395">
        <v>0</v>
      </c>
      <c r="C35" s="396">
        <v>0</v>
      </c>
      <c r="D35" s="395">
        <v>0</v>
      </c>
      <c r="E35" s="396">
        <v>0</v>
      </c>
      <c r="F35" s="395">
        <v>3935.3622599999999</v>
      </c>
      <c r="G35" s="396">
        <v>3.9929581234409574E-2</v>
      </c>
      <c r="H35" s="395">
        <v>0</v>
      </c>
      <c r="I35" s="396">
        <v>0</v>
      </c>
      <c r="J35" s="395">
        <v>3935.3622599999999</v>
      </c>
      <c r="K35" s="396">
        <v>5.6723251325312063E-3</v>
      </c>
      <c r="L35" s="395">
        <v>0</v>
      </c>
      <c r="M35" s="396">
        <v>0</v>
      </c>
      <c r="N35" s="395">
        <v>20000.555559999997</v>
      </c>
      <c r="O35" s="396">
        <v>1.4673582167686659E-3</v>
      </c>
      <c r="P35" s="395">
        <v>0</v>
      </c>
      <c r="Q35" s="396">
        <v>0</v>
      </c>
      <c r="R35" s="395">
        <v>0</v>
      </c>
      <c r="S35" s="396">
        <v>0</v>
      </c>
      <c r="T35" s="395">
        <v>20000.555559999997</v>
      </c>
      <c r="U35" s="392">
        <v>2.0693443129174305E-4</v>
      </c>
      <c r="V35" s="395">
        <v>0</v>
      </c>
      <c r="W35" s="396">
        <v>0</v>
      </c>
      <c r="X35" s="395">
        <v>0</v>
      </c>
      <c r="Y35" s="396">
        <v>0</v>
      </c>
      <c r="Z35" s="395">
        <v>31109.52837</v>
      </c>
      <c r="AA35" s="396">
        <v>3.9453045049724751E-2</v>
      </c>
      <c r="AB35" s="395">
        <v>0</v>
      </c>
      <c r="AC35" s="396">
        <v>0</v>
      </c>
      <c r="AD35" s="395">
        <v>31109.52837</v>
      </c>
      <c r="AE35" s="396">
        <v>6.1455112173210364E-3</v>
      </c>
      <c r="AF35" s="395">
        <v>55045.446189999995</v>
      </c>
      <c r="AG35" s="392">
        <v>5.3751332316811238E-4</v>
      </c>
    </row>
    <row r="36" spans="1:33" ht="12.75" customHeight="1">
      <c r="A36" s="23" t="s">
        <v>969</v>
      </c>
    </row>
    <row r="37" spans="1:33" ht="12.75" customHeight="1">
      <c r="A37" s="23"/>
    </row>
    <row r="38" spans="1:33" ht="12.75" customHeight="1">
      <c r="A38" s="699" t="s">
        <v>128</v>
      </c>
      <c r="L38" s="139"/>
    </row>
    <row r="39" spans="1:33" ht="12.75" customHeight="1"/>
    <row r="40" spans="1:33" ht="12.75" customHeight="1"/>
    <row r="41" spans="1:33" ht="12.75" customHeight="1"/>
    <row r="42" spans="1:33" ht="12.75" customHeight="1">
      <c r="F42" s="139"/>
      <c r="P42" s="139"/>
    </row>
    <row r="43" spans="1:33" ht="12.75" customHeight="1"/>
    <row r="44" spans="1:33" ht="12.75" customHeight="1"/>
    <row r="45" spans="1:33" ht="12.75" customHeight="1"/>
    <row r="46" spans="1:33" ht="12.75" customHeight="1"/>
    <row r="47" spans="1:33" ht="12.75" customHeight="1"/>
    <row r="48" spans="1:33" ht="12.75" customHeight="1"/>
    <row r="49" spans="33:33" ht="12.75" customHeight="1"/>
    <row r="50" spans="33:33" ht="12.75" customHeight="1"/>
    <row r="51" spans="33:33" ht="12.75" customHeight="1"/>
    <row r="52" spans="33:33" ht="12.75" customHeight="1"/>
    <row r="53" spans="33:33" ht="12.75" customHeight="1"/>
    <row r="54" spans="33:33" ht="12.75" customHeight="1"/>
    <row r="55" spans="33:33">
      <c r="AG55" s="29" t="s">
        <v>1309</v>
      </c>
    </row>
  </sheetData>
  <mergeCells count="20">
    <mergeCell ref="B5:I5"/>
    <mergeCell ref="J5:K6"/>
    <mergeCell ref="T5:U6"/>
    <mergeCell ref="A6:A8"/>
    <mergeCell ref="B6:C6"/>
    <mergeCell ref="D6:E6"/>
    <mergeCell ref="F6:G6"/>
    <mergeCell ref="H6:I6"/>
    <mergeCell ref="AD5:AE6"/>
    <mergeCell ref="Z6:AA6"/>
    <mergeCell ref="AB6:AC6"/>
    <mergeCell ref="AF5:AG6"/>
    <mergeCell ref="L5:S5"/>
    <mergeCell ref="V5:AC5"/>
    <mergeCell ref="L6:M6"/>
    <mergeCell ref="N6:O6"/>
    <mergeCell ref="P6:Q6"/>
    <mergeCell ref="R6:S6"/>
    <mergeCell ref="V6:W6"/>
    <mergeCell ref="X6:Y6"/>
  </mergeCells>
  <hyperlinks>
    <hyperlink ref="A38" location="'2 Sadržaj'!A1" display="Sadržaj / Contents"/>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K39"/>
  <sheetViews>
    <sheetView showGridLines="0" zoomScaleNormal="100" workbookViewId="0"/>
  </sheetViews>
  <sheetFormatPr defaultRowHeight="15"/>
  <cols>
    <col min="1" max="1" width="22.5703125" customWidth="1"/>
    <col min="2" max="7" width="12.140625" customWidth="1"/>
    <col min="8" max="8" width="12.28515625" customWidth="1"/>
  </cols>
  <sheetData>
    <row r="1" spans="1:11" ht="12.75" customHeight="1">
      <c r="A1" s="143" t="s">
        <v>1104</v>
      </c>
      <c r="J1" s="144" t="str">
        <f>Naslovnica!A20</f>
        <v>Ožujak 2019.</v>
      </c>
    </row>
    <row r="2" spans="1:11" ht="12.75" customHeight="1">
      <c r="A2" s="610" t="s">
        <v>1105</v>
      </c>
      <c r="I2" s="601"/>
      <c r="J2" s="612" t="str">
        <f>Naslovnica!A24</f>
        <v>March 2019</v>
      </c>
    </row>
    <row r="3" spans="1:11" ht="12.75" customHeight="1"/>
    <row r="4" spans="1:11" ht="33.75">
      <c r="A4" s="807" t="s">
        <v>951</v>
      </c>
      <c r="B4" s="808" t="s">
        <v>35</v>
      </c>
      <c r="C4" s="808" t="s">
        <v>36</v>
      </c>
      <c r="D4" s="808" t="s">
        <v>37</v>
      </c>
      <c r="E4" s="808" t="s">
        <v>484</v>
      </c>
      <c r="F4" s="808" t="s">
        <v>485</v>
      </c>
      <c r="G4" s="808" t="s">
        <v>38</v>
      </c>
      <c r="H4" s="808" t="s">
        <v>39</v>
      </c>
      <c r="I4" s="808" t="s">
        <v>40</v>
      </c>
      <c r="J4" s="808" t="s">
        <v>777</v>
      </c>
    </row>
    <row r="5" spans="1:11" ht="21.75">
      <c r="A5" s="813" t="s">
        <v>952</v>
      </c>
      <c r="B5" s="814">
        <v>42602</v>
      </c>
      <c r="C5" s="814">
        <v>94919</v>
      </c>
      <c r="D5" s="814">
        <v>30767</v>
      </c>
      <c r="E5" s="814">
        <v>1272</v>
      </c>
      <c r="F5" s="814">
        <v>574</v>
      </c>
      <c r="G5" s="814">
        <v>22296</v>
      </c>
      <c r="H5" s="814">
        <v>30524</v>
      </c>
      <c r="I5" s="814">
        <v>72525</v>
      </c>
      <c r="J5" s="814">
        <v>295479</v>
      </c>
      <c r="K5" s="54"/>
    </row>
    <row r="6" spans="1:11" ht="22.5">
      <c r="A6" s="875" t="s">
        <v>953</v>
      </c>
      <c r="B6" s="400">
        <v>0.14417945099313317</v>
      </c>
      <c r="C6" s="400">
        <v>0.32123771909340426</v>
      </c>
      <c r="D6" s="400">
        <v>0.10412584312252308</v>
      </c>
      <c r="E6" s="400">
        <v>4.3048744580833154E-3</v>
      </c>
      <c r="F6" s="400">
        <v>1.942608442562754E-3</v>
      </c>
      <c r="G6" s="400">
        <v>7.5457139086026415E-2</v>
      </c>
      <c r="H6" s="400">
        <v>0.10330344965293642</v>
      </c>
      <c r="I6" s="400">
        <v>0.24544891515133055</v>
      </c>
      <c r="J6" s="400">
        <v>1</v>
      </c>
      <c r="K6" s="54"/>
    </row>
    <row r="7" spans="1:11" ht="22.5">
      <c r="A7" s="875" t="s">
        <v>954</v>
      </c>
      <c r="B7" s="230">
        <v>786</v>
      </c>
      <c r="C7" s="230">
        <v>627</v>
      </c>
      <c r="D7" s="230">
        <v>267</v>
      </c>
      <c r="E7" s="230">
        <v>33</v>
      </c>
      <c r="F7" s="230">
        <v>35</v>
      </c>
      <c r="G7" s="230">
        <v>149</v>
      </c>
      <c r="H7" s="230">
        <v>437</v>
      </c>
      <c r="I7" s="230">
        <v>899</v>
      </c>
      <c r="J7" s="230">
        <v>3233</v>
      </c>
      <c r="K7" s="54"/>
    </row>
    <row r="8" spans="1:11" ht="22.5">
      <c r="A8" s="80" t="s">
        <v>955</v>
      </c>
      <c r="B8" s="229">
        <v>9</v>
      </c>
      <c r="C8" s="229">
        <v>10</v>
      </c>
      <c r="D8" s="229">
        <v>23</v>
      </c>
      <c r="E8" s="229">
        <v>1</v>
      </c>
      <c r="F8" s="229">
        <v>3</v>
      </c>
      <c r="G8" s="229">
        <v>2</v>
      </c>
      <c r="H8" s="229">
        <v>5</v>
      </c>
      <c r="I8" s="229">
        <v>51</v>
      </c>
      <c r="J8" s="229">
        <v>104</v>
      </c>
      <c r="K8" s="54"/>
    </row>
    <row r="9" spans="1:11" ht="22.5">
      <c r="A9" s="875" t="s">
        <v>1067</v>
      </c>
      <c r="B9" s="230">
        <v>9</v>
      </c>
      <c r="C9" s="230">
        <v>6</v>
      </c>
      <c r="D9" s="230">
        <v>3</v>
      </c>
      <c r="E9" s="230">
        <v>0</v>
      </c>
      <c r="F9" s="230">
        <v>0</v>
      </c>
      <c r="G9" s="230">
        <v>1</v>
      </c>
      <c r="H9" s="230">
        <v>2</v>
      </c>
      <c r="I9" s="230">
        <v>6</v>
      </c>
      <c r="J9" s="230">
        <v>27</v>
      </c>
    </row>
    <row r="10" spans="1:11" ht="22.5">
      <c r="A10" s="875" t="s">
        <v>1311</v>
      </c>
      <c r="B10" s="230">
        <v>225</v>
      </c>
      <c r="C10" s="230">
        <v>145</v>
      </c>
      <c r="D10" s="230">
        <v>18</v>
      </c>
      <c r="E10" s="230">
        <v>0</v>
      </c>
      <c r="F10" s="230">
        <v>14</v>
      </c>
      <c r="G10" s="230">
        <v>27</v>
      </c>
      <c r="H10" s="230">
        <v>152</v>
      </c>
      <c r="I10" s="230">
        <v>156</v>
      </c>
      <c r="J10" s="230">
        <v>737</v>
      </c>
    </row>
    <row r="11" spans="1:11" ht="22.5">
      <c r="A11" s="875" t="s">
        <v>956</v>
      </c>
      <c r="B11" s="230">
        <v>243</v>
      </c>
      <c r="C11" s="230">
        <v>161</v>
      </c>
      <c r="D11" s="230">
        <v>44</v>
      </c>
      <c r="E11" s="230">
        <v>1</v>
      </c>
      <c r="F11" s="230">
        <v>17</v>
      </c>
      <c r="G11" s="230">
        <v>30</v>
      </c>
      <c r="H11" s="230">
        <v>159</v>
      </c>
      <c r="I11" s="230">
        <v>213</v>
      </c>
      <c r="J11" s="230">
        <v>868</v>
      </c>
    </row>
    <row r="12" spans="1:11" ht="21.75">
      <c r="A12" s="813" t="s">
        <v>957</v>
      </c>
      <c r="B12" s="814">
        <v>43145</v>
      </c>
      <c r="C12" s="814">
        <v>95385</v>
      </c>
      <c r="D12" s="814">
        <v>30990</v>
      </c>
      <c r="E12" s="814">
        <v>1304</v>
      </c>
      <c r="F12" s="814">
        <v>592</v>
      </c>
      <c r="G12" s="814">
        <v>22415</v>
      </c>
      <c r="H12" s="814">
        <v>30802</v>
      </c>
      <c r="I12" s="814">
        <v>73211</v>
      </c>
      <c r="J12" s="814">
        <v>297844</v>
      </c>
    </row>
    <row r="13" spans="1:11" ht="21.75">
      <c r="A13" s="809" t="s">
        <v>958</v>
      </c>
      <c r="B13" s="810">
        <v>0.14485771074790829</v>
      </c>
      <c r="C13" s="810">
        <v>0.32025154107519371</v>
      </c>
      <c r="D13" s="810">
        <v>0.10404775654369401</v>
      </c>
      <c r="E13" s="811">
        <v>4.378130833590739E-3</v>
      </c>
      <c r="F13" s="812">
        <v>1.9876176790534642E-3</v>
      </c>
      <c r="G13" s="810">
        <v>7.5257517358080075E-2</v>
      </c>
      <c r="H13" s="810">
        <v>0.10341655363210271</v>
      </c>
      <c r="I13" s="810">
        <v>0.24580317213037697</v>
      </c>
      <c r="J13" s="810">
        <v>1</v>
      </c>
    </row>
    <row r="14" spans="1:11" ht="12.75" customHeight="1">
      <c r="A14" s="22" t="s">
        <v>950</v>
      </c>
    </row>
    <row r="15" spans="1:11" ht="12.75" customHeight="1">
      <c r="A15" s="30" t="s">
        <v>959</v>
      </c>
    </row>
    <row r="16" spans="1:11" ht="12.75" customHeight="1"/>
    <row r="17" spans="1:10" ht="12.75" customHeight="1"/>
    <row r="18" spans="1:10">
      <c r="A18" s="143" t="s">
        <v>1107</v>
      </c>
      <c r="B18" s="277"/>
      <c r="C18" s="277"/>
      <c r="D18" s="277"/>
      <c r="E18" s="277"/>
      <c r="F18" s="277"/>
      <c r="G18" s="894"/>
      <c r="H18" s="894" t="s">
        <v>45</v>
      </c>
      <c r="I18" s="305"/>
      <c r="J18" s="815" t="s">
        <v>1063</v>
      </c>
    </row>
    <row r="19" spans="1:10">
      <c r="A19" s="610" t="s">
        <v>1106</v>
      </c>
      <c r="B19" s="277"/>
      <c r="C19" s="277"/>
      <c r="D19" s="277"/>
      <c r="E19" s="277"/>
      <c r="F19" s="277"/>
      <c r="G19" s="624"/>
      <c r="H19" s="624" t="s">
        <v>46</v>
      </c>
      <c r="I19" s="816"/>
      <c r="J19" s="612" t="s">
        <v>1064</v>
      </c>
    </row>
    <row r="20" spans="1:10">
      <c r="A20" s="277"/>
      <c r="B20" s="277"/>
      <c r="C20" s="277"/>
      <c r="D20" s="277"/>
      <c r="E20" s="277"/>
      <c r="F20" s="277"/>
      <c r="G20" s="277"/>
      <c r="H20" s="277"/>
      <c r="I20" s="277"/>
      <c r="J20" s="277"/>
    </row>
    <row r="21" spans="1:10" ht="24" customHeight="1">
      <c r="A21" s="841"/>
      <c r="B21" s="842"/>
      <c r="C21" s="842" t="s">
        <v>1065</v>
      </c>
      <c r="D21" s="842"/>
      <c r="E21" s="1030" t="s">
        <v>1036</v>
      </c>
      <c r="F21" s="1035"/>
      <c r="G21" s="1035"/>
      <c r="H21" s="1036"/>
      <c r="I21" s="1037"/>
      <c r="J21" s="1037"/>
    </row>
    <row r="22" spans="1:10" ht="24">
      <c r="A22" s="841"/>
      <c r="B22" s="843"/>
      <c r="C22" s="844" t="s">
        <v>1066</v>
      </c>
      <c r="D22" s="843"/>
      <c r="E22" s="1038" t="s">
        <v>916</v>
      </c>
      <c r="F22" s="1038"/>
      <c r="G22" s="845" t="s">
        <v>917</v>
      </c>
      <c r="H22" s="1039"/>
      <c r="I22" s="1039"/>
      <c r="J22" s="334"/>
    </row>
    <row r="23" spans="1:10" ht="21.75">
      <c r="A23" s="871" t="s">
        <v>918</v>
      </c>
      <c r="B23" s="871" t="s">
        <v>919</v>
      </c>
      <c r="C23" s="871" t="s">
        <v>920</v>
      </c>
      <c r="D23" s="871" t="s">
        <v>921</v>
      </c>
      <c r="E23" s="871" t="s">
        <v>919</v>
      </c>
      <c r="F23" s="871" t="s">
        <v>920</v>
      </c>
      <c r="G23" s="871" t="s">
        <v>921</v>
      </c>
      <c r="H23" s="335"/>
      <c r="I23" s="335"/>
      <c r="J23" s="335"/>
    </row>
    <row r="24" spans="1:10">
      <c r="A24" s="79" t="s">
        <v>8</v>
      </c>
      <c r="B24" s="401">
        <v>898</v>
      </c>
      <c r="C24" s="401">
        <v>812</v>
      </c>
      <c r="D24" s="401">
        <v>1710</v>
      </c>
      <c r="E24" s="401">
        <v>106</v>
      </c>
      <c r="F24" s="401">
        <v>105</v>
      </c>
      <c r="G24" s="402">
        <v>0.1407605070046698</v>
      </c>
      <c r="H24" s="336"/>
      <c r="I24" s="336"/>
      <c r="J24" s="337"/>
    </row>
    <row r="25" spans="1:10">
      <c r="A25" s="79" t="s">
        <v>9</v>
      </c>
      <c r="B25" s="401">
        <v>4356</v>
      </c>
      <c r="C25" s="401">
        <v>2534</v>
      </c>
      <c r="D25" s="401">
        <v>6890</v>
      </c>
      <c r="E25" s="401">
        <v>309</v>
      </c>
      <c r="F25" s="401">
        <v>361</v>
      </c>
      <c r="G25" s="402">
        <v>0.10771704180064301</v>
      </c>
      <c r="H25" s="336"/>
      <c r="I25" s="336"/>
      <c r="J25" s="337"/>
    </row>
    <row r="26" spans="1:10">
      <c r="A26" s="79" t="s">
        <v>10</v>
      </c>
      <c r="B26" s="401">
        <v>10190</v>
      </c>
      <c r="C26" s="401">
        <v>6665</v>
      </c>
      <c r="D26" s="401">
        <v>16855</v>
      </c>
      <c r="E26" s="401">
        <v>416</v>
      </c>
      <c r="F26" s="401">
        <v>480</v>
      </c>
      <c r="G26" s="402">
        <v>5.6143868663450114E-2</v>
      </c>
      <c r="H26" s="336"/>
      <c r="I26" s="336"/>
      <c r="J26" s="337"/>
    </row>
    <row r="27" spans="1:10">
      <c r="A27" s="79" t="s">
        <v>11</v>
      </c>
      <c r="B27" s="401">
        <v>18927</v>
      </c>
      <c r="C27" s="401">
        <v>13897</v>
      </c>
      <c r="D27" s="401">
        <v>32824</v>
      </c>
      <c r="E27" s="401">
        <v>684</v>
      </c>
      <c r="F27" s="401">
        <v>713</v>
      </c>
      <c r="G27" s="402">
        <v>4.4452222611130576E-2</v>
      </c>
      <c r="H27" s="336"/>
      <c r="I27" s="336"/>
      <c r="J27" s="337"/>
    </row>
    <row r="28" spans="1:10">
      <c r="A28" s="79" t="s">
        <v>12</v>
      </c>
      <c r="B28" s="401">
        <v>23227</v>
      </c>
      <c r="C28" s="401">
        <v>19165</v>
      </c>
      <c r="D28" s="401">
        <v>42392</v>
      </c>
      <c r="E28" s="401">
        <v>991</v>
      </c>
      <c r="F28" s="401">
        <v>1072</v>
      </c>
      <c r="G28" s="402">
        <v>5.1154256242406104E-2</v>
      </c>
      <c r="H28" s="336"/>
      <c r="I28" s="336"/>
      <c r="J28" s="337"/>
    </row>
    <row r="29" spans="1:10">
      <c r="A29" s="79" t="s">
        <v>13</v>
      </c>
      <c r="B29" s="401">
        <v>22564</v>
      </c>
      <c r="C29" s="401">
        <v>20825</v>
      </c>
      <c r="D29" s="401">
        <v>43389</v>
      </c>
      <c r="E29" s="401">
        <v>1105</v>
      </c>
      <c r="F29" s="401">
        <v>1347</v>
      </c>
      <c r="G29" s="402">
        <v>5.9896914771478071E-2</v>
      </c>
      <c r="H29" s="336"/>
      <c r="I29" s="336"/>
      <c r="J29" s="337"/>
    </row>
    <row r="30" spans="1:10">
      <c r="A30" s="79" t="s">
        <v>14</v>
      </c>
      <c r="B30" s="401">
        <v>20562</v>
      </c>
      <c r="C30" s="401">
        <v>21533</v>
      </c>
      <c r="D30" s="401">
        <v>42095</v>
      </c>
      <c r="E30" s="401">
        <v>1207</v>
      </c>
      <c r="F30" s="401">
        <v>1621</v>
      </c>
      <c r="G30" s="402">
        <v>7.2019762141238175E-2</v>
      </c>
      <c r="H30" s="336"/>
      <c r="I30" s="336"/>
      <c r="J30" s="337"/>
    </row>
    <row r="31" spans="1:10">
      <c r="A31" s="79" t="s">
        <v>41</v>
      </c>
      <c r="B31" s="401">
        <v>32615</v>
      </c>
      <c r="C31" s="401">
        <v>37354</v>
      </c>
      <c r="D31" s="401">
        <v>69969</v>
      </c>
      <c r="E31" s="401">
        <v>1604</v>
      </c>
      <c r="F31" s="401">
        <v>2230</v>
      </c>
      <c r="G31" s="402">
        <v>5.7972329326377858E-2</v>
      </c>
      <c r="H31" s="336"/>
      <c r="I31" s="336"/>
      <c r="J31" s="337"/>
    </row>
    <row r="32" spans="1:10">
      <c r="A32" s="79" t="s">
        <v>42</v>
      </c>
      <c r="B32" s="401">
        <v>16898</v>
      </c>
      <c r="C32" s="401">
        <v>19109</v>
      </c>
      <c r="D32" s="401">
        <v>36007</v>
      </c>
      <c r="E32" s="401">
        <v>660</v>
      </c>
      <c r="F32" s="401">
        <v>848</v>
      </c>
      <c r="G32" s="402">
        <v>4.371141192498329E-2</v>
      </c>
      <c r="H32" s="336"/>
      <c r="I32" s="336"/>
      <c r="J32" s="337"/>
    </row>
    <row r="33" spans="1:10">
      <c r="A33" s="79" t="s">
        <v>43</v>
      </c>
      <c r="B33" s="401">
        <v>5056</v>
      </c>
      <c r="C33" s="401">
        <v>7027</v>
      </c>
      <c r="D33" s="401">
        <v>12083</v>
      </c>
      <c r="E33" s="401">
        <v>164</v>
      </c>
      <c r="F33" s="401">
        <v>195</v>
      </c>
      <c r="G33" s="402">
        <v>3.062094848174679E-2</v>
      </c>
      <c r="H33" s="336"/>
      <c r="I33" s="336"/>
      <c r="J33" s="337"/>
    </row>
    <row r="34" spans="1:10">
      <c r="A34" s="79" t="s">
        <v>44</v>
      </c>
      <c r="B34" s="401">
        <v>342</v>
      </c>
      <c r="C34" s="401">
        <v>504</v>
      </c>
      <c r="D34" s="401">
        <v>846</v>
      </c>
      <c r="E34" s="401">
        <v>7</v>
      </c>
      <c r="F34" s="401">
        <v>0</v>
      </c>
      <c r="G34" s="402">
        <v>8.3432657926103548E-3</v>
      </c>
      <c r="H34" s="336"/>
      <c r="I34" s="336"/>
      <c r="J34" s="337"/>
    </row>
    <row r="35" spans="1:10" ht="24">
      <c r="A35" s="935" t="s">
        <v>922</v>
      </c>
      <c r="B35" s="847">
        <v>155635</v>
      </c>
      <c r="C35" s="847">
        <v>149425</v>
      </c>
      <c r="D35" s="847">
        <v>305060</v>
      </c>
      <c r="E35" s="847">
        <v>7253</v>
      </c>
      <c r="F35" s="847">
        <v>8972</v>
      </c>
      <c r="G35" s="848">
        <v>5.61739401388337E-2</v>
      </c>
      <c r="H35" s="338"/>
      <c r="I35" s="338"/>
      <c r="J35" s="339"/>
    </row>
    <row r="36" spans="1:10">
      <c r="A36" s="22" t="s">
        <v>949</v>
      </c>
      <c r="B36" s="277"/>
      <c r="C36" s="277"/>
      <c r="D36" s="277"/>
      <c r="E36" s="277"/>
      <c r="F36" s="277"/>
      <c r="G36" s="277"/>
      <c r="H36" s="277"/>
      <c r="I36" s="277"/>
      <c r="J36" s="277"/>
    </row>
    <row r="37" spans="1:10">
      <c r="A37" s="277"/>
      <c r="B37" s="277"/>
      <c r="C37" s="277"/>
      <c r="D37" s="277"/>
      <c r="E37" s="277"/>
      <c r="F37" s="277"/>
      <c r="G37" s="277"/>
      <c r="H37" s="277"/>
      <c r="I37" s="277"/>
      <c r="J37" s="277"/>
    </row>
    <row r="38" spans="1:10" ht="12.75" customHeight="1">
      <c r="A38" s="699" t="s">
        <v>128</v>
      </c>
    </row>
    <row r="39" spans="1:10">
      <c r="J39" s="29" t="s">
        <v>1310</v>
      </c>
    </row>
  </sheetData>
  <mergeCells count="4">
    <mergeCell ref="E21:G21"/>
    <mergeCell ref="H21:J21"/>
    <mergeCell ref="E22:F22"/>
    <mergeCell ref="H22:I22"/>
  </mergeCells>
  <hyperlinks>
    <hyperlink ref="A38" location="'2 Sadržaj'!A1" display="Sadržaj / Contents"/>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55"/>
  <sheetViews>
    <sheetView showGridLines="0" zoomScaleNormal="100" workbookViewId="0"/>
  </sheetViews>
  <sheetFormatPr defaultRowHeight="15"/>
  <cols>
    <col min="1" max="1" width="27.5703125" customWidth="1"/>
    <col min="2" max="2" width="11" bestFit="1" customWidth="1"/>
    <col min="3" max="3" width="12.85546875" customWidth="1"/>
    <col min="4" max="4" width="11.140625" customWidth="1"/>
    <col min="5" max="5" width="12.7109375" customWidth="1"/>
    <col min="6" max="6" width="15.28515625" customWidth="1"/>
  </cols>
  <sheetData>
    <row r="1" spans="1:7" ht="12.75" customHeight="1">
      <c r="A1" s="157" t="s">
        <v>1108</v>
      </c>
      <c r="F1" s="144" t="str">
        <f>Naslovnica!A20</f>
        <v>Ožujak 2019.</v>
      </c>
    </row>
    <row r="2" spans="1:7" ht="12.75" customHeight="1">
      <c r="A2" s="639" t="s">
        <v>1109</v>
      </c>
      <c r="F2" s="612" t="str">
        <f>Naslovnica!A24</f>
        <v>March 2019</v>
      </c>
    </row>
    <row r="3" spans="1:7" ht="12.75" customHeight="1"/>
    <row r="4" spans="1:7" ht="12.75" customHeight="1">
      <c r="E4" s="14" t="s">
        <v>942</v>
      </c>
      <c r="F4" s="333"/>
    </row>
    <row r="5" spans="1:7" ht="18.75" customHeight="1">
      <c r="A5" s="1023" t="s">
        <v>944</v>
      </c>
      <c r="B5" s="1038" t="s">
        <v>943</v>
      </c>
      <c r="C5" s="1038"/>
      <c r="D5" s="1038"/>
      <c r="E5" s="1038"/>
      <c r="F5" s="277"/>
    </row>
    <row r="6" spans="1:7" ht="33.75" customHeight="1">
      <c r="A6" s="1023"/>
      <c r="B6" s="817" t="str">
        <f>Naslovnica!A20</f>
        <v>Ožujak 2019.</v>
      </c>
      <c r="C6" s="817" t="s">
        <v>19</v>
      </c>
      <c r="D6" s="818" t="s">
        <v>575</v>
      </c>
      <c r="E6" s="818" t="s">
        <v>47</v>
      </c>
    </row>
    <row r="7" spans="1:7" ht="45" customHeight="1">
      <c r="A7" s="1023"/>
      <c r="B7" s="819" t="str">
        <f>Naslovnica!A24</f>
        <v>March 2019</v>
      </c>
      <c r="C7" s="819" t="s">
        <v>576</v>
      </c>
      <c r="D7" s="820" t="s">
        <v>577</v>
      </c>
      <c r="E7" s="820" t="s">
        <v>945</v>
      </c>
    </row>
    <row r="8" spans="1:7">
      <c r="A8" s="403" t="s">
        <v>35</v>
      </c>
      <c r="B8" s="885">
        <v>10986.265609999999</v>
      </c>
      <c r="C8" s="405">
        <v>-0.23446218348657055</v>
      </c>
      <c r="D8" s="406">
        <v>41793.184139999998</v>
      </c>
      <c r="E8" s="406">
        <v>819134.24413000001</v>
      </c>
      <c r="G8" s="54"/>
    </row>
    <row r="9" spans="1:7">
      <c r="A9" s="403" t="s">
        <v>36</v>
      </c>
      <c r="B9" s="885">
        <v>10940.8346</v>
      </c>
      <c r="C9" s="405">
        <v>-7.3472098158369747E-2</v>
      </c>
      <c r="D9" s="406">
        <v>35105.80831</v>
      </c>
      <c r="E9" s="406">
        <v>1706059.4339600005</v>
      </c>
      <c r="G9" s="54"/>
    </row>
    <row r="10" spans="1:7">
      <c r="A10" s="403" t="s">
        <v>37</v>
      </c>
      <c r="B10" s="885">
        <v>2662.2283700000003</v>
      </c>
      <c r="C10" s="405">
        <v>-4.0529792452428937E-2</v>
      </c>
      <c r="D10" s="406">
        <v>9471.0249299999996</v>
      </c>
      <c r="E10" s="406">
        <v>319428.50859999994</v>
      </c>
    </row>
    <row r="11" spans="1:7">
      <c r="A11" s="403" t="s">
        <v>484</v>
      </c>
      <c r="B11" s="885">
        <v>250.58804000000001</v>
      </c>
      <c r="C11" s="405">
        <v>-0.20279098825772146</v>
      </c>
      <c r="D11" s="406">
        <v>3044.8193999999999</v>
      </c>
      <c r="E11" s="406">
        <v>8207.2958999999992</v>
      </c>
    </row>
    <row r="12" spans="1:7">
      <c r="A12" s="403" t="s">
        <v>485</v>
      </c>
      <c r="B12" s="885">
        <v>678.59660999999994</v>
      </c>
      <c r="C12" s="405">
        <v>0.74297832562490917</v>
      </c>
      <c r="D12" s="406">
        <v>2705.9733500000002</v>
      </c>
      <c r="E12" s="406">
        <v>22051.736209999999</v>
      </c>
    </row>
    <row r="13" spans="1:7">
      <c r="A13" s="403" t="s">
        <v>38</v>
      </c>
      <c r="B13" s="885">
        <v>2397.28892</v>
      </c>
      <c r="C13" s="405">
        <v>0.16717376129064943</v>
      </c>
      <c r="D13" s="406">
        <v>6628.6159299999999</v>
      </c>
      <c r="E13" s="406">
        <v>270562.32874000008</v>
      </c>
    </row>
    <row r="14" spans="1:7">
      <c r="A14" s="403" t="s">
        <v>39</v>
      </c>
      <c r="B14" s="885">
        <v>4325.6681900000003</v>
      </c>
      <c r="C14" s="405">
        <v>0.10710989065675713</v>
      </c>
      <c r="D14" s="406">
        <v>12627.550280000001</v>
      </c>
      <c r="E14" s="406">
        <v>290708.32305000006</v>
      </c>
    </row>
    <row r="15" spans="1:7">
      <c r="A15" s="407" t="s">
        <v>40</v>
      </c>
      <c r="B15" s="885">
        <v>9875.8874700000015</v>
      </c>
      <c r="C15" s="405">
        <v>-0.15003118821209405</v>
      </c>
      <c r="D15" s="406">
        <v>38791.632079999996</v>
      </c>
      <c r="E15" s="406">
        <v>1454233.58614</v>
      </c>
    </row>
    <row r="16" spans="1:7" ht="18.75" customHeight="1">
      <c r="A16" s="821" t="s">
        <v>689</v>
      </c>
      <c r="B16" s="886">
        <v>42117.357810000001</v>
      </c>
      <c r="C16" s="823">
        <v>-0.10802384423185807</v>
      </c>
      <c r="D16" s="824">
        <v>150168.60842</v>
      </c>
      <c r="E16" s="824">
        <v>4890385.4567300016</v>
      </c>
    </row>
    <row r="17" spans="1:7" ht="12.75" customHeight="1">
      <c r="A17" s="17" t="s">
        <v>946</v>
      </c>
      <c r="B17" s="18"/>
      <c r="C17" s="19"/>
      <c r="D17" s="19"/>
      <c r="E17" s="19"/>
      <c r="F17" s="19"/>
      <c r="G17" s="19"/>
    </row>
    <row r="18" spans="1:7" ht="22.5" customHeight="1">
      <c r="A18" s="1045" t="s">
        <v>50</v>
      </c>
      <c r="B18" s="1045"/>
      <c r="C18" s="1045"/>
      <c r="D18" s="1045"/>
      <c r="E18" s="1045"/>
      <c r="F18" s="931"/>
      <c r="G18" s="31"/>
    </row>
    <row r="19" spans="1:7" ht="12.75" customHeight="1">
      <c r="A19" s="1040" t="s">
        <v>457</v>
      </c>
      <c r="B19" s="1044"/>
      <c r="C19" s="1044"/>
      <c r="D19" s="1044"/>
      <c r="E19" s="1044"/>
      <c r="F19" s="1044"/>
      <c r="G19" s="32"/>
    </row>
    <row r="20" spans="1:7" ht="12.75" customHeight="1">
      <c r="A20" s="1042" t="s">
        <v>51</v>
      </c>
      <c r="B20" s="1043"/>
      <c r="C20" s="1043"/>
      <c r="D20" s="1043"/>
      <c r="E20" s="1043"/>
      <c r="F20" s="1043"/>
      <c r="G20" s="33"/>
    </row>
    <row r="21" spans="1:7" ht="12.75" customHeight="1">
      <c r="A21" s="1040" t="s">
        <v>52</v>
      </c>
      <c r="B21" s="1041"/>
      <c r="C21" s="1041"/>
      <c r="D21" s="1041"/>
      <c r="E21" s="1041"/>
      <c r="F21" s="1041"/>
      <c r="G21" s="32"/>
    </row>
    <row r="22" spans="1:7" ht="12.75" customHeight="1"/>
    <row r="23" spans="1:7" ht="12.75" customHeight="1">
      <c r="A23" s="159" t="s">
        <v>1110</v>
      </c>
      <c r="F23" s="144" t="str">
        <f>Naslovnica!A20</f>
        <v>Ožujak 2019.</v>
      </c>
    </row>
    <row r="24" spans="1:7" ht="12.75" customHeight="1">
      <c r="A24" s="639" t="s">
        <v>1255</v>
      </c>
      <c r="F24" s="612" t="str">
        <f>Naslovnica!A24</f>
        <v>March 2019</v>
      </c>
    </row>
    <row r="25" spans="1:7" ht="12.75" customHeight="1"/>
    <row r="26" spans="1:7" ht="12.75" customHeight="1">
      <c r="E26" s="14" t="s">
        <v>663</v>
      </c>
    </row>
    <row r="27" spans="1:7" ht="18.75" customHeight="1">
      <c r="A27" s="1023" t="s">
        <v>944</v>
      </c>
      <c r="B27" s="1038" t="s">
        <v>947</v>
      </c>
      <c r="C27" s="1038"/>
      <c r="D27" s="1038"/>
      <c r="E27" s="1038"/>
      <c r="G27" s="54"/>
    </row>
    <row r="28" spans="1:7" ht="33.75">
      <c r="A28" s="1023"/>
      <c r="B28" s="817" t="str">
        <f>$F$1</f>
        <v>Ožujak 2019.</v>
      </c>
      <c r="C28" s="817" t="s">
        <v>19</v>
      </c>
      <c r="D28" s="818" t="s">
        <v>575</v>
      </c>
      <c r="E28" s="818" t="s">
        <v>47</v>
      </c>
      <c r="G28" s="54"/>
    </row>
    <row r="29" spans="1:7" ht="24" customHeight="1">
      <c r="A29" s="1023"/>
      <c r="B29" s="819" t="str">
        <f>$F$2</f>
        <v>March 2019</v>
      </c>
      <c r="C29" s="819" t="s">
        <v>576</v>
      </c>
      <c r="D29" s="820" t="s">
        <v>577</v>
      </c>
      <c r="E29" s="820" t="s">
        <v>945</v>
      </c>
      <c r="G29" s="54"/>
    </row>
    <row r="30" spans="1:7" ht="15" customHeight="1">
      <c r="A30" s="403" t="s">
        <v>35</v>
      </c>
      <c r="B30" s="404">
        <v>5342.4982399999999</v>
      </c>
      <c r="C30" s="405">
        <v>-0.30153011211099745</v>
      </c>
      <c r="D30" s="406">
        <v>24122.733410000004</v>
      </c>
      <c r="E30" s="406">
        <v>288843.25191000005</v>
      </c>
      <c r="G30" s="45"/>
    </row>
    <row r="31" spans="1:7" ht="15" customHeight="1">
      <c r="A31" s="403" t="s">
        <v>36</v>
      </c>
      <c r="B31" s="404">
        <v>4750.2497000000003</v>
      </c>
      <c r="C31" s="405">
        <v>-8.293135887366121E-2</v>
      </c>
      <c r="D31" s="406">
        <v>20693.636289999999</v>
      </c>
      <c r="E31" s="406">
        <v>394105.37718000001</v>
      </c>
    </row>
    <row r="32" spans="1:7" ht="15" customHeight="1">
      <c r="A32" s="403" t="s">
        <v>37</v>
      </c>
      <c r="B32" s="404">
        <v>749.44846999999993</v>
      </c>
      <c r="C32" s="405">
        <v>-0.16413019899084236</v>
      </c>
      <c r="D32" s="406">
        <v>2531.83887</v>
      </c>
      <c r="E32" s="406">
        <v>94289.343699999969</v>
      </c>
    </row>
    <row r="33" spans="1:8" ht="15" customHeight="1">
      <c r="A33" s="403" t="s">
        <v>484</v>
      </c>
      <c r="B33" s="404">
        <v>51.486730000000001</v>
      </c>
      <c r="C33" s="405">
        <v>7.4463599929786923</v>
      </c>
      <c r="D33" s="406">
        <v>85.887100000000004</v>
      </c>
      <c r="E33" s="406">
        <v>452.26852999999994</v>
      </c>
    </row>
    <row r="34" spans="1:8" ht="15" customHeight="1">
      <c r="A34" s="403" t="s">
        <v>485</v>
      </c>
      <c r="B34" s="404">
        <v>140.24226000000002</v>
      </c>
      <c r="C34" s="405">
        <v>-0.88667004377598013</v>
      </c>
      <c r="D34" s="406">
        <v>16372.10425</v>
      </c>
      <c r="E34" s="406">
        <v>16529.98244</v>
      </c>
    </row>
    <row r="35" spans="1:8" ht="15" customHeight="1">
      <c r="A35" s="403" t="s">
        <v>38</v>
      </c>
      <c r="B35" s="404">
        <v>494.98793000000001</v>
      </c>
      <c r="C35" s="405">
        <v>-0.37465930102639222</v>
      </c>
      <c r="D35" s="406">
        <v>2309.5193399999998</v>
      </c>
      <c r="E35" s="406">
        <v>72408.995519999968</v>
      </c>
    </row>
    <row r="36" spans="1:8" ht="15" customHeight="1">
      <c r="A36" s="403" t="s">
        <v>39</v>
      </c>
      <c r="B36" s="404">
        <v>1893.0906299999999</v>
      </c>
      <c r="C36" s="405">
        <v>-0.3169453565776128</v>
      </c>
      <c r="D36" s="406">
        <v>7482.576399999999</v>
      </c>
      <c r="E36" s="406">
        <v>97348.071570000015</v>
      </c>
    </row>
    <row r="37" spans="1:8" ht="15" customHeight="1">
      <c r="A37" s="407" t="s">
        <v>40</v>
      </c>
      <c r="B37" s="404">
        <v>6653.6947900000005</v>
      </c>
      <c r="C37" s="405">
        <v>-2.7823402738695324E-2</v>
      </c>
      <c r="D37" s="406">
        <v>23657.008949999999</v>
      </c>
      <c r="E37" s="406">
        <v>516676.05452000006</v>
      </c>
    </row>
    <row r="38" spans="1:8" ht="18.75" customHeight="1">
      <c r="A38" s="821" t="s">
        <v>689</v>
      </c>
      <c r="B38" s="822">
        <v>20075.69875</v>
      </c>
      <c r="C38" s="823">
        <v>-0.2088715690567946</v>
      </c>
      <c r="D38" s="824">
        <v>97255.304610000021</v>
      </c>
      <c r="E38" s="824">
        <v>1480654.2584700002</v>
      </c>
      <c r="G38" s="978"/>
      <c r="H38" s="978"/>
    </row>
    <row r="39" spans="1:8" s="277" customFormat="1">
      <c r="A39" s="977" t="s">
        <v>1440</v>
      </c>
      <c r="B39" s="976"/>
      <c r="C39" s="405"/>
      <c r="D39" s="406"/>
      <c r="E39" s="406"/>
    </row>
    <row r="40" spans="1:8" s="277" customFormat="1">
      <c r="A40" s="979" t="s">
        <v>1441</v>
      </c>
      <c r="B40" s="980">
        <v>9964.9623000000011</v>
      </c>
      <c r="C40" s="405">
        <v>-0.13362149994031502</v>
      </c>
      <c r="D40" s="406">
        <v>39221.477490000005</v>
      </c>
      <c r="E40" s="406"/>
      <c r="G40" s="139"/>
      <c r="H40" s="139"/>
    </row>
    <row r="41" spans="1:8" s="277" customFormat="1">
      <c r="A41" s="979" t="s">
        <v>1442</v>
      </c>
      <c r="B41" s="980">
        <v>1259.0265200000001</v>
      </c>
      <c r="C41" s="405">
        <v>1.6034894626242115</v>
      </c>
      <c r="D41" s="406">
        <v>3217.9767000000002</v>
      </c>
      <c r="E41" s="406"/>
      <c r="G41" s="139"/>
      <c r="H41" s="139"/>
    </row>
    <row r="42" spans="1:8" s="277" customFormat="1">
      <c r="A42" s="979" t="s">
        <v>1443</v>
      </c>
      <c r="B42" s="981">
        <v>8851.7099299999991</v>
      </c>
      <c r="C42" s="405">
        <v>-0.33895994115403616</v>
      </c>
      <c r="D42" s="406">
        <v>54815.850420000002</v>
      </c>
      <c r="E42" s="406"/>
      <c r="G42" s="139"/>
      <c r="H42" s="139"/>
    </row>
    <row r="43" spans="1:8" ht="12.75" customHeight="1">
      <c r="A43" s="17" t="s">
        <v>948</v>
      </c>
      <c r="G43" s="139"/>
      <c r="H43" s="139"/>
    </row>
    <row r="44" spans="1:8" ht="12.75" customHeight="1"/>
    <row r="45" spans="1:8" ht="12.75" customHeight="1">
      <c r="A45" s="699" t="s">
        <v>128</v>
      </c>
      <c r="G45" s="78"/>
    </row>
    <row r="46" spans="1:8" ht="12.75" customHeight="1"/>
    <row r="47" spans="1:8" ht="12.75" customHeight="1"/>
    <row r="48" spans="1:8" ht="12.75" customHeight="1"/>
    <row r="49" spans="1:6" ht="12.75" customHeight="1">
      <c r="A49" s="49"/>
      <c r="F49" s="28" t="s">
        <v>1312</v>
      </c>
    </row>
    <row r="50" spans="1:6" ht="12.75" customHeight="1">
      <c r="A50" s="52"/>
    </row>
    <row r="51" spans="1:6" ht="12.75" customHeight="1"/>
    <row r="52" spans="1:6" ht="12.75" customHeight="1"/>
    <row r="53" spans="1:6" ht="12.75" customHeight="1"/>
    <row r="54" spans="1:6" ht="12.75" customHeight="1"/>
    <row r="55" spans="1:6" ht="12.75" customHeight="1"/>
  </sheetData>
  <mergeCells count="8">
    <mergeCell ref="A27:A29"/>
    <mergeCell ref="B27:E27"/>
    <mergeCell ref="A21:F21"/>
    <mergeCell ref="A20:F20"/>
    <mergeCell ref="A5:A7"/>
    <mergeCell ref="A19:F19"/>
    <mergeCell ref="B5:E5"/>
    <mergeCell ref="A18:E18"/>
  </mergeCells>
  <hyperlinks>
    <hyperlink ref="A45" location="'2 Sadržaj'!A1" display="Sadržaj / Contents"/>
  </hyperlinks>
  <pageMargins left="0.7" right="0.7" top="0.75" bottom="0.75" header="0.3" footer="0.3"/>
  <pageSetup paperSize="9" scale="96"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Prezentacija" ma:contentTypeID="0x0101002602563CEB664945AC694D08C1F1289400E85D42BF4BA8DC40A9FAFB66D884680E" ma:contentTypeVersion="50" ma:contentTypeDescription="" ma:contentTypeScope="" ma:versionID="6293d081259e9155b983f04f5d876f2c">
  <xsd:schema xmlns:xsd="http://www.w3.org/2001/XMLSchema" xmlns:xs="http://www.w3.org/2001/XMLSchema" xmlns:p="http://schemas.microsoft.com/office/2006/metadata/properties" xmlns:ns2="ca302e39-a258-4920-a5cd-d26b5a5d4831" xmlns:ns3="f00c05a3-a522-4b3b-aeec-75a37a6bc44f" targetNamespace="http://schemas.microsoft.com/office/2006/metadata/properties" ma:root="true" ma:fieldsID="447efd935049640b1b5d75dad0c5a2c5" ns2:_="" ns3:_="">
    <xsd:import namespace="ca302e39-a258-4920-a5cd-d26b5a5d4831"/>
    <xsd:import namespace="f00c05a3-a522-4b3b-aeec-75a37a6bc44f"/>
    <xsd:element name="properties">
      <xsd:complexType>
        <xsd:sequence>
          <xsd:element name="documentManagement">
            <xsd:complexType>
              <xsd:all>
                <xsd:element ref="ns2:NaslovTocke" minOccurs="0"/>
                <xsd:element ref="ns3:BrKolegija" minOccurs="0"/>
                <xsd:element ref="ns3:Dileme" minOccurs="0"/>
                <xsd:element ref="ns3:Godina" minOccurs="0"/>
                <xsd:element ref="ns3:Izradio" minOccurs="0"/>
                <xsd:element ref="ns3:Izreka" minOccurs="0"/>
                <xsd:element ref="ns3:KategorijaPoslovanja" minOccurs="0"/>
                <xsd:element ref="ns3:NamjenaDokumenta" minOccurs="0"/>
                <xsd:element ref="ns3:Prezentira" minOccurs="0"/>
                <xsd:element ref="ns3:PrijedlogPostupanja" minOccurs="0"/>
                <xsd:element ref="ns3:Sazetak" minOccurs="0"/>
                <xsd:element ref="ns3:StatusDokumenta" minOccurs="0"/>
                <xsd:element ref="ns3:TipPredmeta" minOccurs="0"/>
                <xsd:element ref="ns3:VrstaDokumenta" minOccurs="0"/>
                <xsd:element ref="ns3:VrstaPredmeta" minOccurs="0"/>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NaslovTocke" ma:index="8" nillable="true" ma:displayName="NaslovTocke" ma:internalName="NaslovTocke" ma:readOnly="false">
      <xsd:simpleType>
        <xsd:restriction base="dms:Note">
          <xsd:maxLength value="255"/>
        </xsd:restriction>
      </xsd:simpleType>
    </xsd:element>
    <xsd:element name="Za_x0020_arhivu" ma:index="23" nillable="true" ma:displayName="Za arhivu" ma:format="Dropdown" ma:internalName="Za_x0020_arhivu">
      <xsd:simpleType>
        <xsd:restriction base="dms:Choice">
          <xsd:enumeration value="DA"/>
          <xsd:enumeration value="NE"/>
        </xsd:restriction>
      </xsd:simpleType>
    </xsd:element>
  </xsd:schema>
  <xsd:schema xmlns:xsd="http://www.w3.org/2001/XMLSchema" xmlns:xs="http://www.w3.org/2001/XMLSchema" xmlns:dms="http://schemas.microsoft.com/office/2006/documentManagement/types" xmlns:pc="http://schemas.microsoft.com/office/infopath/2007/PartnerControls" targetNamespace="f00c05a3-a522-4b3b-aeec-75a37a6bc44f" elementFormDefault="qualified">
    <xsd:import namespace="http://schemas.microsoft.com/office/2006/documentManagement/types"/>
    <xsd:import namespace="http://schemas.microsoft.com/office/infopath/2007/PartnerControls"/>
    <xsd:element name="BrKolegija" ma:index="9" nillable="true" ma:displayName="BrKolegija" ma:decimals="2" ma:default="14" ma:description="Broj kolegija u YY.NN formatu (npr. 14.01)" ma:internalName="BrKolegija" ma:readOnly="false" ma:percentage="FALSE">
      <xsd:simpleType>
        <xsd:restriction base="dms:Number">
          <xsd:maxInclusive value="30"/>
          <xsd:minInclusive value="10"/>
        </xsd:restriction>
      </xsd:simpleType>
    </xsd:element>
    <xsd:element name="Dileme" ma:index="10" nillable="true" ma:displayName="Dileme" ma:description="Dileme" ma:internalName="Dileme" ma:readOnly="false">
      <xsd:simpleType>
        <xsd:restriction base="dms:Note">
          <xsd:maxLength value="255"/>
        </xsd:restriction>
      </xsd:simpleType>
    </xsd:element>
    <xsd:element name="Godina" ma:index="11" nillable="true" ma:displayName="Godina" ma:default="-" ma:format="Dropdown" ma:internalName="Godina" ma:readOnly="false">
      <xsd:simpleType>
        <xsd:restriction base="dms:Choice">
          <xsd:enumeration value="2006"/>
          <xsd:enumeration value="2007"/>
          <xsd:enumeration value="2008"/>
          <xsd:enumeration value="2009"/>
          <xsd:enumeration value="2010"/>
          <xsd:enumeration value="2011"/>
          <xsd:enumeration value="2012"/>
          <xsd:enumeration value="2013"/>
          <xsd:enumeration value="2014"/>
          <xsd:enumeration value="2015"/>
          <xsd:enumeration value="2016"/>
          <xsd:enumeration value="2017"/>
          <xsd:enumeration value="2018"/>
          <xsd:enumeration value="2019"/>
          <xsd:enumeration value="2020"/>
          <xsd:enumeration value="2021"/>
          <xsd:enumeration value="2022"/>
          <xsd:enumeration value="2023"/>
          <xsd:enumeration value="-"/>
        </xsd:restriction>
      </xsd:simpleType>
    </xsd:element>
    <xsd:element name="Izradio" ma:index="12" nillable="true" ma:displayName="Izradio" ma:description="Popis osoba koje su izradile dokument" ma:list="UserInfo" ma:SharePointGroup="0" ma:internalName="Izradio"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Izreka" ma:index="13" nillable="true" ma:displayName="Izreka" ma:internalName="Izreka" ma:readOnly="false">
      <xsd:simpleType>
        <xsd:restriction base="dms:Note"/>
      </xsd:simpleType>
    </xsd:element>
    <xsd:element name="KategorijaPoslovanja" ma:index="14" nillable="true" ma:displayName="KategorijaPoslovanja" ma:default="-" ma:description="Kategorija poslovanja" ma:internalName="KategorijaPoslovanja" ma:readOnly="false">
      <xsd:complexType>
        <xsd:complexContent>
          <xsd:extension base="dms:MultiChoice">
            <xsd:sequence>
              <xsd:element name="Value" maxOccurs="unbounded" minOccurs="0" nillable="true">
                <xsd:simpleType>
                  <xsd:restriction base="dms:Choice">
                    <xsd:enumeration value="Fondovi"/>
                    <xsd:enumeration value="Osiguranja"/>
                    <xsd:enumeration value="Tržište kapitala"/>
                    <xsd:enumeration value="Leasing"/>
                    <xsd:enumeration value="Faktoring"/>
                    <xsd:enumeration value="HANFA interno"/>
                    <xsd:enumeration value="Ostalo"/>
                    <xsd:enumeration value="-"/>
                  </xsd:restriction>
                </xsd:simpleType>
              </xsd:element>
            </xsd:sequence>
          </xsd:extension>
        </xsd:complexContent>
      </xsd:complexType>
    </xsd:element>
    <xsd:element name="NamjenaDokumenta" ma:index="15" nillable="true" ma:displayName="NamjenaDokumenta" ma:default="Interno" ma:description="Predviđena namjena dokumenta i/ili njegova objava" ma:internalName="NamjenaDokumenta" ma:readOnly="false">
      <xsd:complexType>
        <xsd:complexContent>
          <xsd:extension base="dms:MultiChoice">
            <xsd:sequence>
              <xsd:element name="Value" maxOccurs="unbounded" minOccurs="0" nillable="true">
                <xsd:simpleType>
                  <xsd:restriction base="dms:Choice">
                    <xsd:enumeration value="Interno"/>
                    <xsd:enumeration value="Kolegij"/>
                    <xsd:enumeration value="Sjednica"/>
                    <xsd:enumeration value="Objava na HANFA.hr"/>
                    <xsd:enumeration value="Objava u NN"/>
                    <xsd:enumeration value="Objava sa sjednica"/>
                  </xsd:restriction>
                </xsd:simpleType>
              </xsd:element>
            </xsd:sequence>
          </xsd:extension>
        </xsd:complexContent>
      </xsd:complexType>
    </xsd:element>
    <xsd:element name="Prezentira" ma:index="16" nillable="true" ma:displayName="Prezentira" ma:description="Popis osoba koje prezentiraju dokument" ma:list="UserInfo" ma:SharePointGroup="0" ma:internalName="Prezentira"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ijedlogPostupanja" ma:index="17" nillable="true" ma:displayName="PrijedlogPostupanja" ma:description="Prijedlog postupanja" ma:internalName="PrijedlogPostupanja" ma:readOnly="false">
      <xsd:simpleType>
        <xsd:restriction base="dms:Note">
          <xsd:maxLength value="255"/>
        </xsd:restriction>
      </xsd:simpleType>
    </xsd:element>
    <xsd:element name="Sazetak" ma:index="18" nillable="true" ma:displayName="Sazetak" ma:description="Sažetak dokumenta" ma:internalName="Sazetak" ma:readOnly="false">
      <xsd:simpleType>
        <xsd:restriction base="dms:Note">
          <xsd:maxLength value="255"/>
        </xsd:restriction>
      </xsd:simpleType>
    </xsd:element>
    <xsd:element name="StatusDokumenta" ma:index="19" nillable="true" ma:displayName="StatusDokumenta" ma:default="-" ma:description="Status dokumenta unutar organizacijske jedinice" ma:format="Dropdown" ma:internalName="StatusDokumenta" ma:readOnly="false">
      <xsd:simpleType>
        <xsd:restriction base="dms:Choice">
          <xsd:enumeration value="-"/>
          <xsd:enumeration value="U izradi"/>
          <xsd:enumeration value="Za autorizaciju"/>
          <xsd:enumeration value="Za doraditi"/>
          <xsd:enumeration value="Predautorizirano"/>
          <xsd:enumeration value="Autorizirano"/>
          <xsd:enumeration value="Finalno"/>
        </xsd:restriction>
      </xsd:simpleType>
    </xsd:element>
    <xsd:element name="TipPredmeta" ma:index="20" nillable="true" ma:displayName="TipPredmeta" ma:default="-" ma:description="Tip predmeta kojem dokument pripada" ma:format="Dropdown" ma:internalName="TipPredmeta" ma:readOnly="false">
      <xsd:simpleType>
        <xsd:restriction base="dms:Choice">
          <xsd:enumeration value="Upravni"/>
          <xsd:enumeration value="Neupravni"/>
          <xsd:enumeration value="-"/>
        </xsd:restriction>
      </xsd:simpleType>
    </xsd:element>
    <xsd:element name="VrstaDokumenta" ma:index="21" nillable="true" ma:displayName="VrstaDokumenta" ma:default="-" ma:description="Precizna vrsta dokumenta" ma:format="Dropdown" ma:internalName="VrstaDokumenta" ma:readOnly="false">
      <xsd:simpleType>
        <xsd:restriction base="dms:Choice">
          <xsd:enumeration value="Rješenje"/>
          <xsd:enumeration value="Mišljenje"/>
          <xsd:enumeration value="Odluka"/>
          <xsd:enumeration value="Zaključak"/>
          <xsd:enumeration value="Pravilnik"/>
          <xsd:enumeration value="Pravilnik nacrt (za javnu raspravu)"/>
          <xsd:enumeration value="Tehnička uputa"/>
          <xsd:enumeration value="Kaznena prijava"/>
          <xsd:enumeration value="Optužni prijedlog"/>
          <xsd:enumeration value="Obavijest o nadzoru/ Zahtjev za pokretanje postupka nadzora"/>
          <xsd:enumeration value="Postupovnik (na razini Agencije)"/>
          <xsd:enumeration value="Postupovnik (sektorski)"/>
          <xsd:enumeration value="Zapisnik o nadzoru"/>
          <xsd:enumeration value="Zapisnik o ispitima za zastupnike i posrednike"/>
          <xsd:enumeration value="Metodologija"/>
          <xsd:enumeration value="Izvješće"/>
          <xsd:enumeration value="Analiza"/>
          <xsd:enumeration value="Informacija"/>
          <xsd:enumeration value="Prezentacija"/>
          <xsd:enumeration value="Dopis"/>
          <xsd:enumeration value="Prijedlog nabave (opreme/ usluga)"/>
          <xsd:enumeration value="Prijedlog zapošljavanja"/>
          <xsd:enumeration value="Odgovor na tužbu"/>
          <xsd:enumeration value="Očitovanje na tužbu"/>
          <xsd:enumeration value="-"/>
        </xsd:restriction>
      </xsd:simpleType>
    </xsd:element>
    <xsd:element name="VrstaPredmeta" ma:index="22" nillable="true" ma:displayName="VrstaPredmeta" ma:default="-" ma:format="Dropdown" ma:internalName="VrstaPredmeta" ma:readOnly="false">
      <xsd:simpleType>
        <xsd:restriction base="dms:Choice">
          <xsd:enumeration value="Administrativni, kadrovski poslovi i dokumentacija Hanfe"/>
          <xsd:enumeration value="Ispit"/>
          <xsd:enumeration value="Licenciranje"/>
          <xsd:enumeration value="Mišljenja"/>
          <xsd:enumeration value="Neposredni nadzor"/>
          <xsd:enumeration value="Posredni nadzor"/>
          <xsd:enumeration value="Predstavke"/>
          <xsd:enumeration value="Sudski postupci"/>
          <xsd:enumeration value="Suradnja"/>
          <xsd:enumeration value="Zakonski i podzakonski akti"/>
          <xsd:enumeration valu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rijedlogPostupanja xmlns="f00c05a3-a522-4b3b-aeec-75a37a6bc44f" xsi:nil="true"/>
    <TipPredmeta xmlns="f00c05a3-a522-4b3b-aeec-75a37a6bc44f">-</TipPredmeta>
    <Dileme xmlns="f00c05a3-a522-4b3b-aeec-75a37a6bc44f" xsi:nil="true"/>
    <Izreka xmlns="f00c05a3-a522-4b3b-aeec-75a37a6bc44f" xsi:nil="true"/>
    <KategorijaPoslovanja xmlns="f00c05a3-a522-4b3b-aeec-75a37a6bc44f">
      <Value>-</Value>
    </KategorijaPoslovanja>
    <NaslovTocke xmlns="ca302e39-a258-4920-a5cd-d26b5a5d4831" xsi:nil="true"/>
    <Sazetak xmlns="f00c05a3-a522-4b3b-aeec-75a37a6bc44f" xsi:nil="true"/>
    <VrstaPredmeta xmlns="f00c05a3-a522-4b3b-aeec-75a37a6bc44f">-</VrstaPredmeta>
    <Prezentira xmlns="f00c05a3-a522-4b3b-aeec-75a37a6bc44f">
      <UserInfo>
        <DisplayName/>
        <AccountId xsi:nil="true"/>
        <AccountType/>
      </UserInfo>
    </Prezentira>
    <BrKolegija xmlns="f00c05a3-a522-4b3b-aeec-75a37a6bc44f">14</BrKolegija>
    <NamjenaDokumenta xmlns="f00c05a3-a522-4b3b-aeec-75a37a6bc44f">
      <Value>Interno</Value>
    </NamjenaDokumenta>
    <VrstaDokumenta xmlns="f00c05a3-a522-4b3b-aeec-75a37a6bc44f">-</VrstaDokumenta>
    <Godina xmlns="f00c05a3-a522-4b3b-aeec-75a37a6bc44f">-</Godina>
    <Izradio xmlns="f00c05a3-a522-4b3b-aeec-75a37a6bc44f">
      <UserInfo>
        <DisplayName/>
        <AccountId xsi:nil="true"/>
        <AccountType/>
      </UserInfo>
    </Izradio>
    <StatusDokumenta xmlns="f00c05a3-a522-4b3b-aeec-75a37a6bc44f">-</StatusDokumenta>
    <Za_x0020_arhivu xmlns="ca302e39-a258-4920-a5cd-d26b5a5d4831" xsi:nil="true"/>
  </documentManagement>
</p:properties>
</file>

<file path=customXml/itemProps1.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2.xml><?xml version="1.0" encoding="utf-8"?>
<ds:datastoreItem xmlns:ds="http://schemas.openxmlformats.org/officeDocument/2006/customXml" ds:itemID="{13525076-72DB-4EF6-9844-7EA09425529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f00c05a3-a522-4b3b-aeec-75a37a6bc4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904004A-CBAC-4773-B6BD-23A435742FFE}">
  <ds:schemaRefs>
    <ds:schemaRef ds:uri="http://schemas.microsoft.com/office/2006/metadata/properties"/>
    <ds:schemaRef ds:uri="http://schemas.microsoft.com/office/infopath/2007/PartnerControls"/>
    <ds:schemaRef ds:uri="f00c05a3-a522-4b3b-aeec-75a37a6bc44f"/>
    <ds:schemaRef ds:uri="ca302e39-a258-4920-a5cd-d26b5a5d483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34</vt:i4>
      </vt:variant>
    </vt:vector>
  </HeadingPairs>
  <TitlesOfParts>
    <vt:vector size="63"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1.19</vt:lpstr>
      <vt:lpstr>13 Tablica 1.20</vt:lpstr>
      <vt:lpstr>14 Tablice 2.1 - 2.4</vt:lpstr>
      <vt:lpstr>15 Tablica 3.1</vt:lpstr>
      <vt:lpstr>16 Tablica 3.2</vt:lpstr>
      <vt:lpstr>17 Tablica 4.1</vt:lpstr>
      <vt:lpstr>18 Tablice 4.2 - 4.6</vt:lpstr>
      <vt:lpstr>19 Tablice 5.1 - 5.3</vt:lpstr>
      <vt:lpstr>20 Tablica 6.1</vt:lpstr>
      <vt:lpstr>21 Tablice 6.2, 6.3</vt:lpstr>
      <vt:lpstr>22 Tablice 6.4 - 6.8</vt:lpstr>
      <vt:lpstr>23 Tablice 6.9 - 6.12 </vt:lpstr>
      <vt:lpstr>24 Tablice 7.1, 7.2 </vt:lpstr>
      <vt:lpstr>25 Tablice 7.3, 7.4</vt:lpstr>
      <vt:lpstr>26 Tablica 7.5</vt:lpstr>
      <vt:lpstr>27 Tablica 7.6 </vt:lpstr>
      <vt:lpstr>28 Tablica 7.7</vt:lpstr>
      <vt:lpstr>29 Tablice 8.1 - 8.5</vt:lpstr>
      <vt:lpstr>datum</vt:lpstr>
      <vt:lpstr>datum_p</vt:lpstr>
      <vt:lpstr>'5 Tablice 1.5 - 1.7'!datumd</vt:lpstr>
      <vt:lpstr>'5 Tablice 1.5 - 1.7'!datumn</vt:lpstr>
      <vt:lpstr>datump</vt:lpstr>
      <vt:lpstr>'10 Tablice 1.15, 1.16'!Print_Area</vt:lpstr>
      <vt:lpstr>'11 Tablica 1.17'!Print_Area</vt:lpstr>
      <vt:lpstr>'12 Tablice 1.18, 1.19'!Print_Area</vt:lpstr>
      <vt:lpstr>'13 Tablica 1.20'!Print_Area</vt:lpstr>
      <vt:lpstr>'14 Tablice 2.1 - 2.4'!Print_Area</vt:lpstr>
      <vt:lpstr>'15 Tablica 3.1'!Print_Area</vt:lpstr>
      <vt:lpstr>'16 Tablica 3.2'!Print_Area</vt:lpstr>
      <vt:lpstr>'17 Tablica 4.1'!Print_Area</vt:lpstr>
      <vt:lpstr>'18 Tablice 4.2 - 4.6'!Print_Area</vt:lpstr>
      <vt:lpstr>'19 Tablice 5.1 - 5.3'!Print_Area</vt:lpstr>
      <vt:lpstr>'2 Sadržaj'!Print_Area</vt:lpstr>
      <vt:lpstr>'20 Tablica 6.1'!Print_Area</vt:lpstr>
      <vt:lpstr>'21 Tablice 6.2, 6.3'!Print_Area</vt:lpstr>
      <vt:lpstr>'22 Tablice 6.4 - 6.8'!Print_Area</vt:lpstr>
      <vt:lpstr>'23 Tablice 6.9 - 6.12 '!Print_Area</vt:lpstr>
      <vt:lpstr>'24 Tablice 7.1, 7.2 '!Print_Area</vt:lpstr>
      <vt:lpstr>'25 Tablice 7.3, 7.4'!Print_Area</vt:lpstr>
      <vt:lpstr>'26 Tablica 7.5'!Print_Area</vt:lpstr>
      <vt:lpstr>'27 Tablica 7.6 '!Print_Area</vt:lpstr>
      <vt:lpstr>'28 Tablica 7.7'!Print_Area</vt:lpstr>
      <vt:lpstr>'29 Tablice 8.1 - 8.5'!Print_Area</vt:lpstr>
      <vt:lpstr>'3 Tablice 1.1, 1.2'!Print_Area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2023-04-12T14:17:20Z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0x0101002602563CEB664945AC694D08C1F1289400E85D42BF4BA8DC40A9FAFB66D884680E</vt:lpwstr>
  </property>
  <property fmtid="{D5CDD505-2E9C-101B-9397-08002B2CF9AE}" pid="3" name="TipPredmeta">
    <vt:lpwstr>-</vt:lpwstr>
  </property>
  <property fmtid="{D5CDD505-2E9C-101B-9397-08002B2CF9AE}" pid="4" name="DocumentSetDescription">
    <vt:lpwstr/>
  </property>
  <property fmtid="{D5CDD505-2E9C-101B-9397-08002B2CF9AE}" pid="5" name="KategorijaPoslovanja">
    <vt:lpwstr>;#-;#</vt:lpwstr>
  </property>
  <property fmtid="{D5CDD505-2E9C-101B-9397-08002B2CF9AE}" pid="6" name="VrstaPredmeta">
    <vt:lpwstr>-</vt:lpwstr>
  </property>
  <property fmtid="{D5CDD505-2E9C-101B-9397-08002B2CF9AE}" pid="7" name="BrKolegija">
    <vt:r8>14</vt:r8>
  </property>
  <property fmtid="{D5CDD505-2E9C-101B-9397-08002B2CF9AE}" pid="8" name="Prezentira">
    <vt:lpwstr/>
  </property>
  <property fmtid="{D5CDD505-2E9C-101B-9397-08002B2CF9AE}" pid="9" name="Godina">
    <vt:lpwstr>-</vt:lpwstr>
  </property>
  <property fmtid="{D5CDD505-2E9C-101B-9397-08002B2CF9AE}" pid="10" name="VrstaDokumenta">
    <vt:lpwstr>-</vt:lpwstr>
  </property>
  <property fmtid="{D5CDD505-2E9C-101B-9397-08002B2CF9AE}" pid="11" name="NamjenaDokumenta">
    <vt:lpwstr>;#Interno;#</vt:lpwstr>
  </property>
  <property fmtid="{D5CDD505-2E9C-101B-9397-08002B2CF9AE}" pid="12" name="Izradio">
    <vt:lpwstr/>
  </property>
  <property fmtid="{D5CDD505-2E9C-101B-9397-08002B2CF9AE}" pid="13" name="StatusDokumenta">
    <vt:lpwstr>-</vt:lpwstr>
  </property>
  <property fmtid="{D5CDD505-2E9C-101B-9397-08002B2CF9AE}" pid="14" name="Subjekt">
    <vt:lpwstr/>
  </property>
</Properties>
</file>