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showInkAnnotation="0" codeName="ThisWorkbook" defaultThemeVersion="124226"/>
  <xr:revisionPtr revIDLastSave="0" documentId="13_ncr:1_{2ED5E9CD-322E-46CC-9B03-94A669F9605B}"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1.24'!$A$1:$AS$38</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4.2 - 4.8'!$A$1:$K$89</definedName>
    <definedName name="_xlnm.Print_Area" localSheetId="23">'24 Tablice 5.1 - 5.4'!$A$1:$J$75</definedName>
    <definedName name="_xlnm.Print_Area" localSheetId="24">'25 Tablica 6.1'!$A$1:$L$169</definedName>
    <definedName name="_xlnm.Print_Area" localSheetId="25">'26 Tablice 6.2, 6.3'!$A$1:$O$56</definedName>
    <definedName name="_xlnm.Print_Area" localSheetId="26">'27 Tablice 6.4 - 6.8'!$A$1:$G$101</definedName>
    <definedName name="_xlnm.Print_Area" localSheetId="27">'28 Tablice 6.9 - 6.12 '!$A$1:$G$64</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'[7]Unos podataka'!$A$1:$EP$102</definedName>
    <definedName name="Unos_NOVI">#REF!</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6" i="45" l="1"/>
  <c r="H155" i="46"/>
  <c r="C34" i="45"/>
  <c r="C39" i="45" s="1"/>
  <c r="H47" i="67" l="1"/>
  <c r="H48" i="67"/>
  <c r="F75" i="45"/>
  <c r="E75"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6" i="45" l="1"/>
  <c r="C16" i="45"/>
  <c r="S24" i="37" l="1"/>
  <c r="S25" i="37"/>
  <c r="F84" i="65" l="1"/>
  <c r="C65" i="82" l="1"/>
  <c r="C66" i="82"/>
  <c r="C67" i="82"/>
  <c r="C68" i="82" l="1"/>
  <c r="F21" i="68" l="1"/>
  <c r="F58" i="65" l="1"/>
  <c r="O62" i="92" l="1"/>
  <c r="I2" i="91" l="1"/>
  <c r="L35" i="91" s="1"/>
  <c r="I1" i="91"/>
  <c r="L34" i="91" s="1"/>
  <c r="F10" i="68" l="1"/>
  <c r="B86" i="45" l="1"/>
  <c r="E49" i="67" l="1"/>
  <c r="H16" i="45" l="1"/>
  <c r="B34" i="45"/>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3" i="65" l="1"/>
  <c r="G38" i="68" l="1"/>
  <c r="G37" i="68"/>
  <c r="O2" i="67" l="1"/>
  <c r="H42" i="67" s="1"/>
  <c r="O1" i="67"/>
  <c r="H41" i="67" s="1"/>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<sst xmlns="http://schemas.openxmlformats.org/spreadsheetml/2006/main" count="3702" uniqueCount="1748">
  <si>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</si>
  <si>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</si>
  <si>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</si>
  <si>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</si>
  <si>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</si>
  <si>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</si>
  <si>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</si>
  <si>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</si>
  <si>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</si>
  <si>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</si>
  <si>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</si>
  <si>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</si>
  <si>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</si>
  <si>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</si>
  <si>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</si>
  <si>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</si>
  <si>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</si>
  <si>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</si>
  <si>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</si>
  <si>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</si>
  <si>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</si>
  <si>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</si>
  <si>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</si>
  <si>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</si>
  <si>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</si>
  <si>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</si>
  <si>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</si>
  <si>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</si>
  <si>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</si>
  <si>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</si>
  <si>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</si>
  <si>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</si>
  <si>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</si>
  <si>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</si>
  <si>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</si>
  <si>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</si>
  <si>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</si>
  <si>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</si>
  <si>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</si>
  <si>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</si>
  <si>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</si>
  <si>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</si>
  <si>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</si>
  <si>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</si>
  <si>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</si>
  <si>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</si>
  <si>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</si>
  <si>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</si>
  <si>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</si>
  <si>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</si>
  <si>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</si>
  <si>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</si>
  <si>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</si>
  <si>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</si>
  <si>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</si>
  <si>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</si>
  <si>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</si>
  <si>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</si>
  <si>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</si>
  <si>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</si>
  <si>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</si>
  <si>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</si>
  <si>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</si>
  <si>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</si>
  <si>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</si>
  <si>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</si>
  <si>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</si>
  <si>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</si>
  <si>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</si>
  <si>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</si>
  <si>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</si>
  <si>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</si>
  <si>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</si>
  <si>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</si>
  <si>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</si>
  <si>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</si>
  <si>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</si>
  <si>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</si>
  <si>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</si>
  <si>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</si>
  <si>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</si>
  <si>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</si>
  <si>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</si>
  <si>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</si>
  <si>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</si>
  <si>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</si>
  <si>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</si>
  <si>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</si>
  <si>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</si>
  <si>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</si>
  <si>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</si>
  <si>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</si>
  <si>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</si>
  <si>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</si>
  <si>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</si>
  <si>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</si>
  <si>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</si>
  <si>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</si>
  <si>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</si>
  <si>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</si>
  <si>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</si>
  <si>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</si>
  <si>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</si>
  <si>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</si>
  <si>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</si>
  <si>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</si>
  <si>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</si>
  <si>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</si>
  <si>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</si>
  <si>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</si>
  <si>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</si>
  <si>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</si>
  <si>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</si>
  <si>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</si>
  <si>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</si>
  <si>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</si>
  <si>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</si>
  <si>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</si>
  <si>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</si>
  <si>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</si>
  <si>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</si>
  <si>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</si>
  <si>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</si>
  <si>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</si>
  <si>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</si>
  <si>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</si>
  <si>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</si>
  <si>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</si>
  <si>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</si>
  <si>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</si>
  <si>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</si>
  <si>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</si>
  <si>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</si>
  <si>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</si>
  <si>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</si>
  <si>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</si>
  <si>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</si>
  <si>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</si>
  <si>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</si>
  <si>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</si>
  <si>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</si>
  <si>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</si>
  <si>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</si>
  <si>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</si>
  <si>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</si>
  <si>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</si>
  <si>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</si>
  <si>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</si>
  <si>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</si>
  <si>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HRICAMUCAP15</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</si>
  <si>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</si>
  <si>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</si>
  <si>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</si>
  <si>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</si>
  <si>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</si>
  <si>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</si>
  <si>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</si>
  <si>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</si>
  <si>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</si>
  <si>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</si>
  <si>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</si>
  <si>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</si>
  <si>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</si>
  <si>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</si>
  <si>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</si>
  <si>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</si>
  <si>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</si>
  <si>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</si>
  <si>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</si>
  <si>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</si>
  <si>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</si>
  <si>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</si>
  <si>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</si>
  <si>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</si>
  <si>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</si>
  <si>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</si>
  <si>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</si>
  <si>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</si>
  <si>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</si>
  <si>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</si>
  <si>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</si>
  <si>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</si>
  <si>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</si>
  <si>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</si>
  <si>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</si>
  <si>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</si>
  <si>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</si>
  <si>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</si>
  <si>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</si>
  <si>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</si>
  <si>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</si>
  <si>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</si>
  <si>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</si>
  <si>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</si>
  <si>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</si>
  <si>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</si>
  <si>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</si>
  <si>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</si>
  <si>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</si>
  <si>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</si>
  <si>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</si>
  <si>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</si>
  <si>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</si>
  <si>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</si>
  <si>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</si>
  <si>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</si>
  <si>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</si>
  <si>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</si>
  <si>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</si>
  <si>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</si>
  <si>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</si>
  <si>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</si>
  <si>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</si>
  <si>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</si>
  <si>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</si>
  <si>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</si>
  <si>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</si>
  <si>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</si>
  <si>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</si>
  <si>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</si>
  <si>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</si>
  <si>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</si>
  <si>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</si>
  <si>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</si>
  <si>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</si>
  <si>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</si>
  <si>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</si>
  <si>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</si>
  <si>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</si>
  <si>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</si>
  <si>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</si>
  <si>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</si>
  <si>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</si>
  <si>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</si>
  <si>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</si>
  <si>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</si>
  <si>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</si>
  <si>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</si>
  <si>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</si>
  <si>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</si>
  <si>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</si>
  <si>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</si>
  <si>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</si>
  <si>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</si>
  <si>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</si>
  <si>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</si>
  <si>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</si>
  <si>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</si>
  <si>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</si>
  <si>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</si>
  <si>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</si>
  <si>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</si>
  <si>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</si>
  <si>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</si>
  <si>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</si>
  <si>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</si>
  <si>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</si>
  <si>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</si>
  <si>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</si>
  <si>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</si>
  <si>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</si>
  <si>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</si>
  <si>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</si>
  <si>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</si>
  <si>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</si>
  <si>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</si>
  <si>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</si>
  <si>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</si>
  <si>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</si>
  <si>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</si>
  <si>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</si>
  <si>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</si>
  <si>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</si>
  <si>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</si>
  <si>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</si>
  <si>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</si>
  <si>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</si>
  <si>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</si>
  <si>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</si>
  <si>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</si>
  <si>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</si>
  <si>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</si>
  <si>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</si>
  <si>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</si>
  <si>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</si>
  <si>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</si>
  <si>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</si>
  <si>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</si>
  <si>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</si>
  <si>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</si>
  <si>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</si>
  <si>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</si>
  <si>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</si>
  <si>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</si>
  <si>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</si>
  <si>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</si>
  <si>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</si>
  <si>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</si>
  <si>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</si>
  <si>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</si>
  <si>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</si>
  <si>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</si>
  <si>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</si>
  <si>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</si>
  <si>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</si>
  <si>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</si>
  <si>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</si>
  <si>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</si>
  <si>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</si>
  <si>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</si>
  <si>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</si>
  <si>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</si>
  <si>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</si>
  <si>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</si>
  <si>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</si>
  <si>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</si>
  <si>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</si>
  <si>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</si>
  <si>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</si>
  <si>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</si>
  <si>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</si>
  <si>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</si>
  <si>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</si>
  <si>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</si>
  <si>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</si>
  <si>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</si>
  <si>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</si>
  <si>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</si>
  <si>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</si>
  <si>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</si>
  <si>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</si>
  <si>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</si>
  <si>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</si>
  <si>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</si>
  <si>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</si>
  <si>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</si>
  <si>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</si>
  <si>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</si>
  <si>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</si>
  <si>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</si>
  <si>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</si>
  <si>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</si>
  <si>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</si>
  <si>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</si>
  <si>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</si>
  <si>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</si>
  <si>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</si>
  <si>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</si>
  <si>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</si>
  <si>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</si>
  <si>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</si>
  <si>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</si>
  <si>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</si>
  <si>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</si>
  <si>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</si>
  <si>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</si>
  <si>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</si>
  <si>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</si>
  <si>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</si>
  <si>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</si>
  <si>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</si>
  <si>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</si>
  <si>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</si>
  <si>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</si>
  <si>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</si>
  <si>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</si>
  <si>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</si>
  <si>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</si>
  <si>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</si>
  <si>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</si>
  <si>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</si>
  <si>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</si>
  <si>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</si>
  <si>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</si>
  <si>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</si>
  <si>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</si>
  <si>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</si>
  <si>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</si>
  <si>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</si>
  <si>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</si>
  <si>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</si>
  <si>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</si>
  <si>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</si>
  <si>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</si>
  <si>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</si>
  <si>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</si>
  <si>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</si>
  <si>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</si>
  <si>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</si>
  <si>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</si>
  <si>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</si>
  <si>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</si>
  <si>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</si>
  <si>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</si>
  <si>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</si>
  <si>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</si>
  <si>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</si>
  <si>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</si>
  <si>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</si>
  <si>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</si>
  <si>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</si>
  <si>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</si>
  <si>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</si>
  <si>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</si>
  <si>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</si>
  <si>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</si>
  <si>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</si>
  <si>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</si>
  <si>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</si>
  <si>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</si>
  <si>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</si>
  <si>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</si>
  <si>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</si>
  <si>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</si>
  <si>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</si>
  <si>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</si>
  <si>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</si>
  <si>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</si>
  <si>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</si>
  <si>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</si>
  <si>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</si>
  <si>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</si>
  <si>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</si>
  <si>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</si>
  <si>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</si>
  <si>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</si>
  <si>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</si>
  <si>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</si>
  <si>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</si>
  <si>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</si>
  <si>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</si>
  <si>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</si>
  <si>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</si>
  <si>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</si>
  <si>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</si>
  <si>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</si>
  <si>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</si>
  <si>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</si>
  <si>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</si>
  <si>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</si>
  <si>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</si>
  <si>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</si>
  <si>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</si>
  <si>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</si>
  <si>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</si>
  <si>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</si>
  <si>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</si>
  <si>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</si>
  <si>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</si>
  <si>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</si>
  <si>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</si>
  <si>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</si>
  <si>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</si>
  <si>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</si>
  <si>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</si>
  <si>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</si>
  <si>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</si>
  <si>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</si>
  <si>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</si>
  <si>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</si>
  <si>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</si>
  <si>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</si>
  <si>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</si>
  <si>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</si>
  <si>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</si>
  <si>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</si>
  <si>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</si>
  <si>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</si>
  <si>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</si>
  <si>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</si>
  <si>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</si>
  <si>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</si>
  <si>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</si>
  <si>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</si>
  <si>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</si>
  <si>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</si>
  <si>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</si>
  <si>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</si>
  <si>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</si>
  <si>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</si>
  <si>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</si>
  <si>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</si>
  <si>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</si>
  <si>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</si>
  <si>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</si>
  <si>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</si>
  <si>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</si>
  <si>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</si>
  <si>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</si>
  <si>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</si>
  <si>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</si>
  <si>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</si>
  <si>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</si>
  <si>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</si>
  <si>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</si>
  <si>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</si>
  <si>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</si>
  <si>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</si>
  <si>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</si>
  <si>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</si>
  <si>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</si>
  <si>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</si>
  <si>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</si>
  <si>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</si>
  <si>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</si>
  <si>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</si>
  <si>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</si>
  <si>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</si>
  <si>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</si>
  <si>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</si>
  <si>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</si>
  <si>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</si>
  <si>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</si>
  <si>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</si>
  <si>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</si>
  <si>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</si>
  <si>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</si>
  <si>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</si>
  <si>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</si>
  <si>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</si>
  <si>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</si>
  <si>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</si>
  <si>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</si>
  <si>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</si>
  <si>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</si>
  <si>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</si>
  <si>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</si>
  <si>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</si>
  <si>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</si>
  <si>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</si>
  <si>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</si>
  <si>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</si>
  <si>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</si>
  <si>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</si>
  <si>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</si>
  <si>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</si>
  <si>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</si>
  <si>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</si>
  <si>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</si>
  <si>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</si>
  <si>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</si>
  <si>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</si>
  <si>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</si>
  <si>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</si>
  <si>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</si>
  <si>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</si>
  <si>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</si>
  <si>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</si>
  <si>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</si>
  <si>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</si>
  <si>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</si>
  <si>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</si>
  <si>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</si>
  <si>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</si>
  <si>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</si>
  <si>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</si>
  <si>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</si>
  <si>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</si>
  <si>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</si>
  <si>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</si>
  <si>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</si>
  <si>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</si>
  <si>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</si>
  <si>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</si>
  <si>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</si>
  <si>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</si>
  <si>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</si>
  <si>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</si>
  <si>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</si>
  <si>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</si>
  <si>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</si>
  <si>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</si>
  <si>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</si>
  <si>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</si>
  <si>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</si>
  <si>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</si>
  <si>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</si>
  <si>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</si>
  <si>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</si>
  <si>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</si>
  <si>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</si>
  <si>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</si>
  <si>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</si>
  <si>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</si>
  <si>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</si>
  <si>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</si>
  <si>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</si>
  <si>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</si>
  <si>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</si>
  <si>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</si>
  <si>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</si>
  <si>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</si>
  <si>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</si>
  <si>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</si>
  <si>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</si>
  <si>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</si>
  <si>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</si>
  <si>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</si>
  <si>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</si>
  <si>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</si>
  <si>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</si>
  <si>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</si>
  <si>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</si>
  <si>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</si>
  <si>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</si>
  <si>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</si>
  <si>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</si>
  <si>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</si>
  <si>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</si>
  <si>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</si>
  <si>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</si>
  <si>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</si>
  <si>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</si>
  <si>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</si>
  <si>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</si>
  <si>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</si>
  <si>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</si>
  <si>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</si>
  <si>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</si>
  <si>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</si>
  <si>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</si>
  <si>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</si>
  <si>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</si>
  <si>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</si>
  <si>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</si>
  <si>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</si>
  <si>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</si>
  <si>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</si>
  <si>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</si>
  <si>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</si>
  <si>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</si>
  <si>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</si>
  <si>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</si>
  <si>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</si>
  <si>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</si>
  <si>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</si>
  <si>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</si>
  <si>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</si>
  <si>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</si>
  <si>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</si>
  <si>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</si>
  <si>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</si>
  <si>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</si>
  <si>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</si>
  <si>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</si>
  <si>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</si>
  <si>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</si>
  <si>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</si>
  <si>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</si>
  <si>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</si>
  <si>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</si>
  <si>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</si>
  <si>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</si>
  <si>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</si>
  <si>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</si>
  <si>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</si>
  <si>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</si>
  <si>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</si>
  <si>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</si>
  <si>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</si>
  <si>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</si>
  <si>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</si>
  <si>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</si>
  <si>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</si>
  <si>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</si>
  <si>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</si>
  <si>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</si>
  <si>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</si>
  <si>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</si>
  <si>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</si>
  <si>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</si>
  <si>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</si>
  <si>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</si>
  <si>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</si>
  <si>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</si>
  <si>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</si>
  <si>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</si>
  <si>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</si>
  <si>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</si>
  <si>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</si>
  <si>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</si>
  <si>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</si>
  <si>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</si>
  <si>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</si>
  <si>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</si>
  <si>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</si>
  <si>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</si>
  <si>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</si>
  <si>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</si>
  <si>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</si>
  <si>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</si>
  <si>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</si>
  <si>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</si>
  <si>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</si>
  <si>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</si>
  <si>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</si>
  <si>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</si>
  <si>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</si>
  <si>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</si>
  <si>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</si>
  <si>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</si>
  <si>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</si>
  <si>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</si>
  <si>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</si>
  <si>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</si>
  <si>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</si>
  <si>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</si>
  <si>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</si>
  <si>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</si>
  <si>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</si>
  <si>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</si>
  <si>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</si>
  <si>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</si>
  <si>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</si>
  <si>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</si>
  <si>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</si>
  <si>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</si>
  <si>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</si>
  <si>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</si>
  <si>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</si>
  <si>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</si>
  <si>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</si>
  <si>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</si>
  <si>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</si>
  <si>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</si>
  <si>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</si>
  <si>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</si>
  <si>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</si>
  <si>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</si>
  <si>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</si>
  <si>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</si>
  <si>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</si>
  <si>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</si>
  <si>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</si>
  <si>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</si>
  <si>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</si>
  <si>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</si>
  <si>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</si>
  <si>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</si>
  <si>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</si>
  <si>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</si>
  <si>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</si>
  <si>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</si>
  <si>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</si>
  <si>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</si>
  <si>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</si>
  <si>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</si>
  <si>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</si>
  <si>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</si>
  <si>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</si>
  <si>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</si>
  <si>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</si>
  <si>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</si>
  <si>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</si>
  <si>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</si>
  <si>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</si>
  <si>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</si>
  <si>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</si>
  <si>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</si>
  <si>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</si>
  <si>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</si>
  <si>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</si>
  <si>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</si>
  <si>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</si>
  <si>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</si>
  <si>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</si>
  <si>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</si>
  <si>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</si>
  <si>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</si>
  <si>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</si>
  <si>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</si>
  <si>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</si>
  <si>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</si>
  <si>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</si>
  <si>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</si>
  <si>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</si>
  <si>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</si>
  <si>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</si>
  <si>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</si>
  <si>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</si>
  <si>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</si>
  <si>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</si>
  <si>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</si>
  <si>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</si>
  <si>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</si>
  <si>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</si>
  <si>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</si>
  <si>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</si>
  <si>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</si>
  <si>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</si>
  <si>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</si>
  <si>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</si>
  <si>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</si>
  <si>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</si>
  <si>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</si>
  <si>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</si>
  <si>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</si>
  <si>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</si>
  <si>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</si>
  <si>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</si>
  <si>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</si>
  <si>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</si>
  <si>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</si>
  <si>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</si>
  <si>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</si>
  <si>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</si>
  <si>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</si>
  <si>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</si>
  <si>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</si>
  <si>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</si>
  <si>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</si>
  <si>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</si>
  <si>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</si>
  <si>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</si>
  <si>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</si>
  <si>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</si>
  <si>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</si>
  <si>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</si>
  <si>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</si>
  <si>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</si>
  <si>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</si>
  <si>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</si>
  <si>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</si>
  <si>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</si>
  <si>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</si>
  <si>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</si>
  <si>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</si>
  <si>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</si>
  <si>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</si>
  <si>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</si>
  <si>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</si>
  <si>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</si>
  <si>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</si>
  <si>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</si>
  <si>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</si>
  <si>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</si>
  <si>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</si>
  <si>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</si>
  <si>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</si>
  <si>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</si>
  <si>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</si>
  <si>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</si>
  <si>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</si>
  <si>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</si>
  <si>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</si>
  <si>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</si>
  <si>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</si>
  <si>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</si>
  <si>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</si>
  <si>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</si>
  <si>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</si>
  <si>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</si>
  <si>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</si>
  <si>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</si>
  <si>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</si>
  <si>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</si>
  <si>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</si>
  <si>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</si>
  <si>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</si>
  <si>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</si>
  <si>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</si>
  <si>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</si>
  <si>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</si>
  <si>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</si>
  <si>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</si>
  <si>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</si>
  <si>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</si>
  <si>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</si>
  <si>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</si>
  <si>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</si>
  <si>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</si>
  <si>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</si>
  <si>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</si>
  <si>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</si>
  <si>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</si>
  <si>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</si>
  <si>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</si>
  <si>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</si>
  <si>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</si>
  <si>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</si>
  <si>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</si>
  <si>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</si>
  <si>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</si>
  <si>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</si>
  <si>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</si>
  <si>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</si>
  <si>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</si>
  <si>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</si>
  <si>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</si>
  <si>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</si>
  <si>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</si>
  <si>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</si>
  <si>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</si>
  <si>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</si>
  <si>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</si>
  <si>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</si>
  <si>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</si>
  <si>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</si>
  <si>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</si>
  <si>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</si>
  <si>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</si>
  <si>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</si>
  <si>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</si>
  <si>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</si>
  <si>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</si>
  <si>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</si>
  <si>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</si>
  <si>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</si>
  <si>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</si>
  <si>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</si>
  <si>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</si>
  <si>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</si>
  <si>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</si>
  <si>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</si>
  <si>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</si>
  <si>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</si>
  <si>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</si>
  <si>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</si>
  <si>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</si>
  <si>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</si>
  <si>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</si>
  <si>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</si>
  <si>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</si>
  <si>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</si>
  <si>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</si>
  <si>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</si>
  <si>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</si>
  <si>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</si>
  <si>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</si>
  <si>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</si>
  <si>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</si>
  <si>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</si>
  <si>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</si>
  <si>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</si>
  <si>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</si>
  <si>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</si>
  <si>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</si>
  <si>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</si>
  <si>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</si>
  <si>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</si>
  <si>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</si>
  <si>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</si>
  <si>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</si>
  <si>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</si>
  <si>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</si>
  <si>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</si>
  <si>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</si>
  <si>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</si>
  <si>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</si>
  <si>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</si>
  <si>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</si>
  <si>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</si>
  <si>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</si>
  <si>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</si>
  <si>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</si>
  <si>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</si>
  <si>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</si>
  <si>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</si>
  <si>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</si>
  <si>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</si>
  <si>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</si>
  <si>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</si>
  <si>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</si>
  <si>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</si>
  <si>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</si>
  <si>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</si>
  <si>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</si>
  <si>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</si>
  <si>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</si>
  <si>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</si>
  <si>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</si>
  <si>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</si>
  <si>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</si>
  <si>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</si>
  <si>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</si>
  <si>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</si>
  <si>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</si>
  <si>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</si>
  <si>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</si>
  <si>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</si>
  <si>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</si>
  <si>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</si>
  <si>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</si>
  <si>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</si>
  <si>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</si>
  <si>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</si>
  <si>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</si>
  <si>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</si>
  <si>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</si>
  <si>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</si>
  <si>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</si>
  <si>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</si>
  <si>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</si>
  <si>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</si>
  <si>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</si>
  <si>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</si>
  <si>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</si>
  <si>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</si>
  <si>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</si>
  <si>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</si>
  <si>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</si>
  <si>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</si>
  <si>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</si>
  <si>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</si>
  <si>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</si>
  <si>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</si>
  <si>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</si>
  <si>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</si>
  <si>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</si>
  <si>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</si>
  <si>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</si>
  <si>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</si>
  <si>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</si>
  <si>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</si>
  <si>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</si>
  <si>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</si>
  <si>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</si>
  <si>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</si>
  <si>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</si>
  <si>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</si>
  <si>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</si>
  <si>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</si>
  <si>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</si>
  <si>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</si>
  <si>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</si>
  <si>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</si>
  <si>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</si>
  <si>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</si>
  <si>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</si>
  <si>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</si>
  <si>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</si>
  <si>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</si>
  <si>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</si>
  <si>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</si>
  <si>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</si>
  <si>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</si>
  <si>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</si>
  <si>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</si>
  <si>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</si>
  <si>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</si>
  <si>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</si>
  <si>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</si>
  <si>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</si>
  <si>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</si>
  <si>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</si>
  <si>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</si>
  <si>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</si>
  <si>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</si>
  <si>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</si>
  <si>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</si>
  <si>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</si>
  <si>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</si>
  <si>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</si>
  <si>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</si>
  <si>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</si>
  <si>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</si>
  <si>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</si>
  <si>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</si>
  <si>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</si>
  <si>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</si>
  <si>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</si>
  <si>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</si>
  <si>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</si>
  <si>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</si>
  <si>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</si>
  <si>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</si>
  <si>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</si>
  <si>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</si>
  <si>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</si>
  <si>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</si>
  <si>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</si>
  <si>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</si>
  <si>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</si>
  <si>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</si>
  <si>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</si>
  <si>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</si>
  <si>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InterCapital Balanced</t>
  </si>
  <si>
    <t>HRHAAIUHIBA0</t>
  </si>
  <si>
    <t>InterCapital Bond</t>
  </si>
  <si>
    <t>HRICAMUCAON0</t>
  </si>
  <si>
    <t>InterCapital CROBEX10tr UCITS ETF</t>
  </si>
  <si>
    <t>96658980897</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</si>
  <si>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</si>
  <si>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</si>
  <si>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</si>
  <si>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</si>
  <si>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</si>
  <si>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</si>
  <si>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</si>
  <si>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</si>
  <si>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</si>
  <si>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</si>
  <si>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</si>
  <si>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</si>
  <si>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</si>
  <si>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</si>
  <si>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</si>
  <si>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</si>
  <si>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</si>
  <si>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</si>
  <si>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</si>
  <si>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</si>
  <si>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</si>
  <si>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</si>
  <si>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</si>
  <si>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</si>
  <si>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</si>
  <si>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</si>
  <si>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</si>
  <si>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</si>
  <si>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</si>
  <si>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</si>
  <si>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</si>
  <si>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</si>
  <si>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</si>
  <si>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</si>
  <si>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</si>
  <si>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</si>
  <si>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</si>
  <si>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</si>
  <si>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</si>
  <si>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</si>
  <si>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</si>
  <si>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</si>
  <si>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</si>
  <si>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</si>
  <si>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</si>
  <si>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</si>
  <si>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</si>
  <si>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</si>
  <si>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</si>
  <si>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</si>
  <si>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</si>
  <si>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</si>
  <si>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</si>
  <si>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</si>
  <si>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</si>
  <si>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</si>
  <si>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</si>
  <si>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</si>
  <si>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</si>
  <si>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</si>
  <si>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</si>
  <si>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</si>
  <si>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</si>
  <si>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</si>
  <si>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</si>
  <si>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</si>
  <si>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</si>
  <si>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</si>
  <si>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</si>
  <si>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</si>
  <si>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</si>
  <si>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</si>
  <si>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</si>
  <si>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</si>
  <si>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</si>
  <si>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</si>
  <si>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</si>
  <si>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</si>
  <si>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</si>
  <si>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</si>
  <si>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</si>
  <si>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</si>
  <si>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</si>
  <si>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</si>
  <si>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</si>
  <si>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</si>
  <si>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</si>
  <si>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</si>
  <si>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</si>
  <si>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</si>
  <si>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</si>
  <si>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</si>
  <si>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</si>
  <si>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</si>
  <si>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</si>
  <si>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</si>
  <si>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</si>
  <si>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</si>
  <si>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</si>
  <si>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</si>
  <si>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</si>
  <si>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</si>
  <si>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</si>
  <si>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</si>
  <si>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</si>
  <si>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</si>
  <si>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</si>
  <si>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</si>
  <si>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</si>
  <si>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</si>
  <si>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</si>
  <si>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</si>
  <si>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</si>
  <si>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</si>
  <si>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</si>
  <si>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</si>
  <si>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</si>
  <si>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</si>
  <si>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</si>
  <si>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</si>
  <si>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</si>
  <si>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</si>
  <si>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</si>
  <si>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</si>
  <si>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</si>
  <si>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</si>
  <si>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</si>
  <si>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</si>
  <si>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</si>
  <si>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</si>
  <si>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</si>
  <si>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</si>
  <si>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</si>
  <si>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</si>
  <si>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</si>
  <si>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</si>
  <si>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</si>
  <si>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</si>
  <si>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</si>
  <si>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</si>
  <si>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</si>
  <si>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</si>
  <si>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</si>
  <si>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</si>
  <si>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</si>
  <si>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</si>
  <si>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</si>
  <si>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</si>
  <si>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</si>
  <si>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</si>
  <si>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</si>
  <si>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</si>
  <si>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</si>
  <si>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</si>
  <si>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</si>
  <si>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</si>
  <si>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</si>
  <si>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</si>
  <si>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</si>
  <si>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</si>
  <si>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</si>
  <si>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</si>
  <si>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</si>
  <si>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</si>
  <si>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</si>
  <si>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</si>
  <si>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</si>
  <si>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</si>
  <si>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</si>
  <si>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</si>
  <si>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</si>
  <si>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</si>
  <si>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</si>
  <si>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</si>
  <si>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</si>
  <si>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</si>
  <si>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</si>
  <si>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</si>
  <si>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Eurizon HR Target 2025</t>
  </si>
  <si>
    <t>InterCapital Dollar Balanced</t>
  </si>
  <si>
    <t>OTP MULTI USD 2</t>
  </si>
  <si>
    <t>Raiffeisen EUR 2025 Bond</t>
  </si>
  <si>
    <t>ZB Invest Funds – ZB bond 2027 EUR</t>
  </si>
  <si>
    <t>ZB Asia</t>
  </si>
  <si>
    <t>ZB conservative 20</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</si>
  <si>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</si>
  <si>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</si>
  <si>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</si>
  <si>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</si>
  <si>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</si>
  <si>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</si>
  <si>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</si>
  <si>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</si>
  <si>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</si>
  <si>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</si>
  <si>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</si>
  <si>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</si>
  <si>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</si>
  <si>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</si>
  <si>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</si>
  <si>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</si>
  <si>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</si>
  <si>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</si>
  <si>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</si>
  <si>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</si>
  <si>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</si>
  <si>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</si>
  <si>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</si>
  <si>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</si>
  <si>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</si>
  <si>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</si>
  <si>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</si>
  <si>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</si>
  <si>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</si>
  <si>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</si>
  <si>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</si>
  <si>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</si>
  <si>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</si>
  <si>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</si>
  <si>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</si>
  <si>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</si>
  <si>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</si>
  <si>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</si>
  <si>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t>2022 Q 4</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</si>
  <si>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</si>
  <si>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</si>
  <si>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</si>
  <si>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</si>
  <si>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</si>
  <si>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</si>
  <si>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</si>
  <si>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</si>
  <si>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</si>
  <si>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</si>
  <si>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</si>
  <si>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</si>
  <si>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</si>
  <si>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</si>
  <si>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</si>
  <si>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</si>
  <si>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</si>
  <si>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</si>
  <si>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</si>
  <si>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</si>
  <si>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</si>
  <si>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</si>
  <si>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</si>
  <si>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</si>
  <si>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</si>
  <si>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</si>
  <si>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</si>
  <si>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</si>
  <si>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</si>
  <si>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14248363630</t>
  </si>
  <si>
    <t>HRERSIUEH261</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</si>
  <si>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</si>
  <si>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</si>
  <si>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</si>
  <si>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</si>
  <si>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</si>
  <si>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</si>
  <si>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</si>
  <si>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</si>
  <si>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</si>
  <si>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</si>
  <si>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</si>
  <si>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</si>
  <si>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</si>
  <si>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</si>
  <si>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</si>
  <si>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</si>
  <si>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</si>
  <si>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2023 Q 1</t>
  </si>
  <si>
    <t>InterCapital BET-TR UCITS ETF</t>
  </si>
  <si>
    <t> 73509175966</t>
  </si>
  <si>
    <t>HRICAMFBETR5</t>
  </si>
  <si>
    <t>OTP MULTI EUR 2025</t>
  </si>
  <si>
    <t>70303155160</t>
  </si>
  <si>
    <t>HROTPIUME254</t>
  </si>
  <si>
    <t>HRZBINUEURP9</t>
  </si>
  <si>
    <t>Table 3.1: Premium paid</t>
  </si>
  <si>
    <t xml:space="preserve">Tablica 3.1: Naplaćena premija osiguranja </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</si>
  <si>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</si>
  <si>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</si>
  <si>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</si>
  <si>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</si>
  <si>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</si>
  <si>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</si>
  <si>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</si>
  <si>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</si>
  <si>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</si>
  <si>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</si>
  <si>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</si>
  <si>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</si>
  <si>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</si>
  <si>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</si>
  <si>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</si>
  <si>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</si>
  <si>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</si>
  <si>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</si>
  <si>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</si>
  <si>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</si>
  <si>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</si>
  <si>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</si>
  <si>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</si>
  <si>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</si>
  <si>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</si>
  <si>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</si>
  <si>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</si>
  <si>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</si>
  <si>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</si>
  <si>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</si>
  <si>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</si>
  <si>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</si>
  <si>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</si>
  <si>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</si>
  <si>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</si>
  <si>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</si>
  <si>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</si>
  <si>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</si>
  <si>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</si>
  <si>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</si>
  <si>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</si>
  <si>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</si>
  <si>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</si>
  <si>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</si>
  <si>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</si>
  <si>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</si>
  <si>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</si>
  <si>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2025 USD</t>
  </si>
  <si>
    <t>ERSTE HORIZONT 2026 III</t>
  </si>
  <si>
    <t>InterCapital Euro Money Market UCITS ETF</t>
  </si>
  <si>
    <t>N</t>
  </si>
  <si>
    <t>ZB Invest Funds – ZB bond 2026 EUR</t>
  </si>
  <si>
    <t>HRICAMFEUMM1</t>
  </si>
  <si>
    <t>ERSTE HORIZONT 2026 IV</t>
  </si>
  <si>
    <t>OTP MULTI EUR 2025 II</t>
  </si>
  <si>
    <t>Tablica 4.4.1: Obveznice s najvećim prometom - alternativno tržište</t>
  </si>
  <si>
    <t>Table 4.4.1: Bonds with the highest turnover - Progress market</t>
  </si>
  <si>
    <t>INSPIRIO ZAIF d.d.</t>
  </si>
  <si>
    <t>Fond SLAVONSKI ZAIF d.d. promijenio je naziv u INSPIRIO ZAIF d.d. (9.11.2023.)</t>
  </si>
  <si>
    <t>The  SLAVONSKI ZAIF d.d. fund changed its name to INSPIRIO ZAIF d.d. (9/11/2023)</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</si>
  <si>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</si>
  <si>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</si>
  <si>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</si>
  <si>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</si>
  <si>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</si>
  <si>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</si>
  <si>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</si>
  <si>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</si>
  <si>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</si>
  <si>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</si>
  <si>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</si>
  <si>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</si>
  <si>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</si>
  <si>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</si>
  <si>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</si>
  <si>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</si>
  <si>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</si>
  <si>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</si>
  <si>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</si>
  <si>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</si>
  <si>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</si>
  <si>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</si>
  <si>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</si>
  <si>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</si>
  <si>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</si>
  <si>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</si>
  <si>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</si>
  <si>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</si>
  <si>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</si>
  <si>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</si>
  <si>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</si>
  <si>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</si>
  <si>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</si>
  <si>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</si>
  <si>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</si>
  <si>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</si>
  <si>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ERSTE HORIZONT 2025 II</t>
  </si>
  <si>
    <t xml:space="preserve">Eurizon HR Cash </t>
  </si>
  <si>
    <t> 30857937018</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</si>
  <si>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</si>
  <si>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</si>
  <si>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</si>
  <si>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</si>
  <si>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</si>
  <si>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</si>
  <si>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</si>
  <si>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</si>
  <si>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</si>
  <si>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</si>
  <si>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 xml:space="preserve">ZB CEE Equity (ZB aktiv) UCITS fond </t>
  </si>
  <si>
    <t>ZB Invest Funds – ZB bond 2027 EUR III</t>
  </si>
  <si>
    <t>Eurizon HR Target 2026 II</t>
  </si>
  <si>
    <t>InterCapital Nova Europa</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</si>
  <si>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</si>
  <si>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</si>
  <si>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</si>
  <si>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</si>
  <si>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49753603316</t>
  </si>
  <si>
    <t>HRERSIU25II2</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</si>
  <si>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</si>
  <si>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</si>
  <si>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</si>
  <si>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</si>
  <si>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</si>
  <si>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</si>
  <si>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</si>
  <si>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</si>
  <si>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</si>
  <si>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</si>
  <si>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</si>
  <si>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</si>
  <si>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</si>
  <si>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</si>
  <si>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</si>
  <si>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</si>
  <si>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</si>
  <si>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</si>
  <si>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</si>
  <si>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</si>
  <si>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</si>
  <si>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</si>
  <si>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</si>
  <si>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</si>
  <si>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ZB Invest Funds – ZB conservative</t>
  </si>
  <si>
    <t>64747126842</t>
  </si>
  <si>
    <t>HRZBINUCONS9</t>
  </si>
  <si>
    <t>ZB portfolio 70 (global 70)</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</si>
  <si>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</si>
  <si>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</si>
  <si>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</si>
  <si>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</si>
  <si>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</si>
  <si>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</si>
  <si>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</si>
  <si>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</si>
  <si>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</si>
  <si>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</si>
  <si>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</si>
  <si>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</si>
  <si>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</si>
  <si>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</si>
  <si>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</si>
  <si>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</si>
  <si>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</si>
  <si>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</si>
  <si>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</si>
  <si>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</si>
  <si>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</si>
  <si>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</si>
  <si>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</si>
  <si>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</si>
  <si>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</si>
  <si>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</si>
  <si>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</si>
  <si>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</si>
  <si>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</si>
  <si>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</si>
  <si>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</si>
  <si>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Fond ICAM COSERVATIVE PRIVATE je brisan iz registra 28.12.2023. / The ICAM COSERVATIVE PRIVATE fund was deleted from the register on 12/28/2023.</t>
  </si>
  <si>
    <t>Lipanj 2024.</t>
  </si>
  <si>
    <t>June 2024</t>
  </si>
  <si>
    <t>Erste Money Market USD</t>
  </si>
  <si>
    <t xml:space="preserve">OTP MULTI EUR 2026 </t>
  </si>
  <si>
    <t xml:space="preserve">ZB global 50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</si>
  <si>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</si>
  <si>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</si>
  <si>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</si>
  <si>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</si>
  <si>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</si>
  <si>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</si>
  <si>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</si>
  <si>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</si>
  <si>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</si>
  <si>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InterCapital Short Term Dollar Bond</t>
  </si>
  <si>
    <t>56398025267</t>
  </si>
  <si>
    <t>HROTPIUME262</t>
  </si>
  <si>
    <t>Raiffeisen Money Market</t>
  </si>
  <si>
    <t> 80931768837</t>
  </si>
  <si>
    <t>HRRBAIURMNM8</t>
  </si>
  <si>
    <t>2024 Q 2</t>
  </si>
  <si>
    <t>AP4</t>
  </si>
  <si>
    <t xml:space="preserve">Continuum </t>
  </si>
  <si>
    <t>SQ Cobold</t>
  </si>
  <si>
    <t>03637940749</t>
  </si>
  <si>
    <t>HRALTIUAP402</t>
  </si>
  <si>
    <t>48815690681</t>
  </si>
  <si>
    <t>HRLOINUVAL26</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</si>
  <si>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</si>
  <si>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</si>
  <si>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</si>
  <si>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</si>
  <si>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</si>
  <si>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</si>
  <si>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</si>
  <si>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</si>
  <si>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</si>
  <si>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</si>
  <si>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</si>
  <si>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</si>
  <si>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</si>
  <si>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 xml:space="preserve">ICAM CAPITAL PRIVATE 2 </t>
    </r>
    <r>
      <rPr>
        <b/>
        <vertAlign val="superscript"/>
        <sz val="8"/>
        <color rgb="FFFF0000"/>
        <rFont val="Arial"/>
        <family val="2"/>
      </rPr>
      <t>1</t>
    </r>
  </si>
  <si>
    <r>
      <t xml:space="preserve">ICAM CAPITAL PRIVATE 3 </t>
    </r>
    <r>
      <rPr>
        <b/>
        <vertAlign val="superscript"/>
        <sz val="8"/>
        <color rgb="FFFF0000"/>
        <rFont val="Arial"/>
        <family val="2"/>
      </rPr>
      <t>2</t>
    </r>
  </si>
  <si>
    <r>
      <rPr>
        <b/>
        <vertAlign val="superscript"/>
        <sz val="8"/>
        <color rgb="FFFF0000"/>
        <rFont val="Arial"/>
        <family val="2"/>
      </rPr>
      <t>1</t>
    </r>
    <r>
      <rPr>
        <sz val="8"/>
        <color theme="1"/>
        <rFont val="Arial"/>
        <family val="2"/>
        <charset val="238"/>
      </rPr>
      <t xml:space="preserve"> Fond ICAM DYNAMIC ALLOCATION je 14.5.2024. promijenio naziv u ICAM CAPITAL PRIVATE 2. Do 8.12.2017. fond je bio kategoriziran kao osnovni, a nakon toga kao posebni.</t>
    </r>
  </si>
  <si>
    <r>
      <t xml:space="preserve">  </t>
    </r>
    <r>
      <rPr>
        <i/>
        <sz val="8"/>
        <color theme="1" tint="0.34998626667073579"/>
        <rFont val="Arial"/>
        <family val="2"/>
      </rPr>
      <t>The ICAM DYNAMIC ALLOCATION fund changed its name to ICAM CAPITAL PRIVATE 2 (May 14, 2024). Until 8. December 2017 the fund was categorized as basic, and then as special.</t>
    </r>
  </si>
  <si>
    <r>
      <rPr>
        <b/>
        <vertAlign val="superscript"/>
        <sz val="8"/>
        <color rgb="FFFF0000"/>
        <rFont val="Arial"/>
        <family val="2"/>
      </rPr>
      <t xml:space="preserve">2 </t>
    </r>
    <r>
      <rPr>
        <sz val="8"/>
        <color theme="1"/>
        <rFont val="Arial"/>
        <family val="2"/>
        <charset val="238"/>
      </rPr>
      <t>Fond Generali Value je na datum 10.7.2024. promijenio naziv  u ICAM CAPITAL PRIVATE 3, a od tog datuma je preoblikovan iz osnovnog AIF-a u posebni AIF s privatnom ponudom.</t>
    </r>
  </si>
  <si>
    <t xml:space="preserve"> The Generali Value fund is on July 10, 2024. changed its name to ICAM CAPITAL PRIVATE 3, and from that date it was transformed from a basic AIF to a special AIF with a private offering.</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</si>
  <si>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</si>
  <si>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</si>
  <si>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</si>
  <si>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</si>
  <si>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Prosperus FGS u likvidaciji</t>
  </si>
  <si>
    <t>HRPSPIUPFGS3</t>
  </si>
  <si>
    <t xml:space="preserve">Ayvens Croatia d.o.o. za operativni i financijski leasing </t>
  </si>
  <si>
    <t>HPB Fokus 2026</t>
  </si>
  <si>
    <t xml:space="preserve">ZB Invest Funds – ZB bond 2026 EUR III </t>
  </si>
  <si>
    <t>38316893110</t>
  </si>
  <si>
    <t>HRHPBIUFK265</t>
  </si>
  <si>
    <t>02900164555</t>
  </si>
  <si>
    <t>HRZBINU26E31</t>
  </si>
  <si>
    <t>Fond Blue Income Builder je prestao s radom 8.11.2024. / The Blue Income Builder Fund ceased operations on November 8, 2024.</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</si>
  <si>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</si>
  <si>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</si>
  <si>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</si>
  <si>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</si>
  <si>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</si>
  <si>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</si>
  <si>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</si>
  <si>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</si>
  <si>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</si>
  <si>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</si>
  <si>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</si>
  <si>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</si>
  <si>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Siječanj 2025.</t>
  </si>
  <si>
    <t>January 2025</t>
  </si>
  <si>
    <t>GLOBAL KAPITAL</t>
  </si>
  <si>
    <t>HPB Plus</t>
  </si>
  <si>
    <t>PROSINAC 2024.</t>
  </si>
  <si>
    <t>DECEMBER 2024</t>
  </si>
  <si>
    <t>1.1. - 31.12.2024</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</si>
  <si>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31.12.2024</t>
    </r>
  </si>
  <si>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</si>
  <si>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</si>
  <si>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</si>
  <si>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</si>
  <si>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</si>
  <si>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31.12.2024.</t>
  </si>
  <si>
    <t>1.1. - 31.12.2024.</t>
  </si>
  <si>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</si>
  <si>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</si>
  <si>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</si>
  <si>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</si>
  <si>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</si>
  <si>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</si>
  <si>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</si>
  <si>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</si>
  <si>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</si>
  <si>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</si>
  <si>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</si>
  <si>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</si>
  <si>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</si>
  <si>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</si>
  <si>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</si>
  <si>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</si>
  <si>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</si>
  <si>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</si>
  <si>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</si>
  <si>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</si>
  <si>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</si>
  <si>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</si>
  <si>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</si>
  <si>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</si>
  <si>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</si>
  <si>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</si>
  <si>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</si>
  <si>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</si>
  <si>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</si>
  <si>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</si>
  <si>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2.4: Isplate i primljene doznake prema vrsti i obliku mirovine za razdoblje 1.1. - 31.12.2024.</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</si>
  <si>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</si>
  <si>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</si>
  <si>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</si>
  <si>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</si>
  <si>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</si>
  <si>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</si>
  <si>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</si>
  <si>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</si>
  <si>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</si>
  <si>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</si>
  <si>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</si>
  <si>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</si>
  <si>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</si>
  <si>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</si>
  <si>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</si>
  <si>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</si>
  <si>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</si>
  <si>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</si>
  <si>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</si>
  <si>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</si>
  <si>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</si>
  <si>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</si>
  <si>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</si>
  <si>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</si>
  <si>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</si>
  <si>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</si>
  <si>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</si>
  <si>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</si>
  <si>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</si>
  <si>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</si>
  <si>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</si>
  <si>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</si>
  <si>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</si>
  <si>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</si>
  <si>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</si>
  <si>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</si>
  <si>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</si>
  <si>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</si>
  <si>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</si>
  <si>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</si>
  <si>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</si>
  <si>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</si>
  <si>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Table 2.4: Payments and contributions received by type and form of pension for the period 1 January - 31 December 2024</t>
  </si>
  <si>
    <r>
      <t xml:space="preserve">Broj / </t>
    </r>
    <r>
      <rPr>
        <i/>
        <sz val="10"/>
        <color theme="1" tint="0.34998626667073579"/>
        <rFont val="Arial"/>
        <family val="2"/>
        <charset val="238"/>
      </rPr>
      <t>Number</t>
    </r>
    <r>
      <rPr>
        <sz val="10"/>
        <color theme="1"/>
        <rFont val="Arial"/>
        <family val="2"/>
      </rPr>
      <t xml:space="preserve"> 3</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XXIII  Zagreb, 18.3.2025.</t>
    </r>
  </si>
  <si>
    <t>February 2025</t>
  </si>
  <si>
    <t>Veljača 2025.</t>
  </si>
  <si>
    <t>HRKOEIRA0009</t>
  </si>
  <si>
    <t>HRZABARA0009</t>
  </si>
  <si>
    <t>HRHT00RA0005</t>
  </si>
  <si>
    <t>HRRIVPRA0000</t>
  </si>
  <si>
    <t>HRKODTRA0007</t>
  </si>
  <si>
    <t>HRKODTPA0009</t>
  </si>
  <si>
    <t>HRSPANRA0007</t>
  </si>
  <si>
    <t>HRADRSPA0009</t>
  </si>
  <si>
    <t>HRATGRRA0003</t>
  </si>
  <si>
    <t>HRERNTRA0000</t>
  </si>
  <si>
    <t>HRRHMFO277N5</t>
  </si>
  <si>
    <t>HRRHMFO253B1</t>
  </si>
  <si>
    <t>HRRHMFO33BA3</t>
  </si>
  <si>
    <t>HRRHMFO287A1</t>
  </si>
  <si>
    <t>HRRHMFO327A5</t>
  </si>
  <si>
    <t>HRRHMFO275E8</t>
  </si>
  <si>
    <t>HRIKBARA0008</t>
  </si>
  <si>
    <t>HRRHMFO347A3</t>
  </si>
  <si>
    <t>Ostali</t>
  </si>
  <si>
    <t>HRRHMFT547N6</t>
  </si>
  <si>
    <t>HRRHMFT523C0</t>
  </si>
  <si>
    <t>HRRHMFT512N0</t>
  </si>
  <si>
    <t>HRRHMFT509C9</t>
  </si>
  <si>
    <t>HRBCINRA0003</t>
  </si>
  <si>
    <t>HRKOTRPA0003</t>
  </si>
  <si>
    <t>HRTSHCRA0009</t>
  </si>
  <si>
    <t>HRGLCOO26CE5</t>
  </si>
  <si>
    <t>HOK - OSIGURANJE d.d.</t>
  </si>
  <si>
    <t>Tablica 3.1: Naplaćena premija osiguranja za period od 1. siječnja do 28. veljače 2025.</t>
  </si>
  <si>
    <t>Table 3.1: Premium paid for the period 1 January - 28 February 2025</t>
  </si>
  <si>
    <t>Tablica 3.2: Podaci o osiguranju za period od 1. siječnja do 28. veljače 2025.</t>
  </si>
  <si>
    <t>ZB Money</t>
  </si>
  <si>
    <t>58694394384</t>
  </si>
  <si>
    <t>HRZBINUMONY6</t>
  </si>
  <si>
    <t>Table 3.2: Insurance data for the period  1  January - 28 February 2025</t>
  </si>
  <si>
    <r>
      <t xml:space="preserve">Fond Eurizon HR Target 2025 III je 27.2.2025. prestao s radom zbog dospijeća. / </t>
    </r>
    <r>
      <rPr>
        <i/>
        <sz val="8"/>
        <color theme="1" tint="0.34998626667073579"/>
        <rFont val="Arial"/>
        <family val="2"/>
      </rPr>
      <t>The Eurizon HR Target 2025 III Fund ceased operations on February 27, 2025 due to maturity.</t>
    </r>
  </si>
  <si>
    <r>
      <t xml:space="preserve">Fond HPB Bond Plus je 12.2.2025. promijenio naziv u HPB Plus. / </t>
    </r>
    <r>
      <rPr>
        <i/>
        <sz val="8"/>
        <color theme="1" tint="0.34998626667073579"/>
        <rFont val="Arial"/>
        <family val="2"/>
      </rPr>
      <t>The HPB Bond Plus fund changed its name to HPB Plus on February 12, 2025.</t>
    </r>
  </si>
  <si>
    <t>I-II/2024</t>
  </si>
  <si>
    <t>I-II/2025</t>
  </si>
  <si>
    <r>
      <t xml:space="preserve">Indeks (100 = I-II/2024)
 </t>
    </r>
    <r>
      <rPr>
        <i/>
        <sz val="9"/>
        <color theme="1" tint="0.34998626667073579"/>
        <rFont val="Arial"/>
        <family val="2"/>
        <charset val="238"/>
      </rPr>
      <t>Index(100 =I-II/2024)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</si>
</sst>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2">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b/>
      <vertAlign val="superscript"/>
      <sz val="8"/>
      <color rgb="FFFF0000"/>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2" fillId="0" borderId="0"/>
    <xf numFmtId="0" fontId="2" fillId="0" borderId="0"/>
    <xf numFmtId="0" fontId="2" fillId="0" borderId="0"/>
  </cellStyleXfs>
  <cellXfs count="1280">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0" fontId="41" fillId="3" borderId="0" xfId="3" applyFont="1" applyFill="1" applyBorder="1" applyAlignment="1">
      <alignment horizontal="left"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3" fillId="3" borderId="0" xfId="3" applyNumberFormat="1" applyFont="1" applyFill="1" applyAlignment="1">
      <alignment horizontal="center" vertical="center"/>
    </xf>
    <xf numFmtId="3" fontId="73"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4"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175" fontId="144" fillId="0" borderId="0" xfId="0" applyNumberFormat="1" applyFont="1"/>
    <xf numFmtId="175" fontId="138" fillId="0" borderId="0" xfId="0" applyNumberFormat="1" applyFont="1"/>
    <xf numFmtId="0" fontId="138" fillId="0" borderId="0" xfId="0" applyFont="1"/>
    <xf numFmtId="175" fontId="88" fillId="0" borderId="0" xfId="0" applyNumberFormat="1"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140"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9" fillId="0" borderId="0" xfId="0" applyFont="1"/>
    <xf numFmtId="0" fontId="150" fillId="0" borderId="0" xfId="3" applyFont="1" applyFill="1" applyBorder="1" applyAlignment="1"/>
    <xf numFmtId="0" fontId="151" fillId="0" borderId="0" xfId="3" applyFont="1" applyFill="1" applyBorder="1" applyAlignment="1">
      <alignment horizontal="right" vertical="center"/>
    </xf>
    <xf numFmtId="0" fontId="151" fillId="0" borderId="0" xfId="3" applyFont="1" applyFill="1" applyBorder="1" applyAlignment="1">
      <alignment horizontal="left" vertical="center"/>
    </xf>
    <xf numFmtId="0" fontId="151" fillId="0" borderId="0" xfId="28" applyFont="1" applyFill="1" applyBorder="1" applyAlignment="1">
      <alignment horizontal="left" vertical="center"/>
    </xf>
    <xf numFmtId="0" fontId="155" fillId="0" borderId="0" xfId="28" applyFont="1" applyFill="1" applyBorder="1" applyAlignment="1">
      <alignment horizontal="left" vertical="center"/>
    </xf>
    <xf numFmtId="0" fontId="153" fillId="0" borderId="0" xfId="3" applyFont="1" applyFill="1" applyBorder="1" applyAlignment="1">
      <alignment horizontal="left" vertical="center"/>
    </xf>
    <xf numFmtId="0" fontId="153" fillId="0" borderId="0" xfId="3" applyFont="1" applyFill="1" applyAlignment="1">
      <alignment horizontal="left" vertical="center"/>
    </xf>
    <xf numFmtId="0" fontId="151" fillId="8" borderId="0" xfId="3" applyFont="1" applyFill="1" applyBorder="1" applyAlignment="1">
      <alignment horizontal="left" vertical="center"/>
    </xf>
    <xf numFmtId="0" fontId="153" fillId="0" borderId="0" xfId="0" applyFont="1" applyAlignment="1">
      <alignment horizontal="left" vertical="center"/>
    </xf>
    <xf numFmtId="14" fontId="153" fillId="0" borderId="0" xfId="0" applyNumberFormat="1" applyFont="1" applyAlignment="1">
      <alignment horizontal="right" vertical="center"/>
    </xf>
    <xf numFmtId="0" fontId="153" fillId="0" borderId="0" xfId="0" applyFont="1" applyAlignment="1">
      <alignment horizontal="right" vertical="center"/>
    </xf>
    <xf numFmtId="0" fontId="165" fillId="0" borderId="0" xfId="3" applyFont="1" applyAlignment="1">
      <alignment horizontal="left" vertical="center"/>
    </xf>
    <xf numFmtId="0" fontId="153" fillId="0" borderId="0" xfId="3" applyFont="1" applyAlignment="1">
      <alignment horizontal="left" vertical="center"/>
    </xf>
    <xf numFmtId="0" fontId="151" fillId="0" borderId="0" xfId="0" applyFont="1" applyAlignment="1">
      <alignment horizontal="right" vertical="center" indent="1"/>
    </xf>
    <xf numFmtId="14" fontId="166" fillId="0" borderId="0" xfId="0" applyNumberFormat="1" applyFont="1" applyAlignment="1">
      <alignment horizontal="right" vertical="center"/>
    </xf>
    <xf numFmtId="0" fontId="166" fillId="0" borderId="0" xfId="3" applyFont="1" applyFill="1">
      <alignment vertical="top"/>
    </xf>
    <xf numFmtId="0" fontId="153" fillId="0" borderId="0" xfId="0" applyFont="1" applyAlignment="1">
      <alignment horizontal="left"/>
    </xf>
    <xf numFmtId="0" fontId="152"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5" fillId="0" borderId="0" xfId="3" applyFont="1" applyFill="1" applyAlignment="1">
      <alignment horizontal="left" vertical="center"/>
    </xf>
    <xf numFmtId="0" fontId="25" fillId="0" borderId="0" xfId="3" applyFont="1" applyFill="1" applyAlignment="1">
      <alignment horizontal="center"/>
    </xf>
    <xf numFmtId="0" fontId="153" fillId="0" borderId="0" xfId="0" applyFont="1" applyFill="1" applyAlignment="1">
      <alignment horizontal="right" vertical="center"/>
    </xf>
    <xf numFmtId="0" fontId="151" fillId="0" borderId="0" xfId="3" applyFont="1" applyAlignment="1">
      <alignment horizontal="left" vertical="center"/>
    </xf>
    <xf numFmtId="0" fontId="151" fillId="0" borderId="0" xfId="3" applyFont="1" applyFill="1" applyAlignment="1">
      <alignment horizontal="left" vertical="center"/>
    </xf>
    <xf numFmtId="0" fontId="166" fillId="0" borderId="0" xfId="3" applyFont="1" applyFill="1" applyBorder="1" applyAlignment="1">
      <alignment horizontal="left" vertical="center"/>
    </xf>
    <xf numFmtId="0" fontId="22" fillId="0" borderId="0" xfId="15" applyFont="1" applyFill="1" applyAlignment="1"/>
    <xf numFmtId="0" fontId="155" fillId="0" borderId="0" xfId="15" applyFont="1" applyFill="1" applyAlignment="1">
      <alignment horizontal="left" vertical="center"/>
    </xf>
    <xf numFmtId="0" fontId="152" fillId="0" borderId="0" xfId="24" applyFont="1"/>
    <xf numFmtId="0" fontId="166" fillId="0" borderId="0" xfId="24" applyFont="1" applyAlignment="1">
      <alignment vertical="center"/>
    </xf>
    <xf numFmtId="0" fontId="87" fillId="0" borderId="0" xfId="24" applyFont="1" applyFill="1" applyAlignment="1">
      <alignment vertical="center"/>
    </xf>
    <xf numFmtId="0" fontId="171" fillId="0" borderId="0" xfId="24" applyFont="1" applyAlignment="1">
      <alignment vertical="center"/>
    </xf>
    <xf numFmtId="0" fontId="153" fillId="0" borderId="0" xfId="0" applyFont="1" applyFill="1" applyAlignment="1">
      <alignment horizontal="left" vertical="center"/>
    </xf>
    <xf numFmtId="0" fontId="166" fillId="0" borderId="0" xfId="0" applyFont="1" applyFill="1" applyAlignment="1">
      <alignment horizontal="left" vertical="center"/>
    </xf>
    <xf numFmtId="0" fontId="153" fillId="0" borderId="0" xfId="0" applyFont="1" applyFill="1" applyAlignment="1">
      <alignment horizontal="left"/>
    </xf>
    <xf numFmtId="0" fontId="166" fillId="0" borderId="0" xfId="0" applyFont="1" applyAlignment="1">
      <alignment horizontal="left" vertical="center"/>
    </xf>
    <xf numFmtId="0" fontId="152" fillId="0" borderId="0" xfId="0" applyFont="1" applyAlignment="1">
      <alignment vertical="center"/>
    </xf>
    <xf numFmtId="0" fontId="153" fillId="0" borderId="0" xfId="27" applyFont="1" applyFill="1" applyAlignment="1" applyProtection="1">
      <alignment horizontal="left"/>
      <protection locked="0"/>
    </xf>
    <xf numFmtId="0" fontId="153" fillId="0" borderId="0" xfId="0" applyFont="1" applyFill="1" applyBorder="1" applyAlignment="1">
      <alignment horizontal="left" vertical="center"/>
    </xf>
    <xf numFmtId="0" fontId="22" fillId="0" borderId="0" xfId="0" applyFont="1" applyFill="1" applyAlignment="1">
      <alignment horizontal="center"/>
    </xf>
    <xf numFmtId="0" fontId="17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4" fillId="11" borderId="0" xfId="3" applyFont="1" applyFill="1" applyBorder="1" applyAlignment="1">
      <alignment horizontal="left" vertical="center"/>
    </xf>
    <xf numFmtId="0" fontId="154" fillId="11" borderId="0" xfId="3" applyFont="1" applyFill="1" applyBorder="1" applyAlignment="1">
      <alignment horizontal="center" vertical="center"/>
    </xf>
    <xf numFmtId="0" fontId="154" fillId="11" borderId="0" xfId="3" applyFont="1" applyFill="1" applyBorder="1" applyAlignment="1">
      <alignment horizontal="left" vertical="center" indent="1"/>
    </xf>
    <xf numFmtId="0" fontId="154"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2"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5" fillId="7" borderId="0" xfId="24" applyFont="1" applyFill="1" applyAlignment="1">
      <alignment vertical="center"/>
    </xf>
    <xf numFmtId="0" fontId="97" fillId="12" borderId="0" xfId="15" applyFont="1" applyFill="1" applyAlignment="1">
      <alignment horizontal="left" vertical="center"/>
    </xf>
    <xf numFmtId="0" fontId="155" fillId="12" borderId="0" xfId="15" applyFont="1" applyFill="1" applyAlignment="1">
      <alignment horizontal="left" vertical="center"/>
    </xf>
    <xf numFmtId="0" fontId="23" fillId="16" borderId="0" xfId="3" applyFont="1" applyFill="1" applyAlignment="1">
      <alignment horizontal="left" vertical="center"/>
    </xf>
    <xf numFmtId="0" fontId="151" fillId="16" borderId="0" xfId="3" applyFont="1" applyFill="1" applyAlignment="1">
      <alignment horizontal="left" vertical="center"/>
    </xf>
    <xf numFmtId="0" fontId="18" fillId="11" borderId="0" xfId="3" applyFont="1" applyFill="1" applyAlignment="1">
      <alignment horizontal="left" vertical="center"/>
    </xf>
    <xf numFmtId="0" fontId="155"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51"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9" fillId="0" borderId="0" xfId="2" applyFont="1" applyAlignment="1" applyProtection="1"/>
    <xf numFmtId="0" fontId="179" fillId="0" borderId="0" xfId="2" applyFont="1" applyAlignment="1" applyProtection="1">
      <alignment vertical="center"/>
    </xf>
    <xf numFmtId="0" fontId="117" fillId="0" borderId="0" xfId="0" applyFont="1"/>
    <xf numFmtId="0" fontId="180"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71"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8"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81" fillId="0" borderId="0" xfId="0" applyFont="1"/>
    <xf numFmtId="0" fontId="182" fillId="0" borderId="0" xfId="0" applyFont="1"/>
    <xf numFmtId="0" fontId="183" fillId="0" borderId="0" xfId="3" applyFont="1" applyFill="1" applyBorder="1" applyAlignment="1"/>
    <xf numFmtId="0" fontId="14" fillId="19" borderId="0" xfId="0" applyFont="1" applyFill="1" applyBorder="1" applyAlignment="1">
      <alignment horizontal="center" vertical="center"/>
    </xf>
    <xf numFmtId="0" fontId="184"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1"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2"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5" fillId="0" borderId="0" xfId="0" applyFont="1"/>
    <xf numFmtId="0" fontId="152"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60"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3"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51" fillId="37" borderId="0" xfId="0" applyFont="1" applyFill="1" applyAlignment="1">
      <alignment vertical="center"/>
    </xf>
    <xf numFmtId="0" fontId="186" fillId="0" borderId="0" xfId="3" applyFont="1" applyFill="1" applyBorder="1" applyAlignment="1">
      <alignment horizontal="left" vertical="center"/>
    </xf>
    <xf numFmtId="0" fontId="187"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9"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8"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91"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3"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60" fillId="0" borderId="0" xfId="0" applyNumberFormat="1" applyFont="1" applyFill="1" applyBorder="1" applyAlignment="1">
      <alignment vertical="center"/>
    </xf>
    <xf numFmtId="0" fontId="92" fillId="0" borderId="0" xfId="0" applyFont="1" applyAlignment="1">
      <alignment vertical="top"/>
    </xf>
    <xf numFmtId="178" fontId="153"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198"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200"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2"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3"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3"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164" fontId="0" fillId="0" borderId="0" xfId="0" applyNumberFormat="1"/>
    <xf numFmtId="0" fontId="205" fillId="0" borderId="0" xfId="2" applyFont="1" applyFill="1" applyAlignment="1" applyProtection="1">
      <alignment horizontal="left" vertical="center"/>
    </xf>
    <xf numFmtId="0" fontId="206" fillId="0" borderId="0" xfId="2" applyFont="1" applyFill="1" applyAlignment="1" applyProtection="1">
      <alignment horizontal="left" vertical="center"/>
    </xf>
    <xf numFmtId="0" fontId="207" fillId="0" borderId="0" xfId="2" applyFont="1" applyFill="1" applyAlignment="1" applyProtection="1">
      <alignment horizontal="left" vertical="center"/>
    </xf>
    <xf numFmtId="0" fontId="160" fillId="0" borderId="0" xfId="0" applyFont="1" applyFill="1" applyBorder="1" applyAlignment="1">
      <alignment vertical="center" wrapText="1"/>
    </xf>
    <xf numFmtId="0" fontId="208"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2" fillId="0" borderId="0" xfId="0" applyFont="1" applyFill="1" applyBorder="1" applyAlignment="1">
      <alignment horizontal="left" vertical="center"/>
    </xf>
    <xf numFmtId="0" fontId="210" fillId="0" borderId="0" xfId="0" applyFont="1" applyFill="1" applyAlignment="1">
      <alignment horizontal="left" vertical="center"/>
    </xf>
    <xf numFmtId="3" fontId="160"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Alignment="1" applyProtection="1">
      <alignment horizontal="left" vertical="center"/>
    </xf>
    <xf numFmtId="0" fontId="216" fillId="0" borderId="0" xfId="2" applyFont="1" applyFill="1" applyAlignment="1" applyProtection="1">
      <alignment horizontal="left" vertical="center"/>
    </xf>
    <xf numFmtId="0" fontId="217" fillId="0" borderId="0" xfId="2" applyFont="1" applyFill="1" applyBorder="1" applyAlignment="1" applyProtection="1"/>
    <xf numFmtId="0" fontId="218"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2"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21" fillId="3" borderId="6" xfId="3" applyNumberFormat="1" applyFont="1" applyFill="1" applyBorder="1" applyAlignment="1">
      <alignment horizontal="right" vertical="center"/>
    </xf>
    <xf numFmtId="3" fontId="221"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20"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3"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60" fillId="0" borderId="0" xfId="0" applyFont="1" applyFill="1" applyAlignment="1">
      <alignment vertical="top"/>
    </xf>
    <xf numFmtId="0" fontId="161" fillId="0" borderId="0" xfId="0" applyFont="1" applyFill="1" applyAlignment="1">
      <alignment vertical="top"/>
    </xf>
    <xf numFmtId="0" fontId="161" fillId="0" borderId="0" xfId="0" applyFont="1" applyAlignment="1">
      <alignment vertical="top"/>
    </xf>
    <xf numFmtId="0" fontId="120" fillId="0" borderId="0" xfId="0" applyNumberFormat="1" applyFont="1" applyFill="1" applyAlignment="1">
      <alignment vertical="center"/>
    </xf>
    <xf numFmtId="0" fontId="213"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2"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4"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5"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4"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7"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5"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7" fillId="4" borderId="0" xfId="0" applyFont="1" applyFill="1" applyBorder="1" applyAlignment="1">
      <alignment horizontal="center" vertical="center"/>
    </xf>
    <xf numFmtId="175" fontId="147"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6"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3" fillId="0" borderId="0" xfId="24" applyFont="1" applyAlignment="1">
      <alignment horizontal="left" vertical="center"/>
    </xf>
    <xf numFmtId="0" fontId="153"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2" fillId="32" borderId="0" xfId="24" applyFont="1" applyFill="1" applyBorder="1" applyAlignment="1">
      <alignment horizontal="center" vertical="center" wrapText="1"/>
    </xf>
    <xf numFmtId="0" fontId="152"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60"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7"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51" fillId="0" borderId="0" xfId="24" applyFont="1" applyFill="1" applyAlignment="1">
      <alignment horizontal="right" vertical="center"/>
    </xf>
    <xf numFmtId="0" fontId="149"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3"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6" fillId="0" borderId="0" xfId="24" applyFont="1" applyFill="1" applyAlignment="1"/>
    <xf numFmtId="0" fontId="146"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6"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4" fillId="0" borderId="0" xfId="24" applyFont="1" applyAlignment="1">
      <alignment horizontal="left" vertical="center"/>
    </xf>
    <xf numFmtId="0" fontId="117" fillId="32" borderId="0" xfId="24" applyFont="1" applyFill="1" applyAlignment="1">
      <alignment horizontal="center" vertical="center"/>
    </xf>
    <xf numFmtId="0" fontId="153" fillId="32" borderId="0" xfId="24" applyFont="1" applyFill="1" applyAlignment="1">
      <alignment horizontal="center" vertical="center"/>
    </xf>
    <xf numFmtId="0" fontId="213"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7" fillId="0" borderId="0" xfId="0" applyFont="1" applyAlignment="1">
      <alignment vertical="center"/>
    </xf>
    <xf numFmtId="10" fontId="110" fillId="0" borderId="0" xfId="0" applyNumberFormat="1" applyFont="1" applyAlignment="1">
      <alignment vertical="center"/>
    </xf>
    <xf numFmtId="0" fontId="164"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8" fillId="0" borderId="0" xfId="0" applyNumberFormat="1" applyFont="1" applyFill="1" applyBorder="1" applyAlignment="1">
      <alignment vertical="center"/>
    </xf>
    <xf numFmtId="0" fontId="210"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10" fillId="0" borderId="0" xfId="0" applyFont="1" applyAlignment="1">
      <alignment vertical="center"/>
    </xf>
    <xf numFmtId="0" fontId="210"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6" fillId="18" borderId="0" xfId="3" applyNumberFormat="1" applyFont="1" applyFill="1" applyBorder="1" applyAlignment="1">
      <alignment horizontal="right" vertical="center" indent="2"/>
    </xf>
    <xf numFmtId="2" fontId="40" fillId="3" borderId="0" xfId="16" applyNumberFormat="1" applyFont="1" applyFill="1" applyBorder="1" applyAlignment="1">
      <alignment horizontal="right" vertical="center" wrapText="1"/>
    </xf>
    <xf numFmtId="10" fontId="40" fillId="3" borderId="0" xfId="16" applyNumberFormat="1" applyFont="1" applyFill="1" applyBorder="1" applyAlignment="1">
      <alignment horizontal="right" vertical="center" wrapText="1"/>
    </xf>
    <xf numFmtId="10" fontId="40" fillId="3" borderId="0" xfId="4" applyNumberFormat="1" applyFont="1" applyFill="1" applyAlignment="1">
      <alignment horizontal="right" vertical="center" wrapText="1"/>
    </xf>
    <xf numFmtId="4" fontId="40" fillId="3" borderId="0" xfId="3" applyNumberFormat="1" applyFont="1" applyFill="1" applyBorder="1" applyAlignment="1">
      <alignment horizontal="right" vertical="center" wrapText="1"/>
    </xf>
    <xf numFmtId="10" fontId="40" fillId="3" borderId="0" xfId="3" applyNumberFormat="1" applyFont="1" applyFill="1" applyBorder="1" applyAlignment="1">
      <alignment horizontal="right" vertical="center" wrapText="1"/>
    </xf>
    <xf numFmtId="2" fontId="39" fillId="14" borderId="0" xfId="16" applyNumberFormat="1" applyFont="1" applyFill="1" applyBorder="1" applyAlignment="1">
      <alignment horizontal="right" vertical="center" wrapText="1"/>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164" fillId="0" borderId="0" xfId="0" applyFont="1" applyFill="1" applyBorder="1" applyAlignment="1">
      <alignment horizontal="lef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21" fillId="18" borderId="0" xfId="3" applyNumberFormat="1" applyFont="1" applyFill="1" applyBorder="1" applyAlignment="1">
      <alignment horizontal="center" vertical="center"/>
    </xf>
    <xf numFmtId="14" fontId="87" fillId="3" borderId="0" xfId="24" applyNumberFormat="1" applyFont="1" applyFill="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41" fillId="3" borderId="0" xfId="3" applyNumberFormat="1" applyFont="1" applyFill="1" applyBorder="1" applyAlignment="1">
      <alignment horizontal="right" vertical="center" wrapTex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4"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7"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50" fillId="0" borderId="0" xfId="2" applyFont="1" applyFill="1" applyAlignment="1" applyProtection="1">
      <alignment horizontal="left" vertical="center"/>
    </xf>
    <xf numFmtId="0" fontId="251" fillId="0" borderId="0" xfId="2" applyFont="1" applyFill="1" applyBorder="1" applyAlignment="1" applyProtection="1">
      <alignment horizontal="left" vertical="center"/>
    </xf>
    <xf numFmtId="0" fontId="39" fillId="12" borderId="0" xfId="3" applyFont="1" applyFill="1" applyBorder="1" applyAlignment="1">
      <alignment horizontal="center" vertical="center" wrapText="1"/>
    </xf>
    <xf numFmtId="0" fontId="17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51"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40"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6"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60"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77" fillId="0" borderId="0" xfId="0" applyFont="1" applyFill="1" applyBorder="1" applyAlignment="1">
      <alignment horizontal="left" vertical="center" wrapText="1"/>
    </xf>
    <xf numFmtId="0" fontId="165"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5"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2" fillId="32" borderId="0" xfId="0" applyFont="1" applyFill="1" applyBorder="1" applyAlignment="1">
      <alignment horizontal="center" vertical="center"/>
    </xf>
    <xf numFmtId="0" fontId="152"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0" fillId="32" borderId="0" xfId="0" applyFont="1" applyFill="1" applyAlignment="1">
      <alignment horizontal="center" vertical="center"/>
    </xf>
    <xf numFmtId="14" fontId="152"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31" fillId="41" borderId="0" xfId="24" applyNumberFormat="1" applyFont="1" applyFill="1" applyBorder="1" applyAlignment="1">
      <alignment horizontal="center" vertical="center"/>
    </xf>
    <xf numFmtId="0" fontId="231"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26"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4"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4"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5"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4" fillId="0" borderId="0" xfId="0" applyFont="1" applyAlignment="1">
      <alignment horizontal="left" vertical="center" wrapText="1"/>
    </xf>
    <xf numFmtId="0" fontId="164"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6" fillId="0" borderId="0" xfId="0" applyFont="1" applyAlignment="1">
      <alignment horizontal="left" vertical="top" wrapText="1"/>
    </xf>
    <xf numFmtId="0" fontId="209"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FF6699"/>
      <color rgb="FF0000FF"/>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83"/>
  </cols>
  <sheetData>
    <row r="1" spans="1:9" ht="21" customHeight="1">
      <c r="A1" s="616"/>
      <c r="B1" s="617"/>
      <c r="C1" s="617"/>
      <c r="D1" s="617"/>
      <c r="E1" s="617"/>
      <c r="F1" s="617"/>
      <c r="G1" s="617"/>
      <c r="H1" s="617"/>
      <c r="I1" s="617"/>
    </row>
    <row r="2" spans="1:9" ht="18">
      <c r="A2" s="1128" t="s">
        <v>1406</v>
      </c>
      <c r="B2" s="1128"/>
      <c r="C2" s="1128"/>
      <c r="D2" s="1128"/>
      <c r="E2" s="1128"/>
      <c r="F2" s="1128"/>
      <c r="G2" s="1128"/>
      <c r="H2" s="1128"/>
      <c r="I2" s="1128"/>
    </row>
    <row r="3" spans="1:9" ht="16.5">
      <c r="A3" s="1129" t="s">
        <v>1407</v>
      </c>
      <c r="B3" s="1129"/>
      <c r="C3" s="1129"/>
      <c r="D3" s="1129"/>
      <c r="E3" s="1129"/>
      <c r="F3" s="1129"/>
      <c r="G3" s="1129"/>
      <c r="H3" s="1129"/>
      <c r="I3" s="1129"/>
    </row>
    <row r="4" spans="1:9" ht="16.5">
      <c r="A4" s="1129"/>
      <c r="B4" s="1129"/>
      <c r="C4" s="1129"/>
      <c r="D4" s="1129"/>
      <c r="E4" s="1129"/>
      <c r="F4" s="1129"/>
      <c r="G4" s="1129"/>
      <c r="H4" s="1129"/>
      <c r="I4" s="1129"/>
    </row>
    <row r="5" spans="1:9" ht="15" customHeight="1">
      <c r="A5" s="618"/>
      <c r="B5" s="618"/>
      <c r="C5" s="618"/>
      <c r="D5" s="618"/>
      <c r="E5" s="618"/>
      <c r="F5" s="618"/>
      <c r="G5" s="618"/>
      <c r="H5" s="618"/>
      <c r="I5" s="618"/>
    </row>
    <row r="6" spans="1:9" ht="15" customHeight="1">
      <c r="A6" s="1130" t="s">
        <v>1705</v>
      </c>
      <c r="B6" s="1131"/>
      <c r="C6" s="1131"/>
      <c r="D6" s="1131"/>
      <c r="E6" s="1131"/>
      <c r="F6" s="1131"/>
      <c r="G6" s="1131"/>
      <c r="H6" s="1131"/>
      <c r="I6" s="1131"/>
    </row>
    <row r="7" spans="1:9">
      <c r="A7" s="625"/>
      <c r="B7" s="625"/>
      <c r="C7" s="625"/>
      <c r="D7" s="625"/>
      <c r="E7" s="625"/>
      <c r="F7" s="625"/>
      <c r="G7" s="625"/>
      <c r="H7" s="625"/>
      <c r="I7" s="625"/>
    </row>
    <row r="8" spans="1:9">
      <c r="A8" s="619"/>
      <c r="B8" s="619"/>
      <c r="C8" s="619"/>
      <c r="D8" s="619"/>
      <c r="E8" s="619"/>
      <c r="F8" s="619"/>
      <c r="G8" s="619"/>
      <c r="H8" s="619"/>
      <c r="I8" s="619"/>
    </row>
    <row r="9" spans="1:9">
      <c r="A9" s="1130"/>
      <c r="B9" s="1131"/>
      <c r="C9" s="1131"/>
      <c r="D9" s="1131"/>
      <c r="E9" s="1131"/>
      <c r="F9" s="1131"/>
      <c r="G9" s="1131"/>
      <c r="H9" s="1131"/>
      <c r="I9" s="1131"/>
    </row>
    <row r="10" spans="1:9">
      <c r="A10" s="620"/>
      <c r="B10" s="620"/>
      <c r="C10" s="620"/>
      <c r="D10" s="620"/>
      <c r="E10" s="620"/>
      <c r="F10" s="620"/>
      <c r="G10" s="620"/>
      <c r="H10" s="620"/>
      <c r="I10" s="620"/>
    </row>
    <row r="11" spans="1:9">
      <c r="A11" s="620"/>
      <c r="B11" s="620"/>
      <c r="C11" s="620"/>
      <c r="D11" s="620"/>
      <c r="E11" s="620"/>
      <c r="F11" s="620"/>
      <c r="G11" s="620"/>
      <c r="H11" s="620"/>
      <c r="I11" s="620"/>
    </row>
    <row r="12" spans="1:9">
      <c r="A12" s="620"/>
      <c r="B12" s="620"/>
      <c r="C12" s="620"/>
      <c r="D12" s="620"/>
      <c r="E12" s="620"/>
      <c r="F12" s="620"/>
      <c r="G12" s="620"/>
      <c r="H12" s="620"/>
      <c r="I12" s="620"/>
    </row>
    <row r="13" spans="1:9">
      <c r="A13" s="620"/>
      <c r="B13" s="620"/>
      <c r="C13" s="620"/>
      <c r="D13" s="620"/>
      <c r="E13" s="620"/>
      <c r="F13" s="620"/>
      <c r="G13" s="620"/>
      <c r="H13" s="620"/>
      <c r="I13" s="620"/>
    </row>
    <row r="14" spans="1:9">
      <c r="A14" s="620"/>
      <c r="B14" s="620"/>
      <c r="C14" s="620"/>
      <c r="D14" s="620"/>
      <c r="E14" s="620"/>
      <c r="F14" s="620"/>
      <c r="G14" s="620"/>
      <c r="H14" s="620"/>
      <c r="I14" s="620"/>
    </row>
    <row r="15" spans="1:9">
      <c r="A15" s="620"/>
      <c r="B15" s="620"/>
      <c r="C15" s="620"/>
      <c r="D15" s="620"/>
      <c r="E15" s="620"/>
      <c r="F15" s="620"/>
      <c r="G15" s="620"/>
      <c r="H15" s="620"/>
      <c r="I15" s="620"/>
    </row>
    <row r="16" spans="1:9">
      <c r="A16" s="620"/>
      <c r="B16" s="620"/>
      <c r="C16" s="620"/>
      <c r="D16" s="620"/>
      <c r="E16" s="620"/>
      <c r="F16" s="620"/>
      <c r="G16" s="620"/>
      <c r="H16" s="620"/>
      <c r="I16" s="620"/>
    </row>
    <row r="17" spans="1:9">
      <c r="A17" s="620"/>
      <c r="B17" s="620"/>
      <c r="C17" s="620"/>
      <c r="D17" s="620"/>
      <c r="E17" s="620"/>
      <c r="F17" s="620"/>
      <c r="G17" s="620"/>
      <c r="H17" s="620"/>
      <c r="I17" s="620"/>
    </row>
    <row r="18" spans="1:9" ht="30">
      <c r="A18" s="1132" t="s">
        <v>0</v>
      </c>
      <c r="B18" s="1132"/>
      <c r="C18" s="1132"/>
      <c r="D18" s="1132"/>
      <c r="E18" s="1132"/>
      <c r="F18" s="1132"/>
      <c r="G18" s="1132"/>
      <c r="H18" s="1132"/>
      <c r="I18" s="1132"/>
    </row>
    <row r="19" spans="1:9" ht="18.75" customHeight="1">
      <c r="A19" s="621"/>
      <c r="B19" s="621"/>
      <c r="C19" s="621"/>
      <c r="D19" s="621"/>
      <c r="E19" s="621"/>
      <c r="F19" s="621"/>
      <c r="G19" s="621"/>
      <c r="H19" s="621"/>
      <c r="I19" s="621"/>
    </row>
    <row r="20" spans="1:9" ht="18.75" customHeight="1">
      <c r="A20" s="1133" t="s">
        <v>1707</v>
      </c>
      <c r="B20" s="1133"/>
      <c r="C20" s="1133"/>
      <c r="D20" s="1133"/>
      <c r="E20" s="1133"/>
      <c r="F20" s="1133"/>
      <c r="G20" s="1133"/>
      <c r="H20" s="1133"/>
      <c r="I20" s="1133"/>
    </row>
    <row r="21" spans="1:9" ht="18.75" customHeight="1">
      <c r="A21" s="622"/>
      <c r="B21" s="622"/>
      <c r="C21" s="622"/>
      <c r="D21" s="622"/>
      <c r="E21" s="622"/>
      <c r="F21" s="622"/>
      <c r="G21" s="622"/>
      <c r="H21" s="622"/>
      <c r="I21" s="622"/>
    </row>
    <row r="22" spans="1:9" ht="26.25" customHeight="1">
      <c r="A22" s="1134" t="s">
        <v>1</v>
      </c>
      <c r="B22" s="1134"/>
      <c r="C22" s="1134"/>
      <c r="D22" s="1134"/>
      <c r="E22" s="1134"/>
      <c r="F22" s="1134"/>
      <c r="G22" s="1134"/>
      <c r="H22" s="1134"/>
      <c r="I22" s="1134"/>
    </row>
    <row r="23" spans="1:9" ht="18.75">
      <c r="A23" s="623"/>
      <c r="B23" s="623"/>
      <c r="C23" s="623"/>
      <c r="D23" s="623"/>
      <c r="E23" s="623"/>
      <c r="F23" s="623"/>
      <c r="G23" s="623"/>
      <c r="H23" s="623"/>
      <c r="I23" s="623"/>
    </row>
    <row r="24" spans="1:9" ht="18.75" customHeight="1">
      <c r="A24" s="1124" t="s">
        <v>1706</v>
      </c>
      <c r="B24" s="1124"/>
      <c r="C24" s="1124"/>
      <c r="D24" s="1124"/>
      <c r="E24" s="1124"/>
      <c r="F24" s="1124"/>
      <c r="G24" s="1124"/>
      <c r="H24" s="1124"/>
      <c r="I24" s="1124"/>
    </row>
    <row r="25" spans="1:9">
      <c r="A25" s="620"/>
      <c r="B25" s="620"/>
      <c r="C25" s="620"/>
      <c r="D25" s="620"/>
      <c r="E25" s="620"/>
      <c r="F25" s="620"/>
      <c r="G25" s="620"/>
      <c r="H25" s="620"/>
      <c r="I25" s="620"/>
    </row>
    <row r="26" spans="1:9">
      <c r="A26" s="620"/>
      <c r="B26" s="620"/>
      <c r="C26" s="620"/>
      <c r="D26" s="620"/>
      <c r="E26" s="620"/>
      <c r="F26" s="620"/>
      <c r="G26" s="620"/>
      <c r="H26" s="620"/>
      <c r="I26" s="620"/>
    </row>
    <row r="27" spans="1:9">
      <c r="A27" s="620"/>
      <c r="B27" s="620"/>
      <c r="C27" s="620"/>
      <c r="D27" s="620"/>
      <c r="E27" s="620"/>
      <c r="F27" s="620"/>
      <c r="G27" s="620"/>
      <c r="H27" s="620"/>
      <c r="I27" s="620"/>
    </row>
    <row r="28" spans="1:9">
      <c r="A28" s="620"/>
      <c r="B28" s="620"/>
      <c r="C28" s="620"/>
      <c r="D28" s="620"/>
      <c r="E28" s="620"/>
      <c r="F28" s="620"/>
      <c r="G28" s="620"/>
      <c r="H28" s="620"/>
      <c r="I28" s="620"/>
    </row>
    <row r="29" spans="1:9">
      <c r="A29" s="620"/>
      <c r="B29" s="620"/>
      <c r="C29" s="620"/>
      <c r="D29" s="620"/>
      <c r="E29" s="620"/>
      <c r="F29" s="620"/>
      <c r="G29" s="620"/>
      <c r="H29" s="620"/>
      <c r="I29" s="620"/>
    </row>
    <row r="30" spans="1:9">
      <c r="A30" s="620"/>
      <c r="B30" s="620"/>
      <c r="C30" s="620"/>
      <c r="D30" s="620"/>
      <c r="E30" s="620"/>
      <c r="F30" s="620"/>
      <c r="G30" s="620"/>
      <c r="H30" s="620"/>
      <c r="I30" s="620"/>
    </row>
    <row r="31" spans="1:9">
      <c r="A31" s="620"/>
      <c r="B31" s="620"/>
      <c r="C31" s="620"/>
      <c r="D31" s="620"/>
      <c r="E31" s="620"/>
      <c r="F31" s="620"/>
      <c r="G31" s="620"/>
      <c r="H31" s="620"/>
      <c r="I31" s="620"/>
    </row>
    <row r="32" spans="1:9">
      <c r="A32" s="620"/>
      <c r="B32" s="620"/>
      <c r="C32" s="620"/>
      <c r="D32" s="620"/>
      <c r="E32" s="620"/>
      <c r="F32" s="620"/>
      <c r="G32" s="620"/>
      <c r="H32" s="620"/>
      <c r="I32" s="620"/>
    </row>
    <row r="33" spans="1:9">
      <c r="A33" s="620"/>
      <c r="B33" s="620"/>
      <c r="C33" s="620"/>
      <c r="D33" s="620"/>
      <c r="E33" s="620"/>
      <c r="F33" s="620"/>
      <c r="G33" s="620"/>
      <c r="H33" s="620"/>
      <c r="I33" s="620"/>
    </row>
    <row r="34" spans="1:9">
      <c r="A34" s="620"/>
      <c r="B34" s="620"/>
      <c r="C34" s="620"/>
      <c r="D34" s="620"/>
      <c r="E34" s="620"/>
      <c r="F34" s="620"/>
      <c r="G34" s="620"/>
      <c r="H34" s="620"/>
      <c r="I34" s="620"/>
    </row>
    <row r="35" spans="1:9">
      <c r="A35" s="620"/>
      <c r="B35" s="620"/>
      <c r="C35" s="620"/>
      <c r="D35" s="620"/>
      <c r="E35" s="620"/>
      <c r="F35" s="620"/>
      <c r="G35" s="620"/>
      <c r="H35" s="620"/>
      <c r="I35" s="620"/>
    </row>
    <row r="36" spans="1:9">
      <c r="A36" s="1125"/>
      <c r="B36" s="1125"/>
      <c r="C36" s="1125"/>
      <c r="D36" s="1125"/>
      <c r="E36" s="1125"/>
      <c r="F36" s="1125"/>
      <c r="G36" s="1125"/>
      <c r="H36" s="1125"/>
      <c r="I36" s="1125"/>
    </row>
    <row r="37" spans="1:9" ht="50.25" customHeight="1">
      <c r="A37" s="1126" t="s">
        <v>2</v>
      </c>
      <c r="B37" s="1126"/>
      <c r="C37" s="1126"/>
      <c r="D37" s="1126"/>
      <c r="E37" s="1126"/>
      <c r="F37" s="1126"/>
      <c r="G37" s="1126"/>
      <c r="H37" s="1126"/>
      <c r="I37" s="1126"/>
    </row>
    <row r="38" spans="1:9">
      <c r="A38" s="624"/>
      <c r="B38" s="624"/>
      <c r="C38" s="624"/>
      <c r="D38" s="624"/>
      <c r="E38" s="624"/>
      <c r="F38" s="624"/>
      <c r="G38" s="624"/>
      <c r="H38" s="624"/>
      <c r="I38" s="624"/>
    </row>
    <row r="39" spans="1:9" ht="65.25" customHeight="1">
      <c r="A39" s="1127" t="s">
        <v>3</v>
      </c>
      <c r="B39" s="1127"/>
      <c r="C39" s="1127"/>
      <c r="D39" s="1127"/>
      <c r="E39" s="1127"/>
      <c r="F39" s="1127"/>
      <c r="G39" s="1127"/>
      <c r="H39" s="1127"/>
      <c r="I39" s="1127"/>
    </row>
    <row r="40" spans="1:9">
      <c r="A40" s="625"/>
      <c r="B40" s="625"/>
      <c r="C40" s="625"/>
      <c r="D40" s="625"/>
      <c r="E40" s="625"/>
      <c r="F40" s="625"/>
      <c r="G40" s="625"/>
      <c r="H40" s="625"/>
      <c r="I40" s="625"/>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40" t="s">
        <v>634</v>
      </c>
      <c r="G1" s="126" t="str">
        <f>Naslovnica!A20</f>
        <v>Veljača 2025.</v>
      </c>
    </row>
    <row r="2" spans="1:8" ht="12.75" customHeight="1">
      <c r="A2" s="496" t="s">
        <v>875</v>
      </c>
      <c r="G2" s="498" t="str">
        <f>Naslovnica!A24</f>
        <v>February 2025</v>
      </c>
    </row>
    <row r="3" spans="1:8" ht="12.75" customHeight="1"/>
    <row r="4" spans="1:8" ht="12.75" customHeight="1">
      <c r="F4" s="72"/>
      <c r="G4" s="13" t="s">
        <v>1291</v>
      </c>
    </row>
    <row r="5" spans="1:8" ht="19.5" customHeight="1">
      <c r="A5" s="1187" t="s">
        <v>992</v>
      </c>
      <c r="B5" s="1188" t="s">
        <v>526</v>
      </c>
      <c r="C5" s="1188"/>
      <c r="D5" s="1188"/>
      <c r="E5" s="1188"/>
      <c r="F5" s="1188"/>
      <c r="G5" s="1188"/>
    </row>
    <row r="6" spans="1:8" ht="26.25" customHeight="1">
      <c r="A6" s="1187"/>
      <c r="B6" s="1168" t="str">
        <f>Naslovnica!A20</f>
        <v>Veljača 2025.</v>
      </c>
      <c r="C6" s="1189"/>
      <c r="D6" s="1190" t="s">
        <v>17</v>
      </c>
      <c r="E6" s="1190"/>
      <c r="F6" s="1191" t="s">
        <v>216</v>
      </c>
      <c r="G6" s="1191"/>
    </row>
    <row r="7" spans="1:8">
      <c r="A7" s="1187"/>
      <c r="B7" s="1166" t="str">
        <f>Naslovnica!A24</f>
        <v>February 2025</v>
      </c>
      <c r="C7" s="1192"/>
      <c r="D7" s="1193" t="s">
        <v>45</v>
      </c>
      <c r="E7" s="1193"/>
      <c r="F7" s="1193" t="s">
        <v>51</v>
      </c>
      <c r="G7" s="1193"/>
    </row>
    <row r="8" spans="1:8">
      <c r="A8" s="1187"/>
      <c r="B8" s="650" t="s">
        <v>27</v>
      </c>
      <c r="C8" s="650" t="s">
        <v>28</v>
      </c>
      <c r="D8" s="639" t="s">
        <v>989</v>
      </c>
      <c r="E8" s="639" t="s">
        <v>142</v>
      </c>
      <c r="F8" s="639" t="s">
        <v>989</v>
      </c>
      <c r="G8" s="639" t="s">
        <v>142</v>
      </c>
    </row>
    <row r="9" spans="1:8">
      <c r="A9" s="1187"/>
      <c r="B9" s="651" t="s">
        <v>29</v>
      </c>
      <c r="C9" s="651" t="s">
        <v>30</v>
      </c>
      <c r="D9" s="666" t="s">
        <v>990</v>
      </c>
      <c r="E9" s="666" t="s">
        <v>143</v>
      </c>
      <c r="F9" s="666" t="s">
        <v>990</v>
      </c>
      <c r="G9" s="666" t="s">
        <v>143</v>
      </c>
    </row>
    <row r="10" spans="1:8">
      <c r="A10" s="357" t="s">
        <v>33</v>
      </c>
      <c r="B10" s="358">
        <v>162383.61507</v>
      </c>
      <c r="C10" s="359">
        <v>0.13172928118148841</v>
      </c>
      <c r="D10" s="769">
        <v>745.38618000000133</v>
      </c>
      <c r="E10" s="360">
        <v>4.6114473359346597E-3</v>
      </c>
      <c r="F10" s="361">
        <v>2712.4675500000012</v>
      </c>
      <c r="G10" s="360">
        <v>1.6987837766120117E-2</v>
      </c>
      <c r="H10" s="52"/>
    </row>
    <row r="11" spans="1:8">
      <c r="A11" s="357" t="s">
        <v>34</v>
      </c>
      <c r="B11" s="358">
        <v>418283.66612000001</v>
      </c>
      <c r="C11" s="359">
        <v>0.3393212218128831</v>
      </c>
      <c r="D11" s="770">
        <v>-633.31176999997115</v>
      </c>
      <c r="E11" s="360">
        <v>-1.5117834879594394E-3</v>
      </c>
      <c r="F11" s="361">
        <v>9937.5748599999934</v>
      </c>
      <c r="G11" s="360">
        <v>2.4336157667963487E-2</v>
      </c>
      <c r="H11" s="52"/>
    </row>
    <row r="12" spans="1:8">
      <c r="A12" s="357" t="s">
        <v>206</v>
      </c>
      <c r="B12" s="358">
        <v>15050.791810000001</v>
      </c>
      <c r="C12" s="359">
        <v>5.5999120615664345E-3</v>
      </c>
      <c r="D12" s="770">
        <v>132.00729000000138</v>
      </c>
      <c r="E12" s="360">
        <v>8.8483944401123171E-3</v>
      </c>
      <c r="F12" s="361">
        <v>1174.2840500000002</v>
      </c>
      <c r="G12" s="360">
        <v>8.4623888827775273E-2</v>
      </c>
    </row>
    <row r="13" spans="1:8">
      <c r="A13" s="357" t="s">
        <v>207</v>
      </c>
      <c r="B13" s="358">
        <v>6903.0511399999996</v>
      </c>
      <c r="C13" s="359">
        <v>7.0809246423871014E-2</v>
      </c>
      <c r="D13" s="770">
        <v>180.83091999999942</v>
      </c>
      <c r="E13" s="360">
        <v>2.6900475450356343E-2</v>
      </c>
      <c r="F13" s="361">
        <v>263.48696000000018</v>
      </c>
      <c r="G13" s="360">
        <v>3.9684375789857951E-2</v>
      </c>
      <c r="H13" s="1008"/>
    </row>
    <row r="14" spans="1:8">
      <c r="A14" s="357" t="s">
        <v>46</v>
      </c>
      <c r="B14" s="358">
        <v>87287.058059999996</v>
      </c>
      <c r="C14" s="359">
        <v>1.2209544574364012E-2</v>
      </c>
      <c r="D14" s="770">
        <v>653.01754000000074</v>
      </c>
      <c r="E14" s="360">
        <v>7.5376553613386577E-3</v>
      </c>
      <c r="F14" s="361">
        <v>3085.1606399999873</v>
      </c>
      <c r="G14" s="360">
        <v>3.6640037036352879E-2</v>
      </c>
    </row>
    <row r="15" spans="1:8">
      <c r="A15" s="357" t="s">
        <v>36</v>
      </c>
      <c r="B15" s="358">
        <v>96987.354890000002</v>
      </c>
      <c r="C15" s="359">
        <v>7.8678347799106027E-2</v>
      </c>
      <c r="D15" s="770">
        <v>1625.6048600000067</v>
      </c>
      <c r="E15" s="360">
        <v>1.7046717992157179E-2</v>
      </c>
      <c r="F15" s="361">
        <v>5844.5550700000167</v>
      </c>
      <c r="G15" s="360">
        <v>6.4125252697333934E-2</v>
      </c>
      <c r="H15" s="1008"/>
    </row>
    <row r="16" spans="1:8">
      <c r="A16" s="357" t="s">
        <v>37</v>
      </c>
      <c r="B16" s="358">
        <v>80477.894280000008</v>
      </c>
      <c r="C16" s="359">
        <v>6.528549792375439E-2</v>
      </c>
      <c r="D16" s="770">
        <v>1195.5598600000085</v>
      </c>
      <c r="E16" s="360">
        <v>1.5079776204198314E-2</v>
      </c>
      <c r="F16" s="361">
        <v>1948.6950999999972</v>
      </c>
      <c r="G16" s="360">
        <v>2.4814911145767837E-2</v>
      </c>
      <c r="H16" s="1008"/>
    </row>
    <row r="17" spans="1:10">
      <c r="A17" s="357" t="s">
        <v>38</v>
      </c>
      <c r="B17" s="358">
        <v>365333.62975999998</v>
      </c>
      <c r="C17" s="359">
        <v>0.29636694822296655</v>
      </c>
      <c r="D17" s="770">
        <v>744.616149999958</v>
      </c>
      <c r="E17" s="360">
        <v>2.0423439056134196E-3</v>
      </c>
      <c r="F17" s="361">
        <v>8285.2380399999674</v>
      </c>
      <c r="G17" s="360">
        <v>2.3204804256609979E-2</v>
      </c>
      <c r="H17" s="1008"/>
      <c r="I17" s="1008"/>
      <c r="J17" s="1008"/>
    </row>
    <row r="18" spans="1:10" ht="18.75" customHeight="1">
      <c r="A18" s="840" t="s">
        <v>330</v>
      </c>
      <c r="B18" s="841">
        <v>1232707.06113</v>
      </c>
      <c r="C18" s="842">
        <v>1</v>
      </c>
      <c r="D18" s="843">
        <v>4643.7110300001223</v>
      </c>
      <c r="E18" s="842">
        <v>3.781328568776221E-3</v>
      </c>
      <c r="F18" s="844">
        <v>33251.462270000251</v>
      </c>
      <c r="G18" s="842">
        <v>2.7722128523643086E-2</v>
      </c>
      <c r="H18" s="1008"/>
      <c r="I18" s="1008"/>
      <c r="J18" s="1008"/>
    </row>
    <row r="19" spans="1:10" ht="12.75" customHeight="1">
      <c r="A19" s="22" t="s">
        <v>524</v>
      </c>
      <c r="B19" s="1008"/>
      <c r="C19" s="1008"/>
      <c r="D19" s="1008"/>
      <c r="E19" s="1008"/>
      <c r="F19" s="1008"/>
      <c r="G19" s="1008"/>
      <c r="H19" s="1008"/>
      <c r="I19" s="1008"/>
      <c r="J19" s="1008"/>
    </row>
    <row r="20" spans="1:10" ht="12.75" customHeight="1">
      <c r="A20" s="1008"/>
      <c r="B20" s="1008"/>
      <c r="C20" s="1008"/>
      <c r="D20" s="1008"/>
      <c r="E20" s="1008"/>
      <c r="F20" s="1008"/>
      <c r="G20" s="1008"/>
      <c r="H20" s="1008"/>
      <c r="I20" s="1008"/>
      <c r="J20" s="1008"/>
    </row>
    <row r="22" spans="1:10">
      <c r="A22" s="702" t="s">
        <v>918</v>
      </c>
      <c r="B22" s="921"/>
      <c r="C22" s="921"/>
      <c r="D22" s="921"/>
      <c r="E22" s="921"/>
      <c r="F22" s="921"/>
      <c r="G22" s="921"/>
      <c r="H22" s="921"/>
      <c r="I22" s="921"/>
      <c r="J22" s="922" t="str">
        <f>Naslovnica!A20</f>
        <v>Veljača 2025.</v>
      </c>
    </row>
    <row r="23" spans="1:10">
      <c r="A23" s="923" t="s">
        <v>919</v>
      </c>
      <c r="B23" s="921"/>
      <c r="C23" s="921"/>
      <c r="D23" s="921"/>
      <c r="E23" s="921"/>
      <c r="F23" s="921"/>
      <c r="G23" s="921"/>
      <c r="H23" s="921"/>
      <c r="I23" s="921"/>
      <c r="J23" s="924" t="str">
        <f>Naslovnica!A24</f>
        <v>February 2025</v>
      </c>
    </row>
    <row r="24" spans="1:10">
      <c r="A24" s="921"/>
      <c r="B24" s="921"/>
      <c r="C24" s="921"/>
      <c r="D24" s="921"/>
      <c r="E24" s="921"/>
      <c r="F24" s="921"/>
      <c r="G24" s="921"/>
      <c r="H24" s="921"/>
      <c r="I24" s="921"/>
      <c r="J24" s="921"/>
    </row>
    <row r="25" spans="1:10" ht="21.75" customHeight="1">
      <c r="A25" s="925"/>
      <c r="B25" s="926" t="s">
        <v>1313</v>
      </c>
      <c r="C25" s="1186" t="s">
        <v>1236</v>
      </c>
      <c r="D25" s="1186"/>
      <c r="E25" s="1186"/>
      <c r="F25" s="1186"/>
      <c r="G25" s="1186"/>
      <c r="H25" s="1186"/>
      <c r="I25" s="1186"/>
      <c r="J25" s="927"/>
    </row>
    <row r="26" spans="1:10" ht="45">
      <c r="A26" s="1039" t="s">
        <v>992</v>
      </c>
      <c r="B26" s="925" t="str">
        <f>J22</f>
        <v>Veljača 2025.</v>
      </c>
      <c r="C26" s="925" t="s">
        <v>226</v>
      </c>
      <c r="D26" s="925" t="s">
        <v>59</v>
      </c>
      <c r="E26" s="925" t="s">
        <v>50</v>
      </c>
      <c r="F26" s="925" t="s">
        <v>1227</v>
      </c>
      <c r="G26" s="925" t="s">
        <v>1228</v>
      </c>
      <c r="H26" s="925" t="s">
        <v>1229</v>
      </c>
      <c r="I26" s="925" t="s">
        <v>1233</v>
      </c>
      <c r="J26" s="925" t="s">
        <v>920</v>
      </c>
    </row>
    <row r="27" spans="1:10" ht="56.25">
      <c r="A27" s="925"/>
      <c r="B27" s="928" t="str">
        <f>J23</f>
        <v>February 2025</v>
      </c>
      <c r="C27" s="928" t="s">
        <v>227</v>
      </c>
      <c r="D27" s="928" t="s">
        <v>51</v>
      </c>
      <c r="E27" s="928" t="s">
        <v>52</v>
      </c>
      <c r="F27" s="928" t="s">
        <v>1230</v>
      </c>
      <c r="G27" s="928" t="s">
        <v>1231</v>
      </c>
      <c r="H27" s="928" t="s">
        <v>1232</v>
      </c>
      <c r="I27" s="929" t="s">
        <v>1234</v>
      </c>
      <c r="J27" s="925" t="s">
        <v>921</v>
      </c>
    </row>
    <row r="28" spans="1:10">
      <c r="A28" s="930" t="s">
        <v>33</v>
      </c>
      <c r="B28" s="668">
        <v>37.372500000000002</v>
      </c>
      <c r="C28" s="931">
        <v>1.2672403630791251E-3</v>
      </c>
      <c r="D28" s="931">
        <v>6.4281059304460708E-3</v>
      </c>
      <c r="E28" s="931">
        <v>4.5457724316385839E-2</v>
      </c>
      <c r="F28" s="931">
        <v>1.9468284822787396E-2</v>
      </c>
      <c r="G28" s="931">
        <v>6.3570987843548643E-3</v>
      </c>
      <c r="H28" s="931">
        <v>2.2080309407766396E-2</v>
      </c>
      <c r="I28" s="931">
        <v>4.9912688663367621E-2</v>
      </c>
      <c r="J28" s="1021">
        <v>37958</v>
      </c>
    </row>
    <row r="29" spans="1:10">
      <c r="A29" s="930" t="s">
        <v>34</v>
      </c>
      <c r="B29" s="667">
        <v>45.188200000000002</v>
      </c>
      <c r="C29" s="931">
        <v>-4.1563089508295237E-3</v>
      </c>
      <c r="D29" s="931">
        <v>1.8566646755852068E-2</v>
      </c>
      <c r="E29" s="931">
        <v>9.4084348813504359E-2</v>
      </c>
      <c r="F29" s="931">
        <v>6.6442901461771342E-2</v>
      </c>
      <c r="G29" s="931">
        <v>4.6303207137698754E-2</v>
      </c>
      <c r="H29" s="931">
        <v>3.3531101687479969E-2</v>
      </c>
      <c r="I29" s="931">
        <v>5.8827928199830737E-2</v>
      </c>
      <c r="J29" s="1021">
        <v>37893</v>
      </c>
    </row>
    <row r="30" spans="1:10">
      <c r="A30" s="930" t="s">
        <v>206</v>
      </c>
      <c r="B30" s="667">
        <v>210.3201</v>
      </c>
      <c r="C30" s="931">
        <v>-5.1276205144554776E-3</v>
      </c>
      <c r="D30" s="931">
        <v>3.5092329975387582E-2</v>
      </c>
      <c r="E30" s="931">
        <v>0.11457747083456549</v>
      </c>
      <c r="F30" s="931">
        <v>7.4813898446457472E-2</v>
      </c>
      <c r="G30" s="931">
        <v>5.5068796819996546E-2</v>
      </c>
      <c r="H30" s="931" t="s">
        <v>138</v>
      </c>
      <c r="I30" s="931">
        <v>6.5360872290238792E-2</v>
      </c>
      <c r="J30" s="1021">
        <v>43062</v>
      </c>
    </row>
    <row r="31" spans="1:10">
      <c r="A31" s="930" t="s">
        <v>207</v>
      </c>
      <c r="B31" s="667">
        <v>155.8366</v>
      </c>
      <c r="C31" s="931">
        <v>6.0127097089057724E-3</v>
      </c>
      <c r="D31" s="931">
        <v>1.1558134704263257E-2</v>
      </c>
      <c r="E31" s="931">
        <v>3.8564478507164157E-2</v>
      </c>
      <c r="F31" s="931">
        <v>2.0047887797469688E-2</v>
      </c>
      <c r="G31" s="931">
        <v>1.2235637216968298E-2</v>
      </c>
      <c r="H31" s="931" t="s">
        <v>138</v>
      </c>
      <c r="I31" s="931">
        <v>2.2325060299811517E-2</v>
      </c>
      <c r="J31" s="1021">
        <v>43062</v>
      </c>
    </row>
    <row r="32" spans="1:10">
      <c r="A32" s="930" t="s">
        <v>46</v>
      </c>
      <c r="B32" s="667">
        <v>28.499500000000001</v>
      </c>
      <c r="C32" s="931">
        <v>3.881744178264368E-3</v>
      </c>
      <c r="D32" s="931">
        <v>3.1167120749979293E-2</v>
      </c>
      <c r="E32" s="931">
        <v>8.9892882683401565E-2</v>
      </c>
      <c r="F32" s="931">
        <v>5.9050226785486437E-2</v>
      </c>
      <c r="G32" s="931">
        <v>4.194279569748316E-2</v>
      </c>
      <c r="H32" s="931">
        <v>3.4976242175204231E-2</v>
      </c>
      <c r="I32" s="931">
        <v>3.6441463676714969E-2</v>
      </c>
      <c r="J32" s="1021">
        <v>37923</v>
      </c>
    </row>
    <row r="33" spans="1:10">
      <c r="A33" s="930" t="s">
        <v>36</v>
      </c>
      <c r="B33" s="667">
        <v>42.306199999999997</v>
      </c>
      <c r="C33" s="931">
        <v>3.1227400443394338E-3</v>
      </c>
      <c r="D33" s="932">
        <v>3.8510066916396246E-2</v>
      </c>
      <c r="E33" s="931">
        <v>0.10744286249041268</v>
      </c>
      <c r="F33" s="931">
        <v>9.2130824736491368E-2</v>
      </c>
      <c r="G33" s="931">
        <v>6.614252366986717E-2</v>
      </c>
      <c r="H33" s="931">
        <v>5.8461820562089484E-2</v>
      </c>
      <c r="I33" s="931">
        <v>5.9751393209896753E-2</v>
      </c>
      <c r="J33" s="1021">
        <v>38425</v>
      </c>
    </row>
    <row r="34" spans="1:10">
      <c r="A34" s="930" t="s">
        <v>37</v>
      </c>
      <c r="B34" s="667">
        <v>30.580400000000001</v>
      </c>
      <c r="C34" s="931">
        <v>3.7319434004996488E-3</v>
      </c>
      <c r="D34" s="932">
        <v>3.491500951630977E-3</v>
      </c>
      <c r="E34" s="931">
        <v>3.5335701009252984E-2</v>
      </c>
      <c r="F34" s="931">
        <v>1.3095507448542376E-2</v>
      </c>
      <c r="G34" s="931">
        <v>3.2256823054725992E-3</v>
      </c>
      <c r="H34" s="931">
        <v>2.5351435131698796E-2</v>
      </c>
      <c r="I34" s="931">
        <v>4.2670900797873612E-2</v>
      </c>
      <c r="J34" s="1021">
        <v>38425</v>
      </c>
    </row>
    <row r="35" spans="1:10">
      <c r="A35" s="930" t="s">
        <v>38</v>
      </c>
      <c r="B35" s="667">
        <v>39.936199999999999</v>
      </c>
      <c r="C35" s="931">
        <v>4.5844095004987651E-4</v>
      </c>
      <c r="D35" s="931">
        <v>1.9352697942722985E-2</v>
      </c>
      <c r="E35" s="931">
        <v>4.9171800496525586E-2</v>
      </c>
      <c r="F35" s="931">
        <v>3.7139987623675097E-2</v>
      </c>
      <c r="G35" s="931">
        <v>3.6720696401174369E-2</v>
      </c>
      <c r="H35" s="931">
        <v>3.7237913055185201E-2</v>
      </c>
      <c r="I35" s="931">
        <v>4.9994580908490072E-2</v>
      </c>
      <c r="J35" s="1021">
        <v>37474</v>
      </c>
    </row>
    <row r="36" spans="1:10">
      <c r="A36" s="933" t="s">
        <v>524</v>
      </c>
      <c r="B36" s="699"/>
      <c r="C36" s="934"/>
      <c r="D36" s="934"/>
      <c r="E36" s="934"/>
      <c r="F36" s="934"/>
      <c r="G36" s="935"/>
      <c r="H36" s="935"/>
      <c r="I36" s="921"/>
      <c r="J36" s="921"/>
    </row>
    <row r="37" spans="1:10">
      <c r="A37" s="936" t="s">
        <v>112</v>
      </c>
      <c r="B37" s="921"/>
      <c r="C37" s="921"/>
      <c r="D37" s="921"/>
      <c r="E37" s="921"/>
      <c r="F37" s="921"/>
      <c r="G37" s="937"/>
      <c r="H37" s="937"/>
      <c r="I37" s="921"/>
      <c r="J37" s="921"/>
    </row>
    <row r="38" spans="1:10">
      <c r="A38" s="938" t="s">
        <v>208</v>
      </c>
      <c r="B38" s="935"/>
      <c r="C38" s="935"/>
      <c r="D38" s="935"/>
      <c r="E38" s="935"/>
      <c r="F38" s="935"/>
      <c r="G38" s="935"/>
      <c r="H38" s="935"/>
      <c r="I38" s="935"/>
      <c r="J38" s="921"/>
    </row>
    <row r="39" spans="1:10">
      <c r="A39" s="936" t="s">
        <v>209</v>
      </c>
      <c r="B39" s="937"/>
      <c r="C39" s="937"/>
      <c r="D39" s="937"/>
      <c r="E39" s="937"/>
      <c r="F39" s="937"/>
      <c r="G39" s="937"/>
      <c r="H39" s="937"/>
      <c r="I39" s="937"/>
      <c r="J39" s="921"/>
    </row>
    <row r="40" spans="1:10">
      <c r="A40" s="938" t="s">
        <v>884</v>
      </c>
      <c r="B40" s="935"/>
      <c r="C40" s="935"/>
      <c r="D40" s="935"/>
      <c r="E40" s="935"/>
      <c r="F40" s="935"/>
      <c r="G40" s="921"/>
      <c r="H40" s="921"/>
      <c r="I40" s="935"/>
      <c r="J40" s="921"/>
    </row>
    <row r="41" spans="1:10">
      <c r="B41" s="248"/>
      <c r="C41" s="248"/>
      <c r="D41" s="248"/>
      <c r="E41" s="248"/>
      <c r="F41" s="248"/>
      <c r="G41" s="265"/>
      <c r="H41" s="265"/>
      <c r="I41" s="248"/>
    </row>
    <row r="42" spans="1:10">
      <c r="A42" s="247"/>
      <c r="B42" s="247"/>
      <c r="C42" s="247"/>
      <c r="D42" s="247"/>
      <c r="E42" s="247"/>
      <c r="F42" s="247"/>
      <c r="I42" s="247"/>
    </row>
    <row r="43" spans="1:10">
      <c r="A43" s="579" t="s">
        <v>81</v>
      </c>
      <c r="B43" s="265"/>
      <c r="C43" s="265"/>
      <c r="D43" s="265"/>
      <c r="E43" s="265"/>
      <c r="F43" s="265"/>
      <c r="I43" s="7"/>
    </row>
    <row r="69" spans="10:10">
      <c r="J69" s="26" t="s">
        <v>773</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3"/>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30" t="s">
        <v>635</v>
      </c>
      <c r="S1" s="126" t="str">
        <f>Naslovnica!A20</f>
        <v>Veljača 2025.</v>
      </c>
    </row>
    <row r="2" spans="1:20" ht="12.75" customHeight="1">
      <c r="A2" s="521" t="s">
        <v>876</v>
      </c>
      <c r="S2" s="498" t="str">
        <f>Naslovnica!A24</f>
        <v>February 2025</v>
      </c>
    </row>
    <row r="3" spans="1:20" ht="12.75" customHeight="1"/>
    <row r="4" spans="1:20" ht="12.75" customHeight="1">
      <c r="P4" s="69"/>
      <c r="Q4" s="69"/>
      <c r="R4" s="69"/>
      <c r="S4" s="13" t="s">
        <v>1291</v>
      </c>
    </row>
    <row r="5" spans="1:20" ht="33" customHeight="1">
      <c r="A5" s="1194" t="s">
        <v>523</v>
      </c>
      <c r="B5" s="1162" t="s">
        <v>53</v>
      </c>
      <c r="C5" s="1162"/>
      <c r="D5" s="1162" t="s">
        <v>54</v>
      </c>
      <c r="E5" s="1195"/>
      <c r="F5" s="1196" t="s">
        <v>206</v>
      </c>
      <c r="G5" s="1197"/>
      <c r="H5" s="1196" t="s">
        <v>207</v>
      </c>
      <c r="I5" s="1197"/>
      <c r="J5" s="1162" t="s">
        <v>55</v>
      </c>
      <c r="K5" s="1162"/>
      <c r="L5" s="1162" t="s">
        <v>56</v>
      </c>
      <c r="M5" s="1162"/>
      <c r="N5" s="1162" t="s">
        <v>57</v>
      </c>
      <c r="O5" s="1162"/>
      <c r="P5" s="1162" t="s">
        <v>58</v>
      </c>
      <c r="Q5" s="1162"/>
      <c r="R5" s="1162" t="s">
        <v>408</v>
      </c>
      <c r="S5" s="1162"/>
    </row>
    <row r="6" spans="1:20">
      <c r="A6" s="1194"/>
      <c r="B6" s="669" t="s">
        <v>31</v>
      </c>
      <c r="C6" s="669" t="s">
        <v>32</v>
      </c>
      <c r="D6" s="669" t="s">
        <v>31</v>
      </c>
      <c r="E6" s="669" t="s">
        <v>32</v>
      </c>
      <c r="F6" s="669" t="s">
        <v>31</v>
      </c>
      <c r="G6" s="669" t="s">
        <v>32</v>
      </c>
      <c r="H6" s="669" t="s">
        <v>31</v>
      </c>
      <c r="I6" s="669" t="s">
        <v>32</v>
      </c>
      <c r="J6" s="669" t="s">
        <v>31</v>
      </c>
      <c r="K6" s="669" t="s">
        <v>32</v>
      </c>
      <c r="L6" s="669" t="s">
        <v>32</v>
      </c>
      <c r="M6" s="669" t="s">
        <v>32</v>
      </c>
      <c r="N6" s="669" t="s">
        <v>31</v>
      </c>
      <c r="O6" s="669" t="s">
        <v>32</v>
      </c>
      <c r="P6" s="669" t="s">
        <v>31</v>
      </c>
      <c r="Q6" s="669" t="s">
        <v>32</v>
      </c>
      <c r="R6" s="669" t="s">
        <v>31</v>
      </c>
      <c r="S6" s="669" t="s">
        <v>32</v>
      </c>
    </row>
    <row r="7" spans="1:20">
      <c r="A7" s="1194"/>
      <c r="B7" s="670" t="s">
        <v>29</v>
      </c>
      <c r="C7" s="670" t="s">
        <v>30</v>
      </c>
      <c r="D7" s="670" t="s">
        <v>29</v>
      </c>
      <c r="E7" s="670" t="s">
        <v>30</v>
      </c>
      <c r="F7" s="670" t="s">
        <v>29</v>
      </c>
      <c r="G7" s="670" t="s">
        <v>30</v>
      </c>
      <c r="H7" s="670" t="s">
        <v>29</v>
      </c>
      <c r="I7" s="670" t="s">
        <v>30</v>
      </c>
      <c r="J7" s="670" t="s">
        <v>29</v>
      </c>
      <c r="K7" s="670" t="s">
        <v>30</v>
      </c>
      <c r="L7" s="670" t="s">
        <v>30</v>
      </c>
      <c r="M7" s="670" t="s">
        <v>30</v>
      </c>
      <c r="N7" s="670" t="s">
        <v>29</v>
      </c>
      <c r="O7" s="670" t="s">
        <v>30</v>
      </c>
      <c r="P7" s="670" t="s">
        <v>29</v>
      </c>
      <c r="Q7" s="670" t="s">
        <v>30</v>
      </c>
      <c r="R7" s="670" t="s">
        <v>29</v>
      </c>
      <c r="S7" s="670" t="s">
        <v>30</v>
      </c>
    </row>
    <row r="8" spans="1:20" ht="18">
      <c r="A8" s="344" t="s">
        <v>409</v>
      </c>
      <c r="B8" s="362">
        <v>1695.71848</v>
      </c>
      <c r="C8" s="363">
        <v>1.0442669864961111E-2</v>
      </c>
      <c r="D8" s="362">
        <v>5415.3050400000002</v>
      </c>
      <c r="E8" s="363">
        <v>1.2946489392177704E-2</v>
      </c>
      <c r="F8" s="362">
        <v>561.05532999999991</v>
      </c>
      <c r="G8" s="363">
        <v>3.7277462679885402E-2</v>
      </c>
      <c r="H8" s="362">
        <v>67.111530000000002</v>
      </c>
      <c r="I8" s="363">
        <v>9.7220096793314507E-3</v>
      </c>
      <c r="J8" s="362">
        <v>1155.9312400000001</v>
      </c>
      <c r="K8" s="363">
        <v>1.3242870887061272E-2</v>
      </c>
      <c r="L8" s="362">
        <v>3456.3218000000002</v>
      </c>
      <c r="M8" s="363">
        <v>3.5636829206709721E-2</v>
      </c>
      <c r="N8" s="362">
        <v>5221.2310800000005</v>
      </c>
      <c r="O8" s="363">
        <v>6.4877829214603805E-2</v>
      </c>
      <c r="P8" s="362">
        <v>5594.6064100000003</v>
      </c>
      <c r="Q8" s="363">
        <v>1.5313691268865393E-2</v>
      </c>
      <c r="R8" s="362">
        <v>23167.280910000001</v>
      </c>
      <c r="S8" s="363">
        <v>1.8793825122730257E-2</v>
      </c>
      <c r="T8" s="52"/>
    </row>
    <row r="9" spans="1:20" ht="18">
      <c r="A9" s="344" t="s">
        <v>410</v>
      </c>
      <c r="B9" s="362">
        <v>51.425719999969004</v>
      </c>
      <c r="C9" s="363">
        <v>3.166927900246769E-4</v>
      </c>
      <c r="D9" s="362">
        <v>502.33642000012156</v>
      </c>
      <c r="E9" s="363">
        <v>1.2009467767370862E-3</v>
      </c>
      <c r="F9" s="362">
        <v>1.56375</v>
      </c>
      <c r="G9" s="363">
        <v>1.0389818819771449E-4</v>
      </c>
      <c r="H9" s="362">
        <v>0</v>
      </c>
      <c r="I9" s="363">
        <v>0</v>
      </c>
      <c r="J9" s="362">
        <v>5.5510799999999998</v>
      </c>
      <c r="K9" s="363">
        <v>6.3595682147796328E-5</v>
      </c>
      <c r="L9" s="362">
        <v>813.75549000001843</v>
      </c>
      <c r="M9" s="363">
        <v>8.3903256384151026E-3</v>
      </c>
      <c r="N9" s="362">
        <v>0</v>
      </c>
      <c r="O9" s="363">
        <v>0</v>
      </c>
      <c r="P9" s="362">
        <v>2942.3338999999619</v>
      </c>
      <c r="Q9" s="363">
        <v>8.0538271421520917E-3</v>
      </c>
      <c r="R9" s="362">
        <v>4316.9663600000713</v>
      </c>
      <c r="S9" s="363">
        <v>3.5020212836254991E-3</v>
      </c>
      <c r="T9" s="52"/>
    </row>
    <row r="10" spans="1:20" ht="18">
      <c r="A10" s="344" t="s">
        <v>411</v>
      </c>
      <c r="B10" s="362">
        <v>160993.26267000003</v>
      </c>
      <c r="C10" s="363">
        <v>0.99143785502990922</v>
      </c>
      <c r="D10" s="362">
        <v>413248.52020999993</v>
      </c>
      <c r="E10" s="363">
        <v>0.98796236660971137</v>
      </c>
      <c r="F10" s="362">
        <v>14513.581120000001</v>
      </c>
      <c r="G10" s="363">
        <v>0.96430681542993191</v>
      </c>
      <c r="H10" s="362">
        <v>6842.0232799999994</v>
      </c>
      <c r="I10" s="363">
        <v>0.99115929191855878</v>
      </c>
      <c r="J10" s="362">
        <v>86263.175770000002</v>
      </c>
      <c r="K10" s="363">
        <v>0.98826994158405324</v>
      </c>
      <c r="L10" s="362">
        <v>93379.905029999994</v>
      </c>
      <c r="M10" s="363">
        <v>0.9628049468347778</v>
      </c>
      <c r="N10" s="362">
        <v>75361.70822</v>
      </c>
      <c r="O10" s="363">
        <v>0.93642743642328186</v>
      </c>
      <c r="P10" s="362">
        <v>359276.41845999996</v>
      </c>
      <c r="Q10" s="363">
        <v>0.98342005661844756</v>
      </c>
      <c r="R10" s="362">
        <v>1209878.5947599998</v>
      </c>
      <c r="S10" s="363">
        <v>0.98148102999170916</v>
      </c>
      <c r="T10" s="52"/>
    </row>
    <row r="11" spans="1:20" ht="18.75">
      <c r="A11" s="344" t="s">
        <v>412</v>
      </c>
      <c r="B11" s="364">
        <v>141305.49993000002</v>
      </c>
      <c r="C11" s="365">
        <v>0.87019555620593092</v>
      </c>
      <c r="D11" s="364">
        <v>321524.02592999995</v>
      </c>
      <c r="E11" s="365">
        <v>0.76867459178864894</v>
      </c>
      <c r="F11" s="364">
        <v>1976.66983</v>
      </c>
      <c r="G11" s="365">
        <v>0.13133327833866304</v>
      </c>
      <c r="H11" s="364">
        <v>2445.6349499999997</v>
      </c>
      <c r="I11" s="365">
        <v>0.35428318585511737</v>
      </c>
      <c r="J11" s="364">
        <v>24344.231580000003</v>
      </c>
      <c r="K11" s="365">
        <v>0.27889852311514624</v>
      </c>
      <c r="L11" s="364">
        <v>47717.728259999989</v>
      </c>
      <c r="M11" s="365">
        <v>0.49199948110555136</v>
      </c>
      <c r="N11" s="364">
        <v>54541.893040000003</v>
      </c>
      <c r="O11" s="365">
        <v>0.67772515092174546</v>
      </c>
      <c r="P11" s="364">
        <v>198501.30351999999</v>
      </c>
      <c r="Q11" s="365">
        <v>0.54334254383636305</v>
      </c>
      <c r="R11" s="364">
        <v>792356.98703999992</v>
      </c>
      <c r="S11" s="365">
        <v>0.64277800692507769</v>
      </c>
    </row>
    <row r="12" spans="1:20" ht="19.5">
      <c r="A12" s="351" t="s">
        <v>413</v>
      </c>
      <c r="B12" s="364">
        <v>10947.87758</v>
      </c>
      <c r="C12" s="365">
        <v>6.7419841582400747E-2</v>
      </c>
      <c r="D12" s="364">
        <v>99222.962409999993</v>
      </c>
      <c r="E12" s="365">
        <v>0.23721452823302305</v>
      </c>
      <c r="F12" s="364">
        <v>1383.3098500000001</v>
      </c>
      <c r="G12" s="365">
        <v>9.1909440211704052E-2</v>
      </c>
      <c r="H12" s="364">
        <v>11.564</v>
      </c>
      <c r="I12" s="365">
        <v>1.6752012646975697E-3</v>
      </c>
      <c r="J12" s="364">
        <v>8769.3944800000008</v>
      </c>
      <c r="K12" s="365">
        <v>0.10046614784487339</v>
      </c>
      <c r="L12" s="364">
        <v>21792.381289999998</v>
      </c>
      <c r="M12" s="365">
        <v>0.22469301615353823</v>
      </c>
      <c r="N12" s="364">
        <v>0</v>
      </c>
      <c r="O12" s="365">
        <v>0</v>
      </c>
      <c r="P12" s="364">
        <v>68025.840169999996</v>
      </c>
      <c r="Q12" s="365">
        <v>0.18620196638078809</v>
      </c>
      <c r="R12" s="364">
        <v>210153.32977999997</v>
      </c>
      <c r="S12" s="365">
        <v>0.17048116022713602</v>
      </c>
    </row>
    <row r="13" spans="1:20" ht="19.5">
      <c r="A13" s="351" t="s">
        <v>414</v>
      </c>
      <c r="B13" s="364">
        <v>121771.72026999999</v>
      </c>
      <c r="C13" s="365">
        <v>0.74990152473186644</v>
      </c>
      <c r="D13" s="364">
        <v>211029.22189999997</v>
      </c>
      <c r="E13" s="365">
        <v>0.50451222278105767</v>
      </c>
      <c r="F13" s="364">
        <v>146.13658999999998</v>
      </c>
      <c r="G13" s="365">
        <v>9.7095615861820875E-3</v>
      </c>
      <c r="H13" s="364">
        <v>1831.2651699999997</v>
      </c>
      <c r="I13" s="365">
        <v>0.26528344247497487</v>
      </c>
      <c r="J13" s="364">
        <v>11878.52303</v>
      </c>
      <c r="K13" s="365">
        <v>0.13608573016442901</v>
      </c>
      <c r="L13" s="364">
        <v>16670.397089999999</v>
      </c>
      <c r="M13" s="365">
        <v>0.17188217078177173</v>
      </c>
      <c r="N13" s="364">
        <v>45115.954949999992</v>
      </c>
      <c r="O13" s="365">
        <v>0.56060058925793765</v>
      </c>
      <c r="P13" s="364">
        <v>101470.65321999998</v>
      </c>
      <c r="Q13" s="365">
        <v>0.27774791332661086</v>
      </c>
      <c r="R13" s="364">
        <v>509913.8722199999</v>
      </c>
      <c r="S13" s="365">
        <v>0.41365372912711401</v>
      </c>
    </row>
    <row r="14" spans="1:20" ht="19.5">
      <c r="A14" s="351" t="s">
        <v>415</v>
      </c>
      <c r="B14" s="364">
        <v>0</v>
      </c>
      <c r="C14" s="365">
        <v>0</v>
      </c>
      <c r="D14" s="364">
        <v>0</v>
      </c>
      <c r="E14" s="365">
        <v>0</v>
      </c>
      <c r="F14" s="364">
        <v>56.30565</v>
      </c>
      <c r="G14" s="365">
        <v>3.7410423790853031E-3</v>
      </c>
      <c r="H14" s="364">
        <v>76.83954</v>
      </c>
      <c r="I14" s="365">
        <v>1.1131243046245201E-2</v>
      </c>
      <c r="J14" s="364">
        <v>0</v>
      </c>
      <c r="K14" s="365">
        <v>0</v>
      </c>
      <c r="L14" s="364">
        <v>0</v>
      </c>
      <c r="M14" s="365">
        <v>0</v>
      </c>
      <c r="N14" s="364">
        <v>0</v>
      </c>
      <c r="O14" s="365">
        <v>0</v>
      </c>
      <c r="P14" s="364">
        <v>0</v>
      </c>
      <c r="Q14" s="365">
        <v>0</v>
      </c>
      <c r="R14" s="364">
        <v>133.14519000000001</v>
      </c>
      <c r="S14" s="365">
        <v>1.0801040599082947E-4</v>
      </c>
    </row>
    <row r="15" spans="1:20" ht="19.5">
      <c r="A15" s="351" t="s">
        <v>416</v>
      </c>
      <c r="B15" s="364">
        <v>1957.99568</v>
      </c>
      <c r="C15" s="365">
        <v>1.2057840216059944E-2</v>
      </c>
      <c r="D15" s="364">
        <v>1689.9612200000001</v>
      </c>
      <c r="E15" s="365">
        <v>4.0402276226939367E-3</v>
      </c>
      <c r="F15" s="364">
        <v>211.81152000000003</v>
      </c>
      <c r="G15" s="365">
        <v>1.4073114735350261E-2</v>
      </c>
      <c r="H15" s="364">
        <v>444.58914999999996</v>
      </c>
      <c r="I15" s="365">
        <v>6.4404730746352251E-2</v>
      </c>
      <c r="J15" s="364">
        <v>2285.7797999999998</v>
      </c>
      <c r="K15" s="365">
        <v>2.6186926799947659E-2</v>
      </c>
      <c r="L15" s="364">
        <v>2023.3886499999999</v>
      </c>
      <c r="M15" s="365">
        <v>2.0862396475595804E-2</v>
      </c>
      <c r="N15" s="364">
        <v>4906.8756399999993</v>
      </c>
      <c r="O15" s="365">
        <v>6.097172005442434E-2</v>
      </c>
      <c r="P15" s="364">
        <v>4796.9891400000006</v>
      </c>
      <c r="Q15" s="365">
        <v>1.313043408715147E-2</v>
      </c>
      <c r="R15" s="364">
        <v>18317.390800000001</v>
      </c>
      <c r="S15" s="365">
        <v>1.4859483973853541E-2</v>
      </c>
    </row>
    <row r="16" spans="1:20" ht="19.5" customHeight="1">
      <c r="A16" s="352" t="s">
        <v>417</v>
      </c>
      <c r="B16" s="364">
        <v>0</v>
      </c>
      <c r="C16" s="365">
        <v>0</v>
      </c>
      <c r="D16" s="364">
        <v>0</v>
      </c>
      <c r="E16" s="365">
        <v>0</v>
      </c>
      <c r="F16" s="364">
        <v>0</v>
      </c>
      <c r="G16" s="365">
        <v>0</v>
      </c>
      <c r="H16" s="364">
        <v>0</v>
      </c>
      <c r="I16" s="365">
        <v>0</v>
      </c>
      <c r="J16" s="364">
        <v>0</v>
      </c>
      <c r="K16" s="365">
        <v>0</v>
      </c>
      <c r="L16" s="364">
        <v>1221.2817999999997</v>
      </c>
      <c r="M16" s="365">
        <v>1.2592175566483134E-2</v>
      </c>
      <c r="N16" s="364">
        <v>0</v>
      </c>
      <c r="O16" s="365">
        <v>0</v>
      </c>
      <c r="P16" s="364">
        <v>0</v>
      </c>
      <c r="Q16" s="365">
        <v>0</v>
      </c>
      <c r="R16" s="364">
        <v>1221.2817999999997</v>
      </c>
      <c r="S16" s="365">
        <v>9.9073156940337808E-4</v>
      </c>
    </row>
    <row r="17" spans="1:19" ht="18.75" customHeight="1">
      <c r="A17" s="352" t="s">
        <v>418</v>
      </c>
      <c r="B17" s="364">
        <v>871.56687999999997</v>
      </c>
      <c r="C17" s="365">
        <v>5.3673326677870356E-3</v>
      </c>
      <c r="D17" s="364">
        <v>1672.81494</v>
      </c>
      <c r="E17" s="365">
        <v>3.9992356323082373E-3</v>
      </c>
      <c r="F17" s="364">
        <v>179.10622000000001</v>
      </c>
      <c r="G17" s="365">
        <v>1.1900119426341331E-2</v>
      </c>
      <c r="H17" s="364">
        <v>81.377089999999995</v>
      </c>
      <c r="I17" s="365">
        <v>1.1788568322847453E-2</v>
      </c>
      <c r="J17" s="364">
        <v>1410.5342700000001</v>
      </c>
      <c r="K17" s="365">
        <v>1.6159718305896138E-2</v>
      </c>
      <c r="L17" s="364">
        <v>461.75011999999998</v>
      </c>
      <c r="M17" s="365">
        <v>4.7609311617389663E-3</v>
      </c>
      <c r="N17" s="364">
        <v>0</v>
      </c>
      <c r="O17" s="365">
        <v>0</v>
      </c>
      <c r="P17" s="364">
        <v>0</v>
      </c>
      <c r="Q17" s="365">
        <v>0</v>
      </c>
      <c r="R17" s="364">
        <v>4677.1495199999999</v>
      </c>
      <c r="S17" s="365">
        <v>3.7942100539644966E-3</v>
      </c>
    </row>
    <row r="18" spans="1:19" ht="19.5">
      <c r="A18" s="353" t="s">
        <v>419</v>
      </c>
      <c r="B18" s="364">
        <v>0</v>
      </c>
      <c r="C18" s="365">
        <v>0</v>
      </c>
      <c r="D18" s="364">
        <v>0</v>
      </c>
      <c r="E18" s="365">
        <v>0</v>
      </c>
      <c r="F18" s="364">
        <v>0</v>
      </c>
      <c r="G18" s="365">
        <v>0</v>
      </c>
      <c r="H18" s="364">
        <v>0</v>
      </c>
      <c r="I18" s="365">
        <v>0</v>
      </c>
      <c r="J18" s="364">
        <v>0</v>
      </c>
      <c r="K18" s="365">
        <v>0</v>
      </c>
      <c r="L18" s="364">
        <v>0</v>
      </c>
      <c r="M18" s="365">
        <v>0</v>
      </c>
      <c r="N18" s="364">
        <v>0</v>
      </c>
      <c r="O18" s="365">
        <v>0</v>
      </c>
      <c r="P18" s="364">
        <v>0</v>
      </c>
      <c r="Q18" s="365">
        <v>0</v>
      </c>
      <c r="R18" s="364">
        <v>0</v>
      </c>
      <c r="S18" s="365">
        <v>0</v>
      </c>
    </row>
    <row r="19" spans="1:19" ht="18.75">
      <c r="A19" s="344" t="s">
        <v>420</v>
      </c>
      <c r="B19" s="364">
        <v>5756.3395199999995</v>
      </c>
      <c r="C19" s="365">
        <v>3.5449017007816476E-2</v>
      </c>
      <c r="D19" s="364">
        <v>7909.0654599999998</v>
      </c>
      <c r="E19" s="365">
        <v>1.8908377519566113E-2</v>
      </c>
      <c r="F19" s="364">
        <v>0</v>
      </c>
      <c r="G19" s="365">
        <v>0</v>
      </c>
      <c r="H19" s="364">
        <v>0</v>
      </c>
      <c r="I19" s="365">
        <v>0</v>
      </c>
      <c r="J19" s="364">
        <v>0</v>
      </c>
      <c r="K19" s="365">
        <v>0</v>
      </c>
      <c r="L19" s="364">
        <v>5548.5293100000008</v>
      </c>
      <c r="M19" s="365">
        <v>5.7208790966423596E-2</v>
      </c>
      <c r="N19" s="364">
        <v>4519.0624500000004</v>
      </c>
      <c r="O19" s="365">
        <v>5.6152841609383247E-2</v>
      </c>
      <c r="P19" s="364">
        <v>24207.820990000004</v>
      </c>
      <c r="Q19" s="365">
        <v>6.6262230041812614E-2</v>
      </c>
      <c r="R19" s="364">
        <v>47940.81773000001</v>
      </c>
      <c r="S19" s="365">
        <v>3.8890681567615444E-2</v>
      </c>
    </row>
    <row r="20" spans="1:19" ht="19.5">
      <c r="A20" s="351" t="s">
        <v>421</v>
      </c>
      <c r="B20" s="364">
        <v>19687.762739999998</v>
      </c>
      <c r="C20" s="365">
        <v>0.12124229882397825</v>
      </c>
      <c r="D20" s="364">
        <v>91724.494279999999</v>
      </c>
      <c r="E20" s="365">
        <v>0.21928777482106243</v>
      </c>
      <c r="F20" s="364">
        <v>12536.911290000002</v>
      </c>
      <c r="G20" s="365">
        <v>0.83297353709126887</v>
      </c>
      <c r="H20" s="364">
        <v>4396.3883299999998</v>
      </c>
      <c r="I20" s="365">
        <v>0.63687610606344136</v>
      </c>
      <c r="J20" s="364">
        <v>61918.944189999995</v>
      </c>
      <c r="K20" s="365">
        <v>0.70937141846890694</v>
      </c>
      <c r="L20" s="364">
        <v>45662.176770000005</v>
      </c>
      <c r="M20" s="365">
        <v>0.47080546572922644</v>
      </c>
      <c r="N20" s="364">
        <v>20819.815180000001</v>
      </c>
      <c r="O20" s="365">
        <v>0.25870228550153651</v>
      </c>
      <c r="P20" s="364">
        <v>160775.11494</v>
      </c>
      <c r="Q20" s="365">
        <v>0.44007751278208462</v>
      </c>
      <c r="R20" s="364">
        <v>417521.60771999997</v>
      </c>
      <c r="S20" s="365">
        <v>0.33870302306663153</v>
      </c>
    </row>
    <row r="21" spans="1:19" ht="19.5">
      <c r="A21" s="351" t="s">
        <v>422</v>
      </c>
      <c r="B21" s="364">
        <v>991.81100000000004</v>
      </c>
      <c r="C21" s="365">
        <v>6.1078268377643356E-3</v>
      </c>
      <c r="D21" s="364">
        <v>37370.828879999994</v>
      </c>
      <c r="E21" s="365">
        <v>8.9343266186868039E-2</v>
      </c>
      <c r="F21" s="364">
        <v>4478.4943800000001</v>
      </c>
      <c r="G21" s="365">
        <v>0.2975587222610051</v>
      </c>
      <c r="H21" s="364">
        <v>0</v>
      </c>
      <c r="I21" s="365">
        <v>0</v>
      </c>
      <c r="J21" s="364">
        <v>12620.795550000001</v>
      </c>
      <c r="K21" s="365">
        <v>0.14458953973823516</v>
      </c>
      <c r="L21" s="364">
        <v>15336.109970000001</v>
      </c>
      <c r="M21" s="365">
        <v>0.15812484002392604</v>
      </c>
      <c r="N21" s="364">
        <v>0</v>
      </c>
      <c r="O21" s="365">
        <v>0</v>
      </c>
      <c r="P21" s="364">
        <v>31290.173329999998</v>
      </c>
      <c r="Q21" s="365">
        <v>8.564821526469199E-2</v>
      </c>
      <c r="R21" s="364">
        <v>102088.21311000001</v>
      </c>
      <c r="S21" s="365">
        <v>8.2816280069069118E-2</v>
      </c>
    </row>
    <row r="22" spans="1:19" ht="19.5">
      <c r="A22" s="351" t="s">
        <v>423</v>
      </c>
      <c r="B22" s="364">
        <v>14396.416810000001</v>
      </c>
      <c r="C22" s="365">
        <v>8.8656831755001331E-2</v>
      </c>
      <c r="D22" s="364">
        <v>17834.832780000001</v>
      </c>
      <c r="E22" s="365">
        <v>4.26381287281156E-2</v>
      </c>
      <c r="F22" s="364">
        <v>2253.0407600000003</v>
      </c>
      <c r="G22" s="365">
        <v>0.14969582919239119</v>
      </c>
      <c r="H22" s="364">
        <v>777.52701000000002</v>
      </c>
      <c r="I22" s="365">
        <v>0.11263526725082325</v>
      </c>
      <c r="J22" s="364">
        <v>17128.90986</v>
      </c>
      <c r="K22" s="365">
        <v>0.19623653541199451</v>
      </c>
      <c r="L22" s="364">
        <v>12786.184810000001</v>
      </c>
      <c r="M22" s="365">
        <v>0.13183352437825557</v>
      </c>
      <c r="N22" s="364">
        <v>14787.518620000001</v>
      </c>
      <c r="O22" s="365">
        <v>0.18374634120505803</v>
      </c>
      <c r="P22" s="364">
        <v>67929.624840000004</v>
      </c>
      <c r="Q22" s="365">
        <v>0.18593860346461971</v>
      </c>
      <c r="R22" s="364">
        <v>147894.05549</v>
      </c>
      <c r="S22" s="365">
        <v>0.1199750210811608</v>
      </c>
    </row>
    <row r="23" spans="1:19" ht="19.5">
      <c r="A23" s="351" t="s">
        <v>415</v>
      </c>
      <c r="B23" s="364">
        <v>0</v>
      </c>
      <c r="C23" s="365">
        <v>0</v>
      </c>
      <c r="D23" s="364">
        <v>0</v>
      </c>
      <c r="E23" s="365">
        <v>0</v>
      </c>
      <c r="F23" s="364">
        <v>0</v>
      </c>
      <c r="G23" s="365">
        <v>0</v>
      </c>
      <c r="H23" s="364">
        <v>0</v>
      </c>
      <c r="I23" s="365">
        <v>0</v>
      </c>
      <c r="J23" s="364">
        <v>0</v>
      </c>
      <c r="K23" s="365">
        <v>0</v>
      </c>
      <c r="L23" s="364">
        <v>0</v>
      </c>
      <c r="M23" s="365">
        <v>0</v>
      </c>
      <c r="N23" s="364">
        <v>0</v>
      </c>
      <c r="O23" s="365">
        <v>0</v>
      </c>
      <c r="P23" s="364">
        <v>0</v>
      </c>
      <c r="Q23" s="365">
        <v>0</v>
      </c>
      <c r="R23" s="364">
        <v>0</v>
      </c>
      <c r="S23" s="365">
        <v>0</v>
      </c>
    </row>
    <row r="24" spans="1:19" ht="19.5">
      <c r="A24" s="351" t="s">
        <v>424</v>
      </c>
      <c r="B24" s="364">
        <v>0</v>
      </c>
      <c r="C24" s="365">
        <v>0</v>
      </c>
      <c r="D24" s="364">
        <v>0</v>
      </c>
      <c r="E24" s="365">
        <v>0</v>
      </c>
      <c r="F24" s="364">
        <v>777.66858000000002</v>
      </c>
      <c r="G24" s="365">
        <v>5.1669612457419273E-2</v>
      </c>
      <c r="H24" s="364">
        <v>392.32433000000003</v>
      </c>
      <c r="I24" s="365">
        <v>5.6833467121033099E-2</v>
      </c>
      <c r="J24" s="364">
        <v>5125.6086099999993</v>
      </c>
      <c r="K24" s="365">
        <v>5.8721289546460893E-2</v>
      </c>
      <c r="L24" s="364">
        <v>3070.62709</v>
      </c>
      <c r="M24" s="365">
        <v>3.1660076664107507E-2</v>
      </c>
      <c r="N24" s="364">
        <v>4540.3662199999999</v>
      </c>
      <c r="O24" s="365">
        <v>5.6417557407345435E-2</v>
      </c>
      <c r="P24" s="364">
        <v>0</v>
      </c>
      <c r="Q24" s="365">
        <v>0</v>
      </c>
      <c r="R24" s="364">
        <v>13906.594829999998</v>
      </c>
      <c r="S24" s="365">
        <v>1.1281345976811253E-2</v>
      </c>
    </row>
    <row r="25" spans="1:19" ht="19.5">
      <c r="A25" s="352" t="s">
        <v>417</v>
      </c>
      <c r="B25" s="364">
        <v>0</v>
      </c>
      <c r="C25" s="365">
        <v>0</v>
      </c>
      <c r="D25" s="364">
        <v>6896.2503499999993</v>
      </c>
      <c r="E25" s="365">
        <v>1.6487018061327303E-2</v>
      </c>
      <c r="F25" s="364">
        <v>295.30606</v>
      </c>
      <c r="G25" s="365">
        <v>1.9620632836326504E-2</v>
      </c>
      <c r="H25" s="364">
        <v>0</v>
      </c>
      <c r="I25" s="365">
        <v>0</v>
      </c>
      <c r="J25" s="364">
        <v>1521.0027399999999</v>
      </c>
      <c r="K25" s="365">
        <v>1.7425295041499547E-2</v>
      </c>
      <c r="L25" s="364">
        <v>1685.1399100000001</v>
      </c>
      <c r="M25" s="365">
        <v>1.7374841417277808E-2</v>
      </c>
      <c r="N25" s="364">
        <v>0</v>
      </c>
      <c r="O25" s="365">
        <v>0</v>
      </c>
      <c r="P25" s="364">
        <v>0</v>
      </c>
      <c r="Q25" s="365">
        <v>0</v>
      </c>
      <c r="R25" s="364">
        <v>10397.699059999999</v>
      </c>
      <c r="S25" s="365">
        <v>8.434849932176039E-3</v>
      </c>
    </row>
    <row r="26" spans="1:19" ht="19.5">
      <c r="A26" s="352" t="s">
        <v>425</v>
      </c>
      <c r="B26" s="364">
        <v>2527.1563900000001</v>
      </c>
      <c r="C26" s="365">
        <v>1.5562878030259427E-2</v>
      </c>
      <c r="D26" s="364">
        <v>29622.582269999995</v>
      </c>
      <c r="E26" s="365">
        <v>7.0819361844751461E-2</v>
      </c>
      <c r="F26" s="364">
        <v>2474.2988599999999</v>
      </c>
      <c r="G26" s="365">
        <v>0.16439659064023687</v>
      </c>
      <c r="H26" s="364">
        <v>403.71984999999995</v>
      </c>
      <c r="I26" s="365">
        <v>5.8484261786882832E-2</v>
      </c>
      <c r="J26" s="364">
        <v>9154.8387600000024</v>
      </c>
      <c r="K26" s="365">
        <v>0.10488197177761553</v>
      </c>
      <c r="L26" s="364">
        <v>12784.114990000002</v>
      </c>
      <c r="M26" s="365">
        <v>0.13181218324565946</v>
      </c>
      <c r="N26" s="364">
        <v>1491.9303399999999</v>
      </c>
      <c r="O26" s="365">
        <v>1.8538386889133007E-2</v>
      </c>
      <c r="P26" s="364">
        <v>51582.016770000002</v>
      </c>
      <c r="Q26" s="365">
        <v>0.1411915373401964</v>
      </c>
      <c r="R26" s="364">
        <v>110040.65823</v>
      </c>
      <c r="S26" s="365">
        <v>8.9267484397449207E-2</v>
      </c>
    </row>
    <row r="27" spans="1:19" ht="19.5">
      <c r="A27" s="353" t="s">
        <v>419</v>
      </c>
      <c r="B27" s="364">
        <v>1772.3785399999999</v>
      </c>
      <c r="C27" s="365">
        <v>1.0914762200953174E-2</v>
      </c>
      <c r="D27" s="364">
        <v>0</v>
      </c>
      <c r="E27" s="365">
        <v>0</v>
      </c>
      <c r="F27" s="364">
        <v>2258.1026500000003</v>
      </c>
      <c r="G27" s="365">
        <v>0.15003214970388992</v>
      </c>
      <c r="H27" s="364">
        <v>2822.8171400000001</v>
      </c>
      <c r="I27" s="365">
        <v>0.40892310990470226</v>
      </c>
      <c r="J27" s="364">
        <v>16367.788669999998</v>
      </c>
      <c r="K27" s="365">
        <v>0.18751678695310137</v>
      </c>
      <c r="L27" s="364">
        <v>0</v>
      </c>
      <c r="M27" s="365">
        <v>0</v>
      </c>
      <c r="N27" s="364">
        <v>0</v>
      </c>
      <c r="O27" s="365">
        <v>0</v>
      </c>
      <c r="P27" s="364">
        <v>9973.2999999999993</v>
      </c>
      <c r="Q27" s="365">
        <v>2.7299156712576531E-2</v>
      </c>
      <c r="R27" s="364">
        <v>33194.387000000002</v>
      </c>
      <c r="S27" s="365">
        <v>2.692804160996512E-2</v>
      </c>
    </row>
    <row r="28" spans="1:19" ht="19.5" customHeight="1">
      <c r="A28" s="351" t="s">
        <v>420</v>
      </c>
      <c r="B28" s="364">
        <v>0</v>
      </c>
      <c r="C28" s="365">
        <v>0</v>
      </c>
      <c r="D28" s="364">
        <v>0</v>
      </c>
      <c r="E28" s="365">
        <v>0</v>
      </c>
      <c r="F28" s="364">
        <v>0</v>
      </c>
      <c r="G28" s="365">
        <v>0</v>
      </c>
      <c r="H28" s="364">
        <v>0</v>
      </c>
      <c r="I28" s="365">
        <v>0</v>
      </c>
      <c r="J28" s="364">
        <v>0</v>
      </c>
      <c r="K28" s="365">
        <v>0</v>
      </c>
      <c r="L28" s="364">
        <v>0</v>
      </c>
      <c r="M28" s="365">
        <v>0</v>
      </c>
      <c r="N28" s="364">
        <v>0</v>
      </c>
      <c r="O28" s="365">
        <v>0</v>
      </c>
      <c r="P28" s="364">
        <v>0</v>
      </c>
      <c r="Q28" s="365">
        <v>0</v>
      </c>
      <c r="R28" s="364">
        <v>0</v>
      </c>
      <c r="S28" s="365">
        <v>0</v>
      </c>
    </row>
    <row r="29" spans="1:19" ht="19.5">
      <c r="A29" s="351" t="s">
        <v>426</v>
      </c>
      <c r="B29" s="364">
        <v>0</v>
      </c>
      <c r="C29" s="365">
        <v>0</v>
      </c>
      <c r="D29" s="364">
        <v>0</v>
      </c>
      <c r="E29" s="365">
        <v>0</v>
      </c>
      <c r="F29" s="364">
        <v>0</v>
      </c>
      <c r="G29" s="365">
        <v>0</v>
      </c>
      <c r="H29" s="364">
        <v>0</v>
      </c>
      <c r="I29" s="365">
        <v>0</v>
      </c>
      <c r="J29" s="364">
        <v>0</v>
      </c>
      <c r="K29" s="365">
        <v>0</v>
      </c>
      <c r="L29" s="364">
        <v>0</v>
      </c>
      <c r="M29" s="365">
        <v>0</v>
      </c>
      <c r="N29" s="364">
        <v>0</v>
      </c>
      <c r="O29" s="365">
        <v>0</v>
      </c>
      <c r="P29" s="364">
        <v>0</v>
      </c>
      <c r="Q29" s="365">
        <v>0</v>
      </c>
      <c r="R29" s="364">
        <v>0</v>
      </c>
      <c r="S29" s="365">
        <v>0</v>
      </c>
    </row>
    <row r="30" spans="1:19" ht="18">
      <c r="A30" s="344" t="s">
        <v>427</v>
      </c>
      <c r="B30" s="362">
        <v>162740.40686999998</v>
      </c>
      <c r="C30" s="363">
        <v>1.0021972176848948</v>
      </c>
      <c r="D30" s="362">
        <v>419166.16167</v>
      </c>
      <c r="E30" s="363">
        <v>1.0021098027786259</v>
      </c>
      <c r="F30" s="362">
        <v>15076.200200000001</v>
      </c>
      <c r="G30" s="363">
        <v>1.001688176298015</v>
      </c>
      <c r="H30" s="362">
        <v>6909.1348099999987</v>
      </c>
      <c r="I30" s="363">
        <v>1.0008813015978901</v>
      </c>
      <c r="J30" s="362">
        <v>87424.658089999924</v>
      </c>
      <c r="K30" s="363">
        <v>1.0015764081532614</v>
      </c>
      <c r="L30" s="362">
        <v>97649.982320000025</v>
      </c>
      <c r="M30" s="363">
        <v>1.0068321016799027</v>
      </c>
      <c r="N30" s="362">
        <v>80582.939299999984</v>
      </c>
      <c r="O30" s="363">
        <v>1.0013052656378854</v>
      </c>
      <c r="P30" s="362">
        <v>367813.35876999993</v>
      </c>
      <c r="Q30" s="363">
        <v>1.006787575029465</v>
      </c>
      <c r="R30" s="362">
        <v>1237362.8420299999</v>
      </c>
      <c r="S30" s="363">
        <v>1.003776876398065</v>
      </c>
    </row>
    <row r="31" spans="1:19" ht="19.5">
      <c r="A31" s="351" t="s">
        <v>428</v>
      </c>
      <c r="B31" s="364">
        <v>356.79215000000005</v>
      </c>
      <c r="C31" s="365">
        <v>2.197217684895246E-3</v>
      </c>
      <c r="D31" s="364">
        <v>882.49603999999999</v>
      </c>
      <c r="E31" s="365">
        <v>2.1098027786258982E-3</v>
      </c>
      <c r="F31" s="364">
        <v>25.408390000000001</v>
      </c>
      <c r="G31" s="365">
        <v>1.6881762980149812E-3</v>
      </c>
      <c r="H31" s="364">
        <v>6.0836699999999997</v>
      </c>
      <c r="I31" s="365">
        <v>8.8130159789023377E-4</v>
      </c>
      <c r="J31" s="364">
        <v>137.60003</v>
      </c>
      <c r="K31" s="365">
        <v>1.5764081532615708E-3</v>
      </c>
      <c r="L31" s="364">
        <v>662.62747000000002</v>
      </c>
      <c r="M31" s="365">
        <v>6.8321016799026552E-3</v>
      </c>
      <c r="N31" s="364">
        <v>105.04503</v>
      </c>
      <c r="O31" s="365">
        <v>1.3052656378853341E-3</v>
      </c>
      <c r="P31" s="364">
        <v>2479.7294200000006</v>
      </c>
      <c r="Q31" s="365">
        <v>6.7875750294653257E-3</v>
      </c>
      <c r="R31" s="364">
        <v>4655.7822000000006</v>
      </c>
      <c r="S31" s="365">
        <v>3.7768763980649787E-3</v>
      </c>
    </row>
    <row r="32" spans="1:19" ht="22.5" customHeight="1">
      <c r="A32" s="845" t="s">
        <v>429</v>
      </c>
      <c r="B32" s="846">
        <v>162383.61472000004</v>
      </c>
      <c r="C32" s="847">
        <v>1</v>
      </c>
      <c r="D32" s="846">
        <v>418283.66562999994</v>
      </c>
      <c r="E32" s="847">
        <v>1</v>
      </c>
      <c r="F32" s="846">
        <v>15050.791810000001</v>
      </c>
      <c r="G32" s="847">
        <v>1</v>
      </c>
      <c r="H32" s="846">
        <v>6903.0511399999996</v>
      </c>
      <c r="I32" s="847">
        <v>1</v>
      </c>
      <c r="J32" s="846">
        <v>87287.058059999938</v>
      </c>
      <c r="K32" s="847">
        <v>1</v>
      </c>
      <c r="L32" s="846">
        <v>96987.354850000018</v>
      </c>
      <c r="M32" s="847">
        <v>1</v>
      </c>
      <c r="N32" s="846">
        <v>80477.894269999975</v>
      </c>
      <c r="O32" s="847">
        <v>1</v>
      </c>
      <c r="P32" s="846">
        <v>365333.62935</v>
      </c>
      <c r="Q32" s="847">
        <v>1</v>
      </c>
      <c r="R32" s="846">
        <v>1232707.0598299999</v>
      </c>
      <c r="S32" s="847">
        <v>1</v>
      </c>
    </row>
    <row r="33" spans="1:19" ht="19.5">
      <c r="A33" s="353" t="s">
        <v>430</v>
      </c>
      <c r="B33" s="364">
        <v>46.460929999999998</v>
      </c>
      <c r="C33" s="365">
        <v>2.8611833823328245E-4</v>
      </c>
      <c r="D33" s="364">
        <v>-89.247149999999991</v>
      </c>
      <c r="E33" s="365">
        <v>-2.1336513312223169E-4</v>
      </c>
      <c r="F33" s="364">
        <v>0</v>
      </c>
      <c r="G33" s="365">
        <v>0</v>
      </c>
      <c r="H33" s="364">
        <v>0</v>
      </c>
      <c r="I33" s="365">
        <v>0</v>
      </c>
      <c r="J33" s="364">
        <v>0</v>
      </c>
      <c r="K33" s="365">
        <v>0</v>
      </c>
      <c r="L33" s="364">
        <v>291.95843000000002</v>
      </c>
      <c r="M33" s="365">
        <v>3.0102731479948177E-3</v>
      </c>
      <c r="N33" s="364">
        <v>0</v>
      </c>
      <c r="O33" s="365">
        <v>0</v>
      </c>
      <c r="P33" s="364">
        <v>30.428709999999999</v>
      </c>
      <c r="Q33" s="365">
        <v>8.329019711144202E-5</v>
      </c>
      <c r="R33" s="364">
        <v>279.60092000000003</v>
      </c>
      <c r="S33" s="365">
        <v>2.2681862472545523E-4</v>
      </c>
    </row>
    <row r="34" spans="1:19" ht="19.5">
      <c r="A34" s="353" t="s">
        <v>431</v>
      </c>
      <c r="B34" s="364">
        <v>0</v>
      </c>
      <c r="C34" s="365">
        <v>0</v>
      </c>
      <c r="D34" s="364">
        <v>0</v>
      </c>
      <c r="E34" s="365">
        <v>0</v>
      </c>
      <c r="F34" s="364">
        <v>0</v>
      </c>
      <c r="G34" s="365">
        <v>0</v>
      </c>
      <c r="H34" s="364">
        <v>0</v>
      </c>
      <c r="I34" s="365">
        <v>0</v>
      </c>
      <c r="J34" s="364">
        <v>0</v>
      </c>
      <c r="K34" s="365">
        <v>0</v>
      </c>
      <c r="L34" s="364">
        <v>0</v>
      </c>
      <c r="M34" s="365">
        <v>0</v>
      </c>
      <c r="N34" s="364">
        <v>0</v>
      </c>
      <c r="O34" s="365">
        <v>0</v>
      </c>
      <c r="P34" s="364">
        <v>0</v>
      </c>
      <c r="Q34" s="365">
        <v>0</v>
      </c>
      <c r="R34" s="364">
        <v>0</v>
      </c>
      <c r="S34" s="365">
        <v>0</v>
      </c>
    </row>
    <row r="35" spans="1:19" ht="12.75" customHeight="1">
      <c r="A35" s="22" t="s">
        <v>524</v>
      </c>
    </row>
    <row r="36" spans="1:19" ht="12.75" customHeight="1"/>
    <row r="37" spans="1:19" ht="12.75" customHeight="1">
      <c r="A37" s="579" t="s">
        <v>81</v>
      </c>
    </row>
    <row r="38" spans="1:19" ht="12.75" customHeight="1">
      <c r="S38" s="24" t="s">
        <v>774</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J5:K5"/>
    <mergeCell ref="L5:M5"/>
    <mergeCell ref="N5:O5"/>
    <mergeCell ref="F5:G5"/>
    <mergeCell ref="H5:I5"/>
  </mergeCells>
  <hyperlinks>
    <hyperlink ref="A37" location="'2 Sadržaj'!A1" display="Sadržaj / Contents" xr:uid="{00000000-0004-0000-0A00-000000000000}"/>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7" customWidth="1"/>
    <col min="2" max="2" width="15.140625" style="247" bestFit="1" customWidth="1"/>
    <col min="3" max="3" width="11.85546875" style="247" customWidth="1"/>
    <col min="4" max="4" width="12.5703125" style="247" bestFit="1" customWidth="1"/>
    <col min="5" max="5" width="12.5703125" style="247" customWidth="1"/>
    <col min="6" max="6" width="8.5703125" style="247" customWidth="1"/>
    <col min="7" max="7" width="12.140625" style="247" customWidth="1"/>
    <col min="8" max="8" width="6" style="247" customWidth="1"/>
    <col min="9" max="9" width="8" style="247" customWidth="1"/>
    <col min="10" max="10" width="8.140625" style="247" bestFit="1" customWidth="1"/>
    <col min="11" max="11" width="9" style="247" customWidth="1"/>
    <col min="12" max="12" width="8.85546875" style="247" customWidth="1"/>
    <col min="13" max="16384" width="8.85546875" style="247"/>
  </cols>
  <sheetData>
    <row r="1" spans="1:12" ht="12.75" customHeight="1">
      <c r="A1" s="939" t="s">
        <v>943</v>
      </c>
      <c r="B1" s="921"/>
      <c r="C1" s="921"/>
      <c r="D1" s="921"/>
      <c r="E1" s="921"/>
      <c r="F1" s="921"/>
      <c r="G1" s="922" t="str">
        <f>Naslovnica!A20</f>
        <v>Veljača 2025.</v>
      </c>
      <c r="L1" s="126"/>
    </row>
    <row r="2" spans="1:12" ht="12.75" customHeight="1">
      <c r="A2" s="923" t="s">
        <v>944</v>
      </c>
      <c r="B2" s="921"/>
      <c r="C2" s="921"/>
      <c r="D2" s="921"/>
      <c r="E2" s="921"/>
      <c r="F2" s="921"/>
      <c r="G2" s="924" t="str">
        <f>Naslovnica!A24</f>
        <v>February 2025</v>
      </c>
      <c r="L2" s="498"/>
    </row>
    <row r="3" spans="1:12" ht="12.75" customHeight="1">
      <c r="A3" s="921"/>
      <c r="B3" s="921"/>
      <c r="C3" s="921"/>
      <c r="D3" s="921"/>
      <c r="E3" s="921"/>
      <c r="F3" s="921"/>
      <c r="G3" s="921"/>
    </row>
    <row r="4" spans="1:12" s="63" customFormat="1" ht="14.45" customHeight="1">
      <c r="A4" s="1198" t="s">
        <v>991</v>
      </c>
      <c r="B4" s="1199" t="s">
        <v>993</v>
      </c>
      <c r="C4" s="1199"/>
      <c r="D4" s="1199"/>
      <c r="E4" s="1199"/>
      <c r="F4" s="1199"/>
      <c r="G4" s="1199"/>
      <c r="H4" s="828"/>
    </row>
    <row r="5" spans="1:12" s="63" customFormat="1" ht="22.35" customHeight="1">
      <c r="A5" s="1198"/>
      <c r="B5" s="1200" t="str">
        <f>G1</f>
        <v>Veljača 2025.</v>
      </c>
      <c r="C5" s="1200"/>
      <c r="D5" s="1201" t="s">
        <v>17</v>
      </c>
      <c r="E5" s="1201"/>
      <c r="F5" s="1198" t="s">
        <v>216</v>
      </c>
      <c r="G5" s="1198"/>
    </row>
    <row r="6" spans="1:12" s="63" customFormat="1">
      <c r="A6" s="1198"/>
      <c r="B6" s="1202" t="str">
        <f>G2</f>
        <v>February 2025</v>
      </c>
      <c r="C6" s="1203"/>
      <c r="D6" s="1206" t="s">
        <v>45</v>
      </c>
      <c r="E6" s="1206"/>
      <c r="F6" s="1206" t="s">
        <v>51</v>
      </c>
      <c r="G6" s="1206"/>
    </row>
    <row r="7" spans="1:12" s="63" customFormat="1">
      <c r="A7" s="1198"/>
      <c r="B7" s="940" t="s">
        <v>27</v>
      </c>
      <c r="C7" s="940" t="s">
        <v>28</v>
      </c>
      <c r="D7" s="940" t="s">
        <v>989</v>
      </c>
      <c r="E7" s="940" t="s">
        <v>142</v>
      </c>
      <c r="F7" s="940" t="s">
        <v>989</v>
      </c>
      <c r="G7" s="940" t="s">
        <v>142</v>
      </c>
    </row>
    <row r="8" spans="1:12" s="63" customFormat="1">
      <c r="A8" s="1198"/>
      <c r="B8" s="940" t="s">
        <v>29</v>
      </c>
      <c r="C8" s="940" t="s">
        <v>30</v>
      </c>
      <c r="D8" s="941" t="s">
        <v>990</v>
      </c>
      <c r="E8" s="941" t="s">
        <v>143</v>
      </c>
      <c r="F8" s="941" t="s">
        <v>990</v>
      </c>
      <c r="G8" s="941" t="s">
        <v>143</v>
      </c>
    </row>
    <row r="9" spans="1:12" s="63" customFormat="1">
      <c r="A9" s="942" t="s">
        <v>1267</v>
      </c>
      <c r="B9" s="943">
        <v>550</v>
      </c>
      <c r="C9" s="944">
        <v>1.1060612154607248E-2</v>
      </c>
      <c r="D9" s="943">
        <v>0</v>
      </c>
      <c r="E9" s="944">
        <v>0</v>
      </c>
      <c r="F9" s="943">
        <v>5</v>
      </c>
      <c r="G9" s="944">
        <v>9.1743119266054496E-3</v>
      </c>
    </row>
    <row r="10" spans="1:12" s="63" customFormat="1">
      <c r="A10" s="942" t="s">
        <v>819</v>
      </c>
      <c r="B10" s="943">
        <v>683</v>
      </c>
      <c r="C10" s="945">
        <v>1.3735269275630456E-2</v>
      </c>
      <c r="D10" s="943">
        <v>55</v>
      </c>
      <c r="E10" s="945">
        <v>8.757961783439483E-2</v>
      </c>
      <c r="F10" s="943">
        <v>55</v>
      </c>
      <c r="G10" s="945">
        <v>8.757961783439483E-2</v>
      </c>
    </row>
    <row r="11" spans="1:12" s="63" customFormat="1">
      <c r="A11" s="942" t="s">
        <v>806</v>
      </c>
      <c r="B11" s="943">
        <v>1643</v>
      </c>
      <c r="C11" s="945">
        <v>3.3041065036399468E-2</v>
      </c>
      <c r="D11" s="943">
        <v>0</v>
      </c>
      <c r="E11" s="945">
        <v>0</v>
      </c>
      <c r="F11" s="943">
        <v>-2</v>
      </c>
      <c r="G11" s="945">
        <v>-1.2158054711246535E-3</v>
      </c>
    </row>
    <row r="12" spans="1:12" s="63" customFormat="1">
      <c r="A12" s="942" t="s">
        <v>173</v>
      </c>
      <c r="B12" s="943">
        <v>314</v>
      </c>
      <c r="C12" s="945">
        <v>6.3146040300848649E-3</v>
      </c>
      <c r="D12" s="943">
        <v>4</v>
      </c>
      <c r="E12" s="945">
        <v>1.2903225806451646E-2</v>
      </c>
      <c r="F12" s="943">
        <v>2</v>
      </c>
      <c r="G12" s="945">
        <v>6.4102564102563875E-3</v>
      </c>
    </row>
    <row r="13" spans="1:12" s="63" customFormat="1">
      <c r="A13" s="942" t="s">
        <v>821</v>
      </c>
      <c r="B13" s="943">
        <v>940</v>
      </c>
      <c r="C13" s="945">
        <v>1.890359168241966E-2</v>
      </c>
      <c r="D13" s="943">
        <v>-1</v>
      </c>
      <c r="E13" s="945">
        <v>-1.0626992561104665E-3</v>
      </c>
      <c r="F13" s="943">
        <v>-3</v>
      </c>
      <c r="G13" s="945">
        <v>-3.1813361611876534E-3</v>
      </c>
    </row>
    <row r="14" spans="1:12" s="63" customFormat="1">
      <c r="A14" s="942" t="s">
        <v>174</v>
      </c>
      <c r="B14" s="943">
        <v>359</v>
      </c>
      <c r="C14" s="945">
        <v>7.2195632063709126E-3</v>
      </c>
      <c r="D14" s="943">
        <v>1</v>
      </c>
      <c r="E14" s="945">
        <v>2.7932960893854997E-3</v>
      </c>
      <c r="F14" s="943">
        <v>1</v>
      </c>
      <c r="G14" s="945">
        <v>2.7932960893854997E-3</v>
      </c>
    </row>
    <row r="15" spans="1:12" s="63" customFormat="1">
      <c r="A15" s="942" t="s">
        <v>175</v>
      </c>
      <c r="B15" s="943">
        <v>3742</v>
      </c>
      <c r="C15" s="945">
        <v>7.5252383059164221E-2</v>
      </c>
      <c r="D15" s="943">
        <v>2</v>
      </c>
      <c r="E15" s="945">
        <v>5.3475935828872778E-4</v>
      </c>
      <c r="F15" s="943">
        <v>-2</v>
      </c>
      <c r="G15" s="945">
        <v>-5.3418803418803229E-4</v>
      </c>
    </row>
    <row r="16" spans="1:12" s="63" customFormat="1">
      <c r="A16" s="942" t="s">
        <v>176</v>
      </c>
      <c r="B16" s="943">
        <v>2085</v>
      </c>
      <c r="C16" s="945">
        <v>4.1929775167920201E-2</v>
      </c>
      <c r="D16" s="943">
        <v>47</v>
      </c>
      <c r="E16" s="945">
        <v>2.3061825318940077E-2</v>
      </c>
      <c r="F16" s="943">
        <v>67</v>
      </c>
      <c r="G16" s="945">
        <v>3.3201189296333089E-2</v>
      </c>
    </row>
    <row r="17" spans="1:12" s="63" customFormat="1">
      <c r="A17" s="946" t="s">
        <v>177</v>
      </c>
      <c r="B17" s="943">
        <v>4482</v>
      </c>
      <c r="C17" s="945">
        <v>9.0133933958090329E-2</v>
      </c>
      <c r="D17" s="943">
        <v>9</v>
      </c>
      <c r="E17" s="945">
        <v>2.012072434607548E-3</v>
      </c>
      <c r="F17" s="943">
        <v>17</v>
      </c>
      <c r="G17" s="945">
        <v>3.8073908174691695E-3</v>
      </c>
    </row>
    <row r="18" spans="1:12" s="63" customFormat="1">
      <c r="A18" s="942" t="s">
        <v>178</v>
      </c>
      <c r="B18" s="943">
        <v>4073</v>
      </c>
      <c r="C18" s="945">
        <v>8.1908860555846036E-2</v>
      </c>
      <c r="D18" s="943">
        <v>2</v>
      </c>
      <c r="E18" s="945">
        <v>4.9127978383678439E-4</v>
      </c>
      <c r="F18" s="943">
        <v>5</v>
      </c>
      <c r="G18" s="945">
        <v>1.2291052114061785E-3</v>
      </c>
    </row>
    <row r="19" spans="1:12" s="63" customFormat="1">
      <c r="A19" s="942" t="s">
        <v>179</v>
      </c>
      <c r="B19" s="943">
        <v>4973</v>
      </c>
      <c r="C19" s="945">
        <v>0.10000804408156699</v>
      </c>
      <c r="D19" s="943">
        <v>18</v>
      </c>
      <c r="E19" s="945">
        <v>3.6326942482340918E-3</v>
      </c>
      <c r="F19" s="943">
        <v>43</v>
      </c>
      <c r="G19" s="945">
        <v>8.722109533468636E-3</v>
      </c>
    </row>
    <row r="20" spans="1:12" s="63" customFormat="1">
      <c r="A20" s="942" t="s">
        <v>611</v>
      </c>
      <c r="B20" s="943">
        <v>3409</v>
      </c>
      <c r="C20" s="945">
        <v>6.8555685154647467E-2</v>
      </c>
      <c r="D20" s="943">
        <v>5</v>
      </c>
      <c r="E20" s="945">
        <v>1.4688601645123089E-3</v>
      </c>
      <c r="F20" s="943">
        <v>24</v>
      </c>
      <c r="G20" s="945">
        <v>7.0901033973411742E-3</v>
      </c>
    </row>
    <row r="21" spans="1:12" s="63" customFormat="1">
      <c r="A21" s="942" t="s">
        <v>180</v>
      </c>
      <c r="B21" s="943">
        <v>1054</v>
      </c>
      <c r="C21" s="945">
        <v>2.1196154929010981E-2</v>
      </c>
      <c r="D21" s="943">
        <v>1</v>
      </c>
      <c r="E21" s="945">
        <v>9.496676163343043E-4</v>
      </c>
      <c r="F21" s="943">
        <v>15</v>
      </c>
      <c r="G21" s="945">
        <v>1.4436958614052031E-2</v>
      </c>
    </row>
    <row r="22" spans="1:12" s="63" customFormat="1">
      <c r="A22" s="942" t="s">
        <v>181</v>
      </c>
      <c r="B22" s="943">
        <v>4375</v>
      </c>
      <c r="C22" s="945">
        <v>8.798214213892129E-2</v>
      </c>
      <c r="D22" s="943">
        <v>-5</v>
      </c>
      <c r="E22" s="945">
        <v>-1.1415525114155667E-3</v>
      </c>
      <c r="F22" s="943">
        <v>-15</v>
      </c>
      <c r="G22" s="945">
        <v>-3.4168564920273869E-3</v>
      </c>
    </row>
    <row r="23" spans="1:12" s="63" customFormat="1">
      <c r="A23" s="942" t="s">
        <v>185</v>
      </c>
      <c r="B23" s="943">
        <v>99</v>
      </c>
      <c r="C23" s="945">
        <v>1.9909101878293044E-3</v>
      </c>
      <c r="D23" s="943">
        <v>0</v>
      </c>
      <c r="E23" s="945">
        <v>0</v>
      </c>
      <c r="F23" s="943">
        <v>1</v>
      </c>
      <c r="G23" s="945">
        <v>1.0204081632652962E-2</v>
      </c>
    </row>
    <row r="24" spans="1:12" s="63" customFormat="1">
      <c r="A24" s="942" t="s">
        <v>215</v>
      </c>
      <c r="B24" s="943">
        <v>251</v>
      </c>
      <c r="C24" s="945">
        <v>5.0476611832843982E-3</v>
      </c>
      <c r="D24" s="943">
        <v>0</v>
      </c>
      <c r="E24" s="945">
        <v>0</v>
      </c>
      <c r="F24" s="943">
        <v>0</v>
      </c>
      <c r="G24" s="945">
        <v>0</v>
      </c>
    </row>
    <row r="25" spans="1:12" s="63" customFormat="1">
      <c r="A25" s="942" t="s">
        <v>214</v>
      </c>
      <c r="B25" s="943">
        <v>9635</v>
      </c>
      <c r="C25" s="945">
        <v>0.1937618147448015</v>
      </c>
      <c r="D25" s="943">
        <v>-45</v>
      </c>
      <c r="E25" s="945">
        <v>-4.648760330578483E-3</v>
      </c>
      <c r="F25" s="943">
        <v>-96</v>
      </c>
      <c r="G25" s="945">
        <v>-9.8653786866714777E-3</v>
      </c>
    </row>
    <row r="26" spans="1:12" s="63" customFormat="1">
      <c r="A26" s="946" t="s">
        <v>182</v>
      </c>
      <c r="B26" s="943">
        <v>2369</v>
      </c>
      <c r="C26" s="945">
        <v>4.7641073080481038E-2</v>
      </c>
      <c r="D26" s="943">
        <v>2</v>
      </c>
      <c r="E26" s="945">
        <v>8.4495141529372653E-4</v>
      </c>
      <c r="F26" s="943">
        <v>5</v>
      </c>
      <c r="G26" s="945">
        <v>2.115059221658111E-3</v>
      </c>
    </row>
    <row r="27" spans="1:12" s="63" customFormat="1">
      <c r="A27" s="946" t="s">
        <v>825</v>
      </c>
      <c r="B27" s="943">
        <v>713</v>
      </c>
      <c r="C27" s="945">
        <v>1.4338575393154487E-2</v>
      </c>
      <c r="D27" s="943">
        <v>-3</v>
      </c>
      <c r="E27" s="945">
        <v>-4.1899441340782495E-3</v>
      </c>
      <c r="F27" s="943">
        <v>-4</v>
      </c>
      <c r="G27" s="945">
        <v>-5.5788005578800703E-3</v>
      </c>
    </row>
    <row r="28" spans="1:12" s="63" customFormat="1">
      <c r="A28" s="942" t="s">
        <v>184</v>
      </c>
      <c r="B28" s="943">
        <v>2892</v>
      </c>
      <c r="C28" s="945">
        <v>5.8158709729316659E-2</v>
      </c>
      <c r="D28" s="943">
        <v>-1</v>
      </c>
      <c r="E28" s="945">
        <v>-3.456619426200902E-4</v>
      </c>
      <c r="F28" s="943">
        <v>-1</v>
      </c>
      <c r="G28" s="945">
        <v>-3.456619426200902E-4</v>
      </c>
    </row>
    <row r="29" spans="1:12" s="63" customFormat="1">
      <c r="A29" s="942" t="s">
        <v>1304</v>
      </c>
      <c r="B29" s="943">
        <v>1085</v>
      </c>
      <c r="C29" s="945">
        <v>2.1819571250452481E-2</v>
      </c>
      <c r="D29" s="943">
        <v>0</v>
      </c>
      <c r="E29" s="945">
        <v>0</v>
      </c>
      <c r="F29" s="943">
        <v>0</v>
      </c>
      <c r="G29" s="945">
        <v>0</v>
      </c>
    </row>
    <row r="30" spans="1:12" s="63" customFormat="1" ht="18" customHeight="1">
      <c r="A30" s="947" t="s">
        <v>942</v>
      </c>
      <c r="B30" s="948">
        <v>49726</v>
      </c>
      <c r="C30" s="949">
        <v>0.98893938784539281</v>
      </c>
      <c r="D30" s="948">
        <v>91</v>
      </c>
      <c r="E30" s="949">
        <v>1.833383701017377E-3</v>
      </c>
      <c r="F30" s="948">
        <v>117</v>
      </c>
      <c r="G30" s="949">
        <v>2.3584430244512067E-3</v>
      </c>
    </row>
    <row r="31" spans="1:12">
      <c r="A31" s="950" t="s">
        <v>521</v>
      </c>
      <c r="B31" s="921"/>
      <c r="C31" s="921"/>
      <c r="D31" s="921"/>
      <c r="E31" s="921"/>
      <c r="F31" s="921"/>
      <c r="G31" s="921"/>
      <c r="I31" s="836"/>
      <c r="J31" s="836"/>
      <c r="K31" s="836"/>
      <c r="L31" s="837"/>
    </row>
    <row r="32" spans="1:12">
      <c r="A32" s="1003" t="s">
        <v>1310</v>
      </c>
      <c r="B32" s="952"/>
      <c r="C32" s="953"/>
      <c r="D32" s="954"/>
      <c r="E32" s="955"/>
      <c r="F32" s="955"/>
      <c r="G32" s="955"/>
      <c r="I32" s="836"/>
      <c r="J32" s="836"/>
      <c r="K32" s="836"/>
      <c r="L32" s="837"/>
    </row>
    <row r="33" spans="1:8" ht="12.75" customHeight="1"/>
    <row r="34" spans="1:8">
      <c r="A34" s="939" t="s">
        <v>965</v>
      </c>
      <c r="B34" s="921"/>
      <c r="C34" s="921"/>
      <c r="D34" s="921"/>
      <c r="E34" s="921"/>
      <c r="F34" s="921"/>
      <c r="G34" s="921"/>
      <c r="H34" s="824"/>
    </row>
    <row r="35" spans="1:8">
      <c r="A35" s="923" t="s">
        <v>966</v>
      </c>
      <c r="B35" s="921"/>
      <c r="C35" s="921"/>
      <c r="D35" s="921"/>
      <c r="E35" s="921"/>
      <c r="F35" s="921"/>
      <c r="G35" s="921"/>
      <c r="H35" s="825"/>
    </row>
    <row r="36" spans="1:8">
      <c r="A36" s="921"/>
      <c r="B36" s="921"/>
      <c r="C36" s="921"/>
      <c r="D36" s="956"/>
      <c r="E36" s="956" t="s">
        <v>43</v>
      </c>
      <c r="F36" s="921"/>
      <c r="G36" s="957" t="s">
        <v>1620</v>
      </c>
      <c r="H36" s="294"/>
    </row>
    <row r="37" spans="1:8" ht="12.75" customHeight="1">
      <c r="A37" s="921"/>
      <c r="B37" s="921"/>
      <c r="C37" s="921"/>
      <c r="D37" s="958"/>
      <c r="E37" s="958" t="s">
        <v>44</v>
      </c>
      <c r="F37" s="959"/>
      <c r="G37" s="924" t="s">
        <v>1621</v>
      </c>
      <c r="H37" s="295"/>
    </row>
    <row r="38" spans="1:8" ht="12.75" customHeight="1">
      <c r="A38" s="921"/>
      <c r="B38" s="921"/>
      <c r="C38" s="921"/>
      <c r="D38" s="958"/>
      <c r="E38" s="958"/>
      <c r="F38" s="959"/>
      <c r="G38" s="924"/>
      <c r="H38" s="295"/>
    </row>
    <row r="39" spans="1:8" ht="23.45" customHeight="1">
      <c r="A39" s="960"/>
      <c r="B39" s="961"/>
      <c r="C39" s="961" t="s">
        <v>1604</v>
      </c>
      <c r="D39" s="961"/>
      <c r="E39" s="1207" t="s">
        <v>513</v>
      </c>
      <c r="F39" s="1207"/>
      <c r="G39" s="1207"/>
      <c r="H39" s="295"/>
    </row>
    <row r="40" spans="1:8" ht="24">
      <c r="A40" s="960"/>
      <c r="B40" s="962"/>
      <c r="C40" s="963" t="s">
        <v>1605</v>
      </c>
      <c r="D40" s="962"/>
      <c r="E40" s="1208" t="s">
        <v>514</v>
      </c>
      <c r="F40" s="1208"/>
      <c r="G40" s="1006" t="s">
        <v>515</v>
      </c>
      <c r="H40" s="295"/>
    </row>
    <row r="41" spans="1:8" ht="24">
      <c r="A41" s="964" t="s">
        <v>994</v>
      </c>
      <c r="B41" s="965" t="s">
        <v>995</v>
      </c>
      <c r="C41" s="965" t="s">
        <v>996</v>
      </c>
      <c r="D41" s="965" t="s">
        <v>997</v>
      </c>
      <c r="E41" s="965" t="s">
        <v>995</v>
      </c>
      <c r="F41" s="965" t="s">
        <v>996</v>
      </c>
      <c r="G41" s="965" t="s">
        <v>997</v>
      </c>
      <c r="H41" s="295"/>
    </row>
    <row r="42" spans="1:8" ht="15" customHeight="1">
      <c r="A42" s="966" t="s">
        <v>6</v>
      </c>
      <c r="B42" s="967">
        <v>5</v>
      </c>
      <c r="C42" s="967">
        <v>0</v>
      </c>
      <c r="D42" s="967">
        <v>5</v>
      </c>
      <c r="E42" s="967">
        <v>0</v>
      </c>
      <c r="F42" s="967">
        <v>-1</v>
      </c>
      <c r="G42" s="1004">
        <v>-0.16666666666666663</v>
      </c>
      <c r="H42" s="295"/>
    </row>
    <row r="43" spans="1:8" ht="15" customHeight="1">
      <c r="A43" s="966" t="s">
        <v>7</v>
      </c>
      <c r="B43" s="967">
        <v>308</v>
      </c>
      <c r="C43" s="967">
        <v>151</v>
      </c>
      <c r="D43" s="967">
        <v>459</v>
      </c>
      <c r="E43" s="967">
        <v>24</v>
      </c>
      <c r="F43" s="967">
        <v>18</v>
      </c>
      <c r="G43" s="1004">
        <v>0.10071942446043169</v>
      </c>
      <c r="H43" s="295"/>
    </row>
    <row r="44" spans="1:8" ht="15" customHeight="1">
      <c r="A44" s="966" t="s">
        <v>8</v>
      </c>
      <c r="B44" s="967">
        <v>1306</v>
      </c>
      <c r="C44" s="967">
        <v>948</v>
      </c>
      <c r="D44" s="967">
        <v>2254</v>
      </c>
      <c r="E44" s="967">
        <v>45</v>
      </c>
      <c r="F44" s="967">
        <v>52</v>
      </c>
      <c r="G44" s="1004">
        <v>4.496986555401028E-2</v>
      </c>
      <c r="H44" s="295"/>
    </row>
    <row r="45" spans="1:8" ht="15" customHeight="1">
      <c r="A45" s="966" t="s">
        <v>9</v>
      </c>
      <c r="B45" s="967">
        <v>2052</v>
      </c>
      <c r="C45" s="967">
        <v>1746</v>
      </c>
      <c r="D45" s="967">
        <v>3798</v>
      </c>
      <c r="E45" s="967">
        <v>43</v>
      </c>
      <c r="F45" s="967">
        <v>33</v>
      </c>
      <c r="G45" s="1004">
        <v>2.0419129500268696E-2</v>
      </c>
      <c r="H45" s="295"/>
    </row>
    <row r="46" spans="1:8" ht="15" customHeight="1">
      <c r="A46" s="966" t="s">
        <v>10</v>
      </c>
      <c r="B46" s="967">
        <v>3029</v>
      </c>
      <c r="C46" s="967">
        <v>2820</v>
      </c>
      <c r="D46" s="967">
        <v>5849</v>
      </c>
      <c r="E46" s="967">
        <v>8</v>
      </c>
      <c r="F46" s="967">
        <v>-10</v>
      </c>
      <c r="G46" s="1004">
        <v>-3.4182191078446778E-4</v>
      </c>
      <c r="H46" s="295"/>
    </row>
    <row r="47" spans="1:8" ht="15" customHeight="1">
      <c r="A47" s="966" t="s">
        <v>11</v>
      </c>
      <c r="B47" s="967">
        <v>3983</v>
      </c>
      <c r="C47" s="967">
        <v>3949</v>
      </c>
      <c r="D47" s="967">
        <v>7932</v>
      </c>
      <c r="E47" s="967">
        <v>10</v>
      </c>
      <c r="F47" s="967">
        <v>50</v>
      </c>
      <c r="G47" s="1004">
        <v>7.6219512195121464E-3</v>
      </c>
      <c r="H47" s="295"/>
    </row>
    <row r="48" spans="1:8" ht="15" customHeight="1">
      <c r="A48" s="966" t="s">
        <v>12</v>
      </c>
      <c r="B48" s="967">
        <v>4400</v>
      </c>
      <c r="C48" s="967">
        <v>4438</v>
      </c>
      <c r="D48" s="967">
        <v>8838</v>
      </c>
      <c r="E48" s="967">
        <v>15</v>
      </c>
      <c r="F48" s="967">
        <v>14</v>
      </c>
      <c r="G48" s="1004">
        <v>3.2920876376432151E-3</v>
      </c>
      <c r="H48" s="295"/>
    </row>
    <row r="49" spans="1:8" ht="15" customHeight="1">
      <c r="A49" s="966" t="s">
        <v>39</v>
      </c>
      <c r="B49" s="967">
        <v>7418</v>
      </c>
      <c r="C49" s="967">
        <v>6941</v>
      </c>
      <c r="D49" s="967">
        <v>14359</v>
      </c>
      <c r="E49" s="967">
        <v>94</v>
      </c>
      <c r="F49" s="967">
        <v>36</v>
      </c>
      <c r="G49" s="1004">
        <v>9.1362709958535682E-3</v>
      </c>
      <c r="H49" s="297"/>
    </row>
    <row r="50" spans="1:8" ht="15" customHeight="1">
      <c r="A50" s="966" t="s">
        <v>40</v>
      </c>
      <c r="B50" s="967">
        <v>3236</v>
      </c>
      <c r="C50" s="967">
        <v>2401</v>
      </c>
      <c r="D50" s="967">
        <v>5637</v>
      </c>
      <c r="E50" s="967">
        <v>21</v>
      </c>
      <c r="F50" s="967">
        <v>25</v>
      </c>
      <c r="G50" s="1004">
        <v>8.227508495796787E-3</v>
      </c>
    </row>
    <row r="51" spans="1:8" ht="15" customHeight="1">
      <c r="A51" s="966" t="s">
        <v>41</v>
      </c>
      <c r="B51" s="967">
        <v>315</v>
      </c>
      <c r="C51" s="967">
        <v>162</v>
      </c>
      <c r="D51" s="967">
        <v>477</v>
      </c>
      <c r="E51" s="967">
        <v>17</v>
      </c>
      <c r="F51" s="967">
        <v>8</v>
      </c>
      <c r="G51" s="1004">
        <v>5.5309734513274256E-2</v>
      </c>
    </row>
    <row r="52" spans="1:8" ht="15" customHeight="1">
      <c r="A52" s="966" t="s">
        <v>42</v>
      </c>
      <c r="B52" s="967">
        <v>1</v>
      </c>
      <c r="C52" s="967">
        <v>0</v>
      </c>
      <c r="D52" s="967">
        <v>1</v>
      </c>
      <c r="E52" s="967">
        <v>-1</v>
      </c>
      <c r="F52" s="967">
        <v>0</v>
      </c>
      <c r="G52" s="1004">
        <v>-0.5</v>
      </c>
    </row>
    <row r="53" spans="1:8" ht="24">
      <c r="A53" s="968" t="s">
        <v>520</v>
      </c>
      <c r="B53" s="969">
        <v>26053</v>
      </c>
      <c r="C53" s="969">
        <v>23556</v>
      </c>
      <c r="D53" s="969">
        <v>49609</v>
      </c>
      <c r="E53" s="969">
        <v>276</v>
      </c>
      <c r="F53" s="969">
        <v>225</v>
      </c>
      <c r="G53" s="1005">
        <v>1.0202003746843769E-2</v>
      </c>
      <c r="H53" s="167"/>
    </row>
    <row r="54" spans="1:8" ht="12.75" customHeight="1">
      <c r="A54" s="951" t="s">
        <v>881</v>
      </c>
      <c r="B54" s="921"/>
      <c r="C54" s="921"/>
      <c r="D54" s="921"/>
      <c r="E54" s="921"/>
      <c r="F54" s="921"/>
      <c r="G54" s="921"/>
      <c r="H54" s="167"/>
    </row>
    <row r="55" spans="1:8" ht="12.75" customHeight="1">
      <c r="B55" s="167"/>
      <c r="C55" s="167"/>
      <c r="D55" s="167"/>
      <c r="E55" s="167"/>
      <c r="F55" s="167"/>
      <c r="G55" s="167"/>
      <c r="H55" s="167"/>
    </row>
    <row r="56" spans="1:8">
      <c r="A56" s="580" t="s">
        <v>81</v>
      </c>
    </row>
    <row r="57" spans="1:8">
      <c r="G57" s="752" t="s">
        <v>775</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83"/>
      <c r="J66" s="183"/>
      <c r="K66" s="183"/>
      <c r="L66" s="183"/>
    </row>
    <row r="67" spans="9:12" ht="12.75" customHeight="1">
      <c r="I67" s="183"/>
      <c r="J67" s="183"/>
      <c r="K67" s="183"/>
      <c r="L67" s="183"/>
    </row>
    <row r="68" spans="9:12" ht="12.75" customHeight="1">
      <c r="I68" s="183"/>
      <c r="J68" s="183"/>
      <c r="K68" s="183"/>
      <c r="L68" s="183"/>
    </row>
    <row r="69" spans="9:12" ht="12.75" customHeight="1">
      <c r="I69" s="1209"/>
      <c r="J69" s="1209"/>
      <c r="K69" s="183"/>
      <c r="L69" s="183"/>
    </row>
    <row r="70" spans="9:12" ht="12.75" customHeight="1">
      <c r="I70" s="311"/>
      <c r="J70" s="1204"/>
      <c r="K70" s="183"/>
      <c r="L70" s="183"/>
    </row>
    <row r="71" spans="9:12" ht="12.75" customHeight="1">
      <c r="I71" s="312"/>
      <c r="J71" s="1205"/>
      <c r="K71" s="183"/>
      <c r="L71" s="183"/>
    </row>
    <row r="72" spans="9:12" ht="12.75" customHeight="1">
      <c r="I72" s="314"/>
      <c r="J72" s="315"/>
      <c r="K72" s="183"/>
      <c r="L72" s="183"/>
    </row>
    <row r="73" spans="9:12" ht="12.75" customHeight="1">
      <c r="I73" s="314"/>
      <c r="J73" s="315"/>
      <c r="K73" s="183"/>
      <c r="L73" s="183"/>
    </row>
    <row r="74" spans="9:12" ht="12.75" customHeight="1">
      <c r="I74" s="314"/>
      <c r="J74" s="315"/>
      <c r="K74" s="183"/>
      <c r="L74" s="183"/>
    </row>
    <row r="75" spans="9:12" ht="12.75" customHeight="1">
      <c r="I75" s="314"/>
      <c r="J75" s="315"/>
      <c r="K75" s="183"/>
      <c r="L75" s="183"/>
    </row>
    <row r="76" spans="9:12" ht="12.75" customHeight="1">
      <c r="I76" s="314"/>
      <c r="J76" s="315"/>
      <c r="K76" s="183"/>
      <c r="L76" s="183"/>
    </row>
    <row r="77" spans="9:12" ht="12.75" customHeight="1">
      <c r="I77" s="183"/>
      <c r="J77" s="183"/>
      <c r="K77" s="183"/>
      <c r="L77" s="183"/>
    </row>
    <row r="78" spans="9:12" ht="12.75" customHeight="1">
      <c r="I78" s="183"/>
      <c r="J78" s="183"/>
      <c r="K78" s="183"/>
      <c r="L78" s="183"/>
    </row>
    <row r="79" spans="9:12" ht="12.75" customHeight="1">
      <c r="I79" s="183"/>
      <c r="J79" s="183"/>
      <c r="K79" s="183"/>
      <c r="L79" s="183"/>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522</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M110"/>
  <sheetViews>
    <sheetView showGridLines="0" zoomScaleNormal="100" workbookViewId="0"/>
  </sheetViews>
  <sheetFormatPr defaultColWidth="8.85546875" defaultRowHeight="15"/>
  <cols>
    <col min="1" max="1" width="31.140625" style="247" customWidth="1"/>
    <col min="2" max="2" width="11.5703125" style="247" customWidth="1"/>
    <col min="3" max="3" width="10.85546875" style="247" customWidth="1"/>
    <col min="4" max="4" width="11.42578125" style="247" customWidth="1"/>
    <col min="5" max="5" width="11.140625" style="247" customWidth="1"/>
    <col min="6" max="6" width="11.42578125" style="247" customWidth="1"/>
    <col min="7" max="8" width="11.140625" style="247" customWidth="1"/>
    <col min="9" max="9" width="11.42578125" style="247" customWidth="1"/>
    <col min="10" max="10" width="11" style="247" bestFit="1" customWidth="1"/>
    <col min="11" max="11" width="10.140625" style="247" customWidth="1"/>
    <col min="12" max="12" width="11" style="247" customWidth="1"/>
    <col min="13" max="16384" width="8.85546875" style="247"/>
  </cols>
  <sheetData>
    <row r="1" spans="1:12">
      <c r="A1" s="139" t="s">
        <v>945</v>
      </c>
      <c r="I1" s="126" t="str">
        <f>Naslovnica!A20</f>
        <v>Veljača 2025.</v>
      </c>
      <c r="L1" s="126"/>
    </row>
    <row r="2" spans="1:12">
      <c r="A2" s="522" t="s">
        <v>946</v>
      </c>
      <c r="I2" s="498" t="str">
        <f>Naslovnica!A24</f>
        <v>February 2025</v>
      </c>
      <c r="L2" s="498"/>
    </row>
    <row r="3" spans="1:12" ht="10.35" customHeight="1">
      <c r="A3" s="522"/>
      <c r="I3" s="498"/>
      <c r="L3" s="498"/>
    </row>
    <row r="4" spans="1:12" ht="12.75" customHeight="1">
      <c r="I4" s="13" t="s">
        <v>1291</v>
      </c>
    </row>
    <row r="5" spans="1:12" ht="20.100000000000001" customHeight="1">
      <c r="A5" s="1180" t="s">
        <v>998</v>
      </c>
      <c r="B5" s="1182" t="s">
        <v>977</v>
      </c>
      <c r="C5" s="1182"/>
      <c r="D5" s="1182"/>
      <c r="E5" s="1182"/>
      <c r="F5" s="1183" t="s">
        <v>979</v>
      </c>
      <c r="G5" s="1184" t="s">
        <v>976</v>
      </c>
      <c r="H5" s="1180" t="s">
        <v>978</v>
      </c>
      <c r="I5" s="1180" t="s">
        <v>1000</v>
      </c>
    </row>
    <row r="6" spans="1:12" s="63" customFormat="1" ht="69" customHeight="1">
      <c r="A6" s="1180"/>
      <c r="B6" s="852" t="s">
        <v>972</v>
      </c>
      <c r="C6" s="852" t="s">
        <v>973</v>
      </c>
      <c r="D6" s="852" t="s">
        <v>974</v>
      </c>
      <c r="E6" s="852" t="s">
        <v>975</v>
      </c>
      <c r="F6" s="1183"/>
      <c r="G6" s="1184"/>
      <c r="H6" s="1180"/>
      <c r="I6" s="1180"/>
      <c r="J6" s="828"/>
    </row>
    <row r="7" spans="1:12" s="63" customFormat="1">
      <c r="A7" s="848" t="s">
        <v>1267</v>
      </c>
      <c r="B7" s="860">
        <v>10.142100000000001</v>
      </c>
      <c r="C7" s="860">
        <v>1.5395000000000001</v>
      </c>
      <c r="D7" s="860">
        <v>0</v>
      </c>
      <c r="E7" s="860">
        <v>0</v>
      </c>
      <c r="F7" s="861">
        <v>11.681600000000001</v>
      </c>
      <c r="G7" s="864">
        <v>-3.3328230314414897E-2</v>
      </c>
      <c r="H7" s="861">
        <v>23.765949999999975</v>
      </c>
      <c r="I7" s="861">
        <v>844.30648434202658</v>
      </c>
    </row>
    <row r="8" spans="1:12" s="63" customFormat="1">
      <c r="A8" s="848" t="s">
        <v>819</v>
      </c>
      <c r="B8" s="860">
        <v>26.062999999999999</v>
      </c>
      <c r="C8" s="860">
        <v>2.58494</v>
      </c>
      <c r="D8" s="860">
        <v>0</v>
      </c>
      <c r="E8" s="860">
        <v>0</v>
      </c>
      <c r="F8" s="861">
        <v>28.647939999999998</v>
      </c>
      <c r="G8" s="862">
        <v>0.1781082292561964</v>
      </c>
      <c r="H8" s="861">
        <v>52.964840000000549</v>
      </c>
      <c r="I8" s="861">
        <v>4169.2891357170338</v>
      </c>
    </row>
    <row r="9" spans="1:12" s="63" customFormat="1">
      <c r="A9" s="848" t="s">
        <v>806</v>
      </c>
      <c r="B9" s="860">
        <v>0.42220999999999997</v>
      </c>
      <c r="C9" s="860">
        <v>8.73245</v>
      </c>
      <c r="D9" s="860">
        <v>0</v>
      </c>
      <c r="E9" s="860">
        <v>0</v>
      </c>
      <c r="F9" s="861">
        <v>9.1546599999999998</v>
      </c>
      <c r="G9" s="862">
        <v>-0.18089220302101394</v>
      </c>
      <c r="H9" s="861">
        <v>20.33104000000003</v>
      </c>
      <c r="I9" s="861">
        <v>3392.1086668989287</v>
      </c>
    </row>
    <row r="10" spans="1:12" s="63" customFormat="1">
      <c r="A10" s="848" t="s">
        <v>173</v>
      </c>
      <c r="B10" s="860">
        <v>2.1966700000000001</v>
      </c>
      <c r="C10" s="860">
        <v>8.6448999999999998</v>
      </c>
      <c r="D10" s="860">
        <v>0</v>
      </c>
      <c r="E10" s="860">
        <v>0</v>
      </c>
      <c r="F10" s="861">
        <v>10.841570000000001</v>
      </c>
      <c r="G10" s="862">
        <v>4.0193233006960982E-2</v>
      </c>
      <c r="H10" s="861">
        <v>21.264220000000932</v>
      </c>
      <c r="I10" s="861">
        <v>5571.0353654569017</v>
      </c>
    </row>
    <row r="11" spans="1:12" s="63" customFormat="1">
      <c r="A11" s="848" t="s">
        <v>821</v>
      </c>
      <c r="B11" s="860">
        <v>93.980539999999991</v>
      </c>
      <c r="C11" s="860">
        <v>3.9237199999999999</v>
      </c>
      <c r="D11" s="860">
        <v>0</v>
      </c>
      <c r="E11" s="860">
        <v>0</v>
      </c>
      <c r="F11" s="861">
        <v>97.904259999999994</v>
      </c>
      <c r="G11" s="862">
        <v>-3.9081570769250007E-2</v>
      </c>
      <c r="H11" s="861">
        <v>199.79039000000193</v>
      </c>
      <c r="I11" s="861">
        <v>16743.069966917512</v>
      </c>
    </row>
    <row r="12" spans="1:12" s="63" customFormat="1">
      <c r="A12" s="848" t="s">
        <v>174</v>
      </c>
      <c r="B12" s="860">
        <v>1.04478</v>
      </c>
      <c r="C12" s="860">
        <v>9.3910999999999998</v>
      </c>
      <c r="D12" s="860">
        <v>0</v>
      </c>
      <c r="E12" s="860">
        <v>0</v>
      </c>
      <c r="F12" s="861">
        <v>10.435879999999999</v>
      </c>
      <c r="G12" s="862">
        <v>-0.21005413719600829</v>
      </c>
      <c r="H12" s="861">
        <v>23.646759999999858</v>
      </c>
      <c r="I12" s="861">
        <v>1492.0500947348853</v>
      </c>
    </row>
    <row r="13" spans="1:12" s="63" customFormat="1">
      <c r="A13" s="848" t="s">
        <v>175</v>
      </c>
      <c r="B13" s="860">
        <v>121.04266</v>
      </c>
      <c r="C13" s="860">
        <v>16.381270000000001</v>
      </c>
      <c r="D13" s="860">
        <v>0</v>
      </c>
      <c r="E13" s="860">
        <v>0.75202999999999998</v>
      </c>
      <c r="F13" s="861">
        <v>138.17595999999998</v>
      </c>
      <c r="G13" s="862">
        <v>-4.0472775066784705E-2</v>
      </c>
      <c r="H13" s="861">
        <v>282.18017000000327</v>
      </c>
      <c r="I13" s="861">
        <v>28141.577427619613</v>
      </c>
    </row>
    <row r="14" spans="1:12" s="63" customFormat="1">
      <c r="A14" s="849" t="s">
        <v>176</v>
      </c>
      <c r="B14" s="860">
        <v>37.556260000000002</v>
      </c>
      <c r="C14" s="860">
        <v>70.643619999999999</v>
      </c>
      <c r="D14" s="860">
        <v>0</v>
      </c>
      <c r="E14" s="860">
        <v>1.36869</v>
      </c>
      <c r="F14" s="861">
        <v>109.56857000000001</v>
      </c>
      <c r="G14" s="862">
        <v>3.4978517563079015E-2</v>
      </c>
      <c r="H14" s="861">
        <v>215.43412000000171</v>
      </c>
      <c r="I14" s="861">
        <v>20120.543459847373</v>
      </c>
    </row>
    <row r="15" spans="1:12" s="63" customFormat="1">
      <c r="A15" s="850" t="s">
        <v>177</v>
      </c>
      <c r="B15" s="860">
        <v>11.87665</v>
      </c>
      <c r="C15" s="860">
        <v>41.073219999999999</v>
      </c>
      <c r="D15" s="860">
        <v>0</v>
      </c>
      <c r="E15" s="860">
        <v>4.9930200000000005</v>
      </c>
      <c r="F15" s="861">
        <v>57.942889999999998</v>
      </c>
      <c r="G15" s="862">
        <v>0.37508593858461481</v>
      </c>
      <c r="H15" s="861">
        <v>100.08054000000084</v>
      </c>
      <c r="I15" s="861">
        <v>15399.635913200616</v>
      </c>
    </row>
    <row r="16" spans="1:12" s="63" customFormat="1">
      <c r="A16" s="850" t="s">
        <v>178</v>
      </c>
      <c r="B16" s="860">
        <v>180.029</v>
      </c>
      <c r="C16" s="860">
        <v>31.945640000000001</v>
      </c>
      <c r="D16" s="860">
        <v>0</v>
      </c>
      <c r="E16" s="860">
        <v>0</v>
      </c>
      <c r="F16" s="861">
        <v>211.97463999999999</v>
      </c>
      <c r="G16" s="862">
        <v>2.5375748268641196E-3</v>
      </c>
      <c r="H16" s="861">
        <v>423.4127400000034</v>
      </c>
      <c r="I16" s="861">
        <v>31700.25788840335</v>
      </c>
    </row>
    <row r="17" spans="1:12" s="63" customFormat="1">
      <c r="A17" s="850" t="s">
        <v>179</v>
      </c>
      <c r="B17" s="860">
        <v>2.94</v>
      </c>
      <c r="C17" s="860">
        <v>189.07662999999999</v>
      </c>
      <c r="D17" s="860">
        <v>0</v>
      </c>
      <c r="E17" s="860">
        <v>0</v>
      </c>
      <c r="F17" s="861">
        <v>192.01662999999999</v>
      </c>
      <c r="G17" s="862">
        <v>-2.6164886131258225E-2</v>
      </c>
      <c r="H17" s="861">
        <v>389.1923400000087</v>
      </c>
      <c r="I17" s="861">
        <v>47103.96049385627</v>
      </c>
    </row>
    <row r="18" spans="1:12" s="63" customFormat="1">
      <c r="A18" s="850" t="s">
        <v>611</v>
      </c>
      <c r="B18" s="860">
        <v>36.03</v>
      </c>
      <c r="C18" s="860">
        <v>2.4841500000000001</v>
      </c>
      <c r="D18" s="860">
        <v>0</v>
      </c>
      <c r="E18" s="860">
        <v>0</v>
      </c>
      <c r="F18" s="861">
        <v>38.514150000000001</v>
      </c>
      <c r="G18" s="862">
        <v>-0.12528971230333341</v>
      </c>
      <c r="H18" s="861">
        <v>82.54490000000078</v>
      </c>
      <c r="I18" s="861">
        <v>10712.38730554118</v>
      </c>
    </row>
    <row r="19" spans="1:12" s="63" customFormat="1">
      <c r="A19" s="849" t="s">
        <v>180</v>
      </c>
      <c r="B19" s="860">
        <v>40.390529999999998</v>
      </c>
      <c r="C19" s="860">
        <v>1.00915</v>
      </c>
      <c r="D19" s="860">
        <v>0</v>
      </c>
      <c r="E19" s="860">
        <v>0</v>
      </c>
      <c r="F19" s="861">
        <v>41.399679999999996</v>
      </c>
      <c r="G19" s="862">
        <v>-8.5508892832079408E-2</v>
      </c>
      <c r="H19" s="861">
        <v>86.67040999999972</v>
      </c>
      <c r="I19" s="861">
        <v>5443.938819226888</v>
      </c>
    </row>
    <row r="20" spans="1:12" s="63" customFormat="1">
      <c r="A20" s="849" t="s">
        <v>181</v>
      </c>
      <c r="B20" s="860">
        <v>0</v>
      </c>
      <c r="C20" s="860">
        <v>17.08304</v>
      </c>
      <c r="D20" s="860">
        <v>0</v>
      </c>
      <c r="E20" s="860">
        <v>5.2251799999999999</v>
      </c>
      <c r="F20" s="861">
        <v>22.308219999999999</v>
      </c>
      <c r="G20" s="862">
        <v>-0.26919203732495744</v>
      </c>
      <c r="H20" s="861">
        <v>52.833640000000742</v>
      </c>
      <c r="I20" s="861">
        <v>10163.430136821949</v>
      </c>
    </row>
    <row r="21" spans="1:12" s="63" customFormat="1">
      <c r="A21" s="849" t="s">
        <v>185</v>
      </c>
      <c r="B21" s="860">
        <v>3.1597</v>
      </c>
      <c r="C21" s="860">
        <v>0.85309000000000001</v>
      </c>
      <c r="D21" s="860">
        <v>0</v>
      </c>
      <c r="E21" s="860">
        <v>0</v>
      </c>
      <c r="F21" s="861">
        <v>4.0127899999999999</v>
      </c>
      <c r="G21" s="862">
        <v>1.9046216278673977E-2</v>
      </c>
      <c r="H21" s="861">
        <v>7.9505799999999454</v>
      </c>
      <c r="I21" s="861">
        <v>525.83860825204056</v>
      </c>
    </row>
    <row r="22" spans="1:12" s="63" customFormat="1">
      <c r="A22" s="849" t="s">
        <v>215</v>
      </c>
      <c r="B22" s="860">
        <v>0.33618999999999999</v>
      </c>
      <c r="C22" s="860">
        <v>5.7172399999999994</v>
      </c>
      <c r="D22" s="860">
        <v>0</v>
      </c>
      <c r="E22" s="860">
        <v>0</v>
      </c>
      <c r="F22" s="861">
        <v>6.0534299999999996</v>
      </c>
      <c r="G22" s="862">
        <v>-0.25910055591049619</v>
      </c>
      <c r="H22" s="861">
        <v>14.223809999999958</v>
      </c>
      <c r="I22" s="861">
        <v>507.6502927128542</v>
      </c>
    </row>
    <row r="23" spans="1:12" s="63" customFormat="1">
      <c r="A23" s="849" t="s">
        <v>214</v>
      </c>
      <c r="B23" s="860">
        <v>0</v>
      </c>
      <c r="C23" s="860">
        <v>2.6313800000000001</v>
      </c>
      <c r="D23" s="860">
        <v>0</v>
      </c>
      <c r="E23" s="860">
        <v>0</v>
      </c>
      <c r="F23" s="861">
        <v>2.6313800000000001</v>
      </c>
      <c r="G23" s="862">
        <v>-0.35178743866149031</v>
      </c>
      <c r="H23" s="861">
        <v>6.6908200000016222</v>
      </c>
      <c r="I23" s="861">
        <v>11054.230636421797</v>
      </c>
    </row>
    <row r="24" spans="1:12" s="63" customFormat="1">
      <c r="A24" s="849" t="s">
        <v>182</v>
      </c>
      <c r="B24" s="860">
        <v>0</v>
      </c>
      <c r="C24" s="860">
        <v>86.99606</v>
      </c>
      <c r="D24" s="860">
        <v>0</v>
      </c>
      <c r="E24" s="860">
        <v>5.1210200000000006</v>
      </c>
      <c r="F24" s="861">
        <v>92.117080000000001</v>
      </c>
      <c r="G24" s="862">
        <v>4.3313256580404191E-2</v>
      </c>
      <c r="H24" s="861">
        <v>180.40991000000031</v>
      </c>
      <c r="I24" s="861">
        <v>9604.9252067774851</v>
      </c>
    </row>
    <row r="25" spans="1:12" s="63" customFormat="1">
      <c r="A25" s="848" t="s">
        <v>183</v>
      </c>
      <c r="B25" s="860">
        <v>0</v>
      </c>
      <c r="C25" s="860">
        <v>30.541830000000001</v>
      </c>
      <c r="D25" s="860">
        <v>0</v>
      </c>
      <c r="E25" s="860">
        <v>0</v>
      </c>
      <c r="F25" s="861">
        <v>30.541830000000001</v>
      </c>
      <c r="G25" s="862">
        <v>-0.30308761151584418</v>
      </c>
      <c r="H25" s="861">
        <v>74.366320000000087</v>
      </c>
      <c r="I25" s="861">
        <v>6532.3787131860054</v>
      </c>
    </row>
    <row r="26" spans="1:12" s="63" customFormat="1">
      <c r="A26" s="849" t="s">
        <v>184</v>
      </c>
      <c r="B26" s="860">
        <v>0</v>
      </c>
      <c r="C26" s="860">
        <v>36.439540000000001</v>
      </c>
      <c r="D26" s="860">
        <v>0</v>
      </c>
      <c r="E26" s="860">
        <v>0</v>
      </c>
      <c r="F26" s="861">
        <v>36.439540000000001</v>
      </c>
      <c r="G26" s="862">
        <v>-0.12187827884042135</v>
      </c>
      <c r="H26" s="861">
        <v>77.936679999999797</v>
      </c>
      <c r="I26" s="861">
        <v>7179.5885686767524</v>
      </c>
    </row>
    <row r="27" spans="1:12" s="63" customFormat="1">
      <c r="A27" s="849" t="s">
        <v>1304</v>
      </c>
      <c r="B27" s="860">
        <v>0</v>
      </c>
      <c r="C27" s="860">
        <v>28.37706</v>
      </c>
      <c r="D27" s="860">
        <v>0</v>
      </c>
      <c r="E27" s="860">
        <v>0</v>
      </c>
      <c r="F27" s="861">
        <v>28.37706</v>
      </c>
      <c r="G27" s="862">
        <v>-0.25872189159917935</v>
      </c>
      <c r="H27" s="861">
        <v>66.658319999998639</v>
      </c>
      <c r="I27" s="861">
        <v>7579.5072856062106</v>
      </c>
    </row>
    <row r="28" spans="1:12" s="63" customFormat="1" ht="18.75" customHeight="1">
      <c r="A28" s="830" t="s">
        <v>940</v>
      </c>
      <c r="B28" s="863">
        <v>567.2102900000001</v>
      </c>
      <c r="C28" s="863">
        <v>596.06952999999987</v>
      </c>
      <c r="D28" s="863">
        <v>0</v>
      </c>
      <c r="E28" s="863">
        <v>17.45994</v>
      </c>
      <c r="F28" s="863">
        <v>1180.7397599999999</v>
      </c>
      <c r="G28" s="879">
        <v>-3.3455048790826392E-2</v>
      </c>
      <c r="H28" s="863">
        <v>2402.3485000000228</v>
      </c>
      <c r="I28" s="863">
        <v>250840.41508233524</v>
      </c>
    </row>
    <row r="29" spans="1:12">
      <c r="A29" s="28" t="s">
        <v>521</v>
      </c>
      <c r="I29" s="836"/>
      <c r="J29" s="836"/>
      <c r="K29" s="836"/>
      <c r="L29" s="837"/>
    </row>
    <row r="30" spans="1:12">
      <c r="A30" s="32" t="s">
        <v>881</v>
      </c>
      <c r="B30" s="762"/>
      <c r="C30" s="827"/>
      <c r="D30" s="697"/>
      <c r="E30" s="761"/>
      <c r="F30" s="761"/>
      <c r="G30" s="761"/>
      <c r="I30" s="836"/>
      <c r="J30" s="836"/>
      <c r="K30" s="836"/>
      <c r="L30" s="837"/>
    </row>
    <row r="31" spans="1:12" ht="12.75" customHeight="1">
      <c r="A31" s="247" t="s">
        <v>1035</v>
      </c>
    </row>
    <row r="32" spans="1:12" ht="12.75" customHeight="1">
      <c r="A32" s="859" t="s">
        <v>1004</v>
      </c>
    </row>
    <row r="33" spans="1:13" ht="12.75" customHeight="1"/>
    <row r="34" spans="1:13">
      <c r="A34" s="139" t="s">
        <v>947</v>
      </c>
      <c r="H34" s="824"/>
      <c r="L34" s="126" t="str">
        <f>I1</f>
        <v>Veljača 2025.</v>
      </c>
    </row>
    <row r="35" spans="1:13">
      <c r="A35" s="522" t="s">
        <v>948</v>
      </c>
      <c r="H35" s="825"/>
      <c r="L35" s="498" t="str">
        <f>I2</f>
        <v>February 2025</v>
      </c>
    </row>
    <row r="36" spans="1:13" ht="10.35" customHeight="1">
      <c r="A36" s="522"/>
      <c r="H36" s="825"/>
    </row>
    <row r="37" spans="1:13" ht="10.35" customHeight="1">
      <c r="A37" s="522"/>
      <c r="H37" s="825"/>
      <c r="L37" s="13" t="s">
        <v>1291</v>
      </c>
    </row>
    <row r="38" spans="1:13" s="63" customFormat="1" ht="14.45" customHeight="1">
      <c r="A38" s="1180" t="s">
        <v>998</v>
      </c>
      <c r="B38" s="1181" t="s">
        <v>1034</v>
      </c>
      <c r="C38" s="1181"/>
      <c r="D38" s="1181"/>
      <c r="E38" s="1181"/>
      <c r="F38" s="1185" t="s">
        <v>982</v>
      </c>
      <c r="G38" s="1185"/>
      <c r="H38" s="1185"/>
      <c r="I38" s="1183" t="s">
        <v>981</v>
      </c>
      <c r="J38" s="1183" t="s">
        <v>976</v>
      </c>
      <c r="K38" s="1180" t="s">
        <v>978</v>
      </c>
      <c r="L38" s="1180" t="s">
        <v>1001</v>
      </c>
      <c r="M38" s="828"/>
    </row>
    <row r="39" spans="1:13" s="63" customFormat="1" ht="95.1" customHeight="1">
      <c r="A39" s="1180"/>
      <c r="B39" s="852" t="s">
        <v>984</v>
      </c>
      <c r="C39" s="852" t="s">
        <v>985</v>
      </c>
      <c r="D39" s="852" t="s">
        <v>986</v>
      </c>
      <c r="E39" s="852" t="s">
        <v>987</v>
      </c>
      <c r="F39" s="852" t="s">
        <v>983</v>
      </c>
      <c r="G39" s="852" t="s">
        <v>988</v>
      </c>
      <c r="H39" s="852" t="s">
        <v>941</v>
      </c>
      <c r="I39" s="1183"/>
      <c r="J39" s="1183"/>
      <c r="K39" s="1180"/>
      <c r="L39" s="1180"/>
    </row>
    <row r="40" spans="1:13" s="63" customFormat="1">
      <c r="A40" s="848" t="s">
        <v>1267</v>
      </c>
      <c r="B40" s="860">
        <v>0</v>
      </c>
      <c r="C40" s="860">
        <v>0</v>
      </c>
      <c r="D40" s="860">
        <v>0</v>
      </c>
      <c r="E40" s="860">
        <v>1.30487</v>
      </c>
      <c r="F40" s="860">
        <v>0</v>
      </c>
      <c r="G40" s="860">
        <v>3.0447100000000002</v>
      </c>
      <c r="H40" s="860">
        <v>0</v>
      </c>
      <c r="I40" s="861">
        <v>4.3495800000000004</v>
      </c>
      <c r="J40" s="1037">
        <v>1</v>
      </c>
      <c r="K40" s="861">
        <v>4.3495800000000031</v>
      </c>
      <c r="L40" s="861">
        <v>51.850490000000008</v>
      </c>
    </row>
    <row r="41" spans="1:13" s="63" customFormat="1">
      <c r="A41" s="848" t="s">
        <v>819</v>
      </c>
      <c r="B41" s="860">
        <v>20.405999999999999</v>
      </c>
      <c r="C41" s="860">
        <v>0</v>
      </c>
      <c r="D41" s="860">
        <v>0</v>
      </c>
      <c r="E41" s="860">
        <v>0</v>
      </c>
      <c r="F41" s="860">
        <v>0</v>
      </c>
      <c r="G41" s="860">
        <v>0</v>
      </c>
      <c r="H41" s="860">
        <v>0</v>
      </c>
      <c r="I41" s="861">
        <v>20.405999999999999</v>
      </c>
      <c r="J41" s="1037">
        <v>0.29760128806290731</v>
      </c>
      <c r="K41" s="861">
        <v>36.131939999999986</v>
      </c>
      <c r="L41" s="861">
        <v>577.22341305594239</v>
      </c>
    </row>
    <row r="42" spans="1:13" s="63" customFormat="1">
      <c r="A42" s="848" t="s">
        <v>806</v>
      </c>
      <c r="B42" s="860">
        <v>0</v>
      </c>
      <c r="C42" s="860">
        <v>0</v>
      </c>
      <c r="D42" s="860">
        <v>0</v>
      </c>
      <c r="E42" s="860">
        <v>0</v>
      </c>
      <c r="F42" s="860">
        <v>0</v>
      </c>
      <c r="G42" s="860">
        <v>0</v>
      </c>
      <c r="H42" s="860">
        <v>0</v>
      </c>
      <c r="I42" s="861">
        <v>0</v>
      </c>
      <c r="J42" s="1037">
        <v>-1</v>
      </c>
      <c r="K42" s="861">
        <v>16.514810000000011</v>
      </c>
      <c r="L42" s="861">
        <v>835.12916779281989</v>
      </c>
    </row>
    <row r="43" spans="1:13" s="63" customFormat="1">
      <c r="A43" s="848" t="s">
        <v>173</v>
      </c>
      <c r="B43" s="860">
        <v>0</v>
      </c>
      <c r="C43" s="860">
        <v>0</v>
      </c>
      <c r="D43" s="860">
        <v>0</v>
      </c>
      <c r="E43" s="860">
        <v>0</v>
      </c>
      <c r="F43" s="860">
        <v>0</v>
      </c>
      <c r="G43" s="860">
        <v>16.052879999999998</v>
      </c>
      <c r="H43" s="860">
        <v>0</v>
      </c>
      <c r="I43" s="861">
        <v>16.052879999999998</v>
      </c>
      <c r="J43" s="1037">
        <v>-0.68529811918494099</v>
      </c>
      <c r="K43" s="861">
        <v>67.062679999999091</v>
      </c>
      <c r="L43" s="861">
        <v>4376.1282075817908</v>
      </c>
    </row>
    <row r="44" spans="1:13" s="63" customFormat="1">
      <c r="A44" s="848" t="s">
        <v>821</v>
      </c>
      <c r="B44" s="860">
        <v>59.553100000000001</v>
      </c>
      <c r="C44" s="860">
        <v>0</v>
      </c>
      <c r="D44" s="860">
        <v>0</v>
      </c>
      <c r="E44" s="860">
        <v>0</v>
      </c>
      <c r="F44" s="860">
        <v>0</v>
      </c>
      <c r="G44" s="860">
        <v>84.510929999999988</v>
      </c>
      <c r="H44" s="860">
        <v>0</v>
      </c>
      <c r="I44" s="861">
        <v>144.06403</v>
      </c>
      <c r="J44" s="1007">
        <v>1.7530001530675716</v>
      </c>
      <c r="K44" s="861">
        <v>196.39386000000013</v>
      </c>
      <c r="L44" s="861">
        <v>6841.9997816066116</v>
      </c>
      <c r="M44" s="876"/>
    </row>
    <row r="45" spans="1:13" s="63" customFormat="1">
      <c r="A45" s="848" t="s">
        <v>174</v>
      </c>
      <c r="B45" s="860">
        <v>0</v>
      </c>
      <c r="C45" s="860">
        <v>0</v>
      </c>
      <c r="D45" s="860">
        <v>0</v>
      </c>
      <c r="E45" s="860">
        <v>0</v>
      </c>
      <c r="F45" s="860">
        <v>0</v>
      </c>
      <c r="G45" s="860">
        <v>8.1724399999999999</v>
      </c>
      <c r="H45" s="860">
        <v>0</v>
      </c>
      <c r="I45" s="861">
        <v>8.1724399999999999</v>
      </c>
      <c r="J45" s="1037">
        <v>0.29351693573915805</v>
      </c>
      <c r="K45" s="861">
        <v>14.490439999999978</v>
      </c>
      <c r="L45" s="861">
        <v>270.42457201207776</v>
      </c>
    </row>
    <row r="46" spans="1:13" s="63" customFormat="1">
      <c r="A46" s="848" t="s">
        <v>175</v>
      </c>
      <c r="B46" s="860">
        <v>5.4840100000000005</v>
      </c>
      <c r="C46" s="860">
        <v>0</v>
      </c>
      <c r="D46" s="860">
        <v>0</v>
      </c>
      <c r="E46" s="860">
        <v>6.0187299999999997</v>
      </c>
      <c r="F46" s="860">
        <v>1.21702</v>
      </c>
      <c r="G46" s="860">
        <v>52.044530000000002</v>
      </c>
      <c r="H46" s="860">
        <v>0</v>
      </c>
      <c r="I46" s="861">
        <v>64.764290000000003</v>
      </c>
      <c r="J46" s="1007">
        <v>-0.50223927531577006</v>
      </c>
      <c r="K46" s="861">
        <v>194.8755799999999</v>
      </c>
      <c r="L46" s="861">
        <v>6850.0354966952027</v>
      </c>
    </row>
    <row r="47" spans="1:13" s="63" customFormat="1">
      <c r="A47" s="849" t="s">
        <v>176</v>
      </c>
      <c r="B47" s="860">
        <v>34.745640000000002</v>
      </c>
      <c r="C47" s="860">
        <v>0</v>
      </c>
      <c r="D47" s="860">
        <v>0</v>
      </c>
      <c r="E47" s="860">
        <v>0</v>
      </c>
      <c r="F47" s="860">
        <v>18.448840000000001</v>
      </c>
      <c r="G47" s="860">
        <v>18.513770000000001</v>
      </c>
      <c r="H47" s="860">
        <v>0</v>
      </c>
      <c r="I47" s="861">
        <v>71.708249999999992</v>
      </c>
      <c r="J47" s="1007">
        <v>-0.27622811069024344</v>
      </c>
      <c r="K47" s="861">
        <v>170.7840099999994</v>
      </c>
      <c r="L47" s="861">
        <v>10132.456741584709</v>
      </c>
    </row>
    <row r="48" spans="1:13" s="63" customFormat="1">
      <c r="A48" s="850" t="s">
        <v>177</v>
      </c>
      <c r="B48" s="860">
        <v>0</v>
      </c>
      <c r="C48" s="860">
        <v>0</v>
      </c>
      <c r="D48" s="860">
        <v>22.859159999999999</v>
      </c>
      <c r="E48" s="860">
        <v>6.2363800000000005</v>
      </c>
      <c r="F48" s="860">
        <v>0</v>
      </c>
      <c r="G48" s="860">
        <v>0</v>
      </c>
      <c r="H48" s="860">
        <v>0</v>
      </c>
      <c r="I48" s="861">
        <v>29.09554</v>
      </c>
      <c r="J48" s="1007">
        <v>-0.33990744129096684</v>
      </c>
      <c r="K48" s="861">
        <v>73.173509999999624</v>
      </c>
      <c r="L48" s="861">
        <v>6747.3600020366302</v>
      </c>
    </row>
    <row r="49" spans="1:12" s="63" customFormat="1">
      <c r="A49" s="850" t="s">
        <v>178</v>
      </c>
      <c r="B49" s="860">
        <v>29.973959999999998</v>
      </c>
      <c r="C49" s="860">
        <v>0</v>
      </c>
      <c r="D49" s="860">
        <v>77.25533999999999</v>
      </c>
      <c r="E49" s="860">
        <v>67.650410000000008</v>
      </c>
      <c r="F49" s="860">
        <v>11.07185</v>
      </c>
      <c r="G49" s="860">
        <v>0</v>
      </c>
      <c r="H49" s="860">
        <v>0</v>
      </c>
      <c r="I49" s="861">
        <v>185.95156</v>
      </c>
      <c r="J49" s="1007">
        <v>0.23091109229253592</v>
      </c>
      <c r="K49" s="861">
        <v>337.01978999999938</v>
      </c>
      <c r="L49" s="861">
        <v>7180.31635060588</v>
      </c>
    </row>
    <row r="50" spans="1:12" s="63" customFormat="1">
      <c r="A50" s="850" t="s">
        <v>179</v>
      </c>
      <c r="B50" s="860">
        <v>77.085100000000011</v>
      </c>
      <c r="C50" s="860">
        <v>0</v>
      </c>
      <c r="D50" s="860">
        <v>95.120710000000003</v>
      </c>
      <c r="E50" s="860">
        <v>128.55135000000001</v>
      </c>
      <c r="F50" s="860">
        <v>27.064959999999999</v>
      </c>
      <c r="G50" s="860">
        <v>0</v>
      </c>
      <c r="H50" s="860">
        <v>0</v>
      </c>
      <c r="I50" s="861">
        <v>327.82211999999998</v>
      </c>
      <c r="J50" s="1007">
        <v>0.10132722813230188</v>
      </c>
      <c r="K50" s="861">
        <v>625.48308000000543</v>
      </c>
      <c r="L50" s="861">
        <v>22648.949944697713</v>
      </c>
    </row>
    <row r="51" spans="1:12" s="63" customFormat="1">
      <c r="A51" s="850" t="s">
        <v>611</v>
      </c>
      <c r="B51" s="860">
        <v>0</v>
      </c>
      <c r="C51" s="860">
        <v>0</v>
      </c>
      <c r="D51" s="860">
        <v>22.69154</v>
      </c>
      <c r="E51" s="860">
        <v>1.50841</v>
      </c>
      <c r="F51" s="860">
        <v>0</v>
      </c>
      <c r="G51" s="860">
        <v>0.44585000000000002</v>
      </c>
      <c r="H51" s="860">
        <v>0.68344000000000005</v>
      </c>
      <c r="I51" s="861">
        <v>25.329240000000002</v>
      </c>
      <c r="J51" s="1007">
        <v>0.86671009925624176</v>
      </c>
      <c r="K51" s="861">
        <v>38.898159999999962</v>
      </c>
      <c r="L51" s="861">
        <v>763.98284383900727</v>
      </c>
    </row>
    <row r="52" spans="1:12" s="63" customFormat="1">
      <c r="A52" s="849" t="s">
        <v>180</v>
      </c>
      <c r="B52" s="860">
        <v>0</v>
      </c>
      <c r="C52" s="860">
        <v>0</v>
      </c>
      <c r="D52" s="860">
        <v>0</v>
      </c>
      <c r="E52" s="860">
        <v>1.97377</v>
      </c>
      <c r="F52" s="860">
        <v>0</v>
      </c>
      <c r="G52" s="860">
        <v>11.253270000000001</v>
      </c>
      <c r="H52" s="860">
        <v>0</v>
      </c>
      <c r="I52" s="861">
        <v>13.227040000000001</v>
      </c>
      <c r="J52" s="1037">
        <v>-0.64893800551102232</v>
      </c>
      <c r="K52" s="861">
        <v>50.904260000000022</v>
      </c>
      <c r="L52" s="861">
        <v>1484.7532115959916</v>
      </c>
    </row>
    <row r="53" spans="1:12" s="63" customFormat="1">
      <c r="A53" s="849" t="s">
        <v>181</v>
      </c>
      <c r="B53" s="860">
        <v>0</v>
      </c>
      <c r="C53" s="860">
        <v>0</v>
      </c>
      <c r="D53" s="860">
        <v>0</v>
      </c>
      <c r="E53" s="860">
        <v>7.0531000000000006</v>
      </c>
      <c r="F53" s="860">
        <v>0</v>
      </c>
      <c r="G53" s="860">
        <v>13.69777</v>
      </c>
      <c r="H53" s="860">
        <v>0</v>
      </c>
      <c r="I53" s="861">
        <v>20.750869999999999</v>
      </c>
      <c r="J53" s="1007">
        <v>-0.43893503248227184</v>
      </c>
      <c r="K53" s="861">
        <v>57.735659999999939</v>
      </c>
      <c r="L53" s="861">
        <v>524.31997069082206</v>
      </c>
    </row>
    <row r="54" spans="1:12" s="63" customFormat="1">
      <c r="A54" s="849" t="s">
        <v>185</v>
      </c>
      <c r="B54" s="860">
        <v>0</v>
      </c>
      <c r="C54" s="860">
        <v>0</v>
      </c>
      <c r="D54" s="860">
        <v>0</v>
      </c>
      <c r="E54" s="860">
        <v>0</v>
      </c>
      <c r="F54" s="860">
        <v>0</v>
      </c>
      <c r="G54" s="860">
        <v>0</v>
      </c>
      <c r="H54" s="860">
        <v>0</v>
      </c>
      <c r="I54" s="861">
        <v>0</v>
      </c>
      <c r="J54" s="1037" t="s">
        <v>138</v>
      </c>
      <c r="K54" s="861">
        <v>0</v>
      </c>
      <c r="L54" s="861">
        <v>17.786724772712191</v>
      </c>
    </row>
    <row r="55" spans="1:12" s="63" customFormat="1">
      <c r="A55" s="849" t="s">
        <v>215</v>
      </c>
      <c r="B55" s="860">
        <v>0</v>
      </c>
      <c r="C55" s="860">
        <v>0</v>
      </c>
      <c r="D55" s="860">
        <v>0</v>
      </c>
      <c r="E55" s="860">
        <v>0</v>
      </c>
      <c r="F55" s="860">
        <v>0</v>
      </c>
      <c r="G55" s="860">
        <v>0</v>
      </c>
      <c r="H55" s="860">
        <v>0</v>
      </c>
      <c r="I55" s="861">
        <v>0</v>
      </c>
      <c r="J55" s="1037" t="s">
        <v>138</v>
      </c>
      <c r="K55" s="861">
        <v>0</v>
      </c>
      <c r="L55" s="861">
        <v>19.734781949034442</v>
      </c>
    </row>
    <row r="56" spans="1:12" s="63" customFormat="1">
      <c r="A56" s="849" t="s">
        <v>214</v>
      </c>
      <c r="B56" s="860">
        <v>0</v>
      </c>
      <c r="C56" s="860">
        <v>0</v>
      </c>
      <c r="D56" s="860">
        <v>0</v>
      </c>
      <c r="E56" s="860">
        <v>35.424120000000002</v>
      </c>
      <c r="F56" s="860">
        <v>0</v>
      </c>
      <c r="G56" s="860">
        <v>17.84374</v>
      </c>
      <c r="H56" s="860">
        <v>0</v>
      </c>
      <c r="I56" s="861">
        <v>53.267859999999999</v>
      </c>
      <c r="J56" s="1007">
        <v>-0.5248802988299206</v>
      </c>
      <c r="K56" s="861">
        <v>165.38247000000001</v>
      </c>
      <c r="L56" s="861">
        <v>3166.407252102329</v>
      </c>
    </row>
    <row r="57" spans="1:12" s="63" customFormat="1">
      <c r="A57" s="849" t="s">
        <v>182</v>
      </c>
      <c r="B57" s="860">
        <v>0</v>
      </c>
      <c r="C57" s="860">
        <v>0</v>
      </c>
      <c r="D57" s="860">
        <v>6.2928599999999992</v>
      </c>
      <c r="E57" s="860">
        <v>3.9864499999999996</v>
      </c>
      <c r="F57" s="860">
        <v>0</v>
      </c>
      <c r="G57" s="860">
        <v>0.90622000000000003</v>
      </c>
      <c r="H57" s="860">
        <v>8.7000000000000001E-4</v>
      </c>
      <c r="I57" s="861">
        <v>11.186399999999999</v>
      </c>
      <c r="J57" s="1007">
        <v>1.0016676985402269</v>
      </c>
      <c r="K57" s="861">
        <v>16.774940000000242</v>
      </c>
      <c r="L57" s="861">
        <v>2276.6426384803231</v>
      </c>
    </row>
    <row r="58" spans="1:12" s="63" customFormat="1">
      <c r="A58" s="848" t="s">
        <v>183</v>
      </c>
      <c r="B58" s="860">
        <v>6.5024799999999994</v>
      </c>
      <c r="C58" s="860">
        <v>0</v>
      </c>
      <c r="D58" s="860">
        <v>8.7453899999999987</v>
      </c>
      <c r="E58" s="860">
        <v>19.976290000000002</v>
      </c>
      <c r="F58" s="860">
        <v>6.8529600000000004</v>
      </c>
      <c r="G58" s="860">
        <v>0</v>
      </c>
      <c r="H58" s="860">
        <v>0</v>
      </c>
      <c r="I58" s="861">
        <v>42.077120000000001</v>
      </c>
      <c r="J58" s="1007">
        <v>-0.21312377953839678</v>
      </c>
      <c r="K58" s="861">
        <v>95.550740000000133</v>
      </c>
      <c r="L58" s="861">
        <v>2451.3962812694954</v>
      </c>
    </row>
    <row r="59" spans="1:12" s="63" customFormat="1">
      <c r="A59" s="849" t="s">
        <v>184</v>
      </c>
      <c r="B59" s="860">
        <v>0</v>
      </c>
      <c r="C59" s="860">
        <v>0</v>
      </c>
      <c r="D59" s="860">
        <v>1.91564</v>
      </c>
      <c r="E59" s="860">
        <v>7.0118400000000003</v>
      </c>
      <c r="F59" s="860">
        <v>0</v>
      </c>
      <c r="G59" s="860">
        <v>3.5104299999999999</v>
      </c>
      <c r="H59" s="860">
        <v>0</v>
      </c>
      <c r="I59" s="861">
        <v>12.43791</v>
      </c>
      <c r="J59" s="1007">
        <v>-0.52423009100054707</v>
      </c>
      <c r="K59" s="861">
        <v>38.580609999999979</v>
      </c>
      <c r="L59" s="861">
        <v>815.17896911672926</v>
      </c>
    </row>
    <row r="60" spans="1:12" s="63" customFormat="1">
      <c r="A60" s="849" t="s">
        <v>1304</v>
      </c>
      <c r="B60" s="860">
        <v>40.240850000000002</v>
      </c>
      <c r="C60" s="860">
        <v>0</v>
      </c>
      <c r="D60" s="860">
        <v>12.187430000000001</v>
      </c>
      <c r="E60" s="860">
        <v>64.965860000000006</v>
      </c>
      <c r="F60" s="860">
        <v>0</v>
      </c>
      <c r="G60" s="860">
        <v>0</v>
      </c>
      <c r="H60" s="860">
        <v>0</v>
      </c>
      <c r="I60" s="861">
        <v>117.39414000000001</v>
      </c>
      <c r="J60" s="1007">
        <v>2.0926033301150038</v>
      </c>
      <c r="K60" s="861">
        <v>155.35379000000012</v>
      </c>
      <c r="L60" s="861">
        <v>3602.5663764675833</v>
      </c>
    </row>
    <row r="61" spans="1:12" s="63" customFormat="1" ht="18.75" customHeight="1">
      <c r="A61" s="830" t="s">
        <v>940</v>
      </c>
      <c r="B61" s="863">
        <v>273.99114000000003</v>
      </c>
      <c r="C61" s="863">
        <v>0</v>
      </c>
      <c r="D61" s="863">
        <v>247.06806999999998</v>
      </c>
      <c r="E61" s="863">
        <v>351.66158000000007</v>
      </c>
      <c r="F61" s="863">
        <v>64.655630000000002</v>
      </c>
      <c r="G61" s="863">
        <v>229.99654000000001</v>
      </c>
      <c r="H61" s="863">
        <v>0.68431000000000008</v>
      </c>
      <c r="I61" s="863">
        <v>1168.0572700000002</v>
      </c>
      <c r="J61" s="879">
        <v>-1.6292173647179831E-2</v>
      </c>
      <c r="K61" s="863">
        <v>2355.4599100000032</v>
      </c>
      <c r="L61" s="863">
        <v>84604.335492158731</v>
      </c>
    </row>
    <row r="62" spans="1:12" ht="12.75" customHeight="1">
      <c r="A62" s="32" t="s">
        <v>881</v>
      </c>
      <c r="H62" s="167"/>
    </row>
    <row r="63" spans="1:12" ht="12.75" customHeight="1">
      <c r="A63" s="247" t="s">
        <v>1036</v>
      </c>
      <c r="B63" s="167"/>
      <c r="C63" s="167"/>
      <c r="D63" s="167"/>
      <c r="E63" s="167"/>
      <c r="F63" s="167"/>
      <c r="G63" s="167"/>
      <c r="H63" s="167"/>
      <c r="J63" s="76"/>
    </row>
    <row r="64" spans="1:12">
      <c r="A64" s="859" t="s">
        <v>1005</v>
      </c>
    </row>
    <row r="65" spans="1:12">
      <c r="A65" s="580" t="s">
        <v>81</v>
      </c>
      <c r="J65" s="1008"/>
    </row>
    <row r="66" spans="1:12">
      <c r="L66" s="752" t="s">
        <v>954</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83"/>
      <c r="J74" s="183"/>
      <c r="K74" s="183"/>
      <c r="L74" s="183"/>
    </row>
    <row r="75" spans="1:12" ht="12.75" customHeight="1">
      <c r="I75" s="183"/>
      <c r="J75" s="183"/>
      <c r="K75" s="183"/>
      <c r="L75" s="183"/>
    </row>
    <row r="76" spans="1:12" ht="12.75" customHeight="1">
      <c r="I76" s="183"/>
      <c r="J76" s="183"/>
      <c r="K76" s="183"/>
      <c r="L76" s="183"/>
    </row>
    <row r="77" spans="1:12" ht="12.75" customHeight="1">
      <c r="I77" s="1209"/>
      <c r="J77" s="1209"/>
      <c r="K77" s="183"/>
      <c r="L77" s="183"/>
    </row>
    <row r="78" spans="1:12" ht="12.75" customHeight="1">
      <c r="I78" s="311"/>
      <c r="J78" s="1204"/>
      <c r="K78" s="183"/>
      <c r="L78" s="183"/>
    </row>
    <row r="79" spans="1:12" ht="12.75" customHeight="1">
      <c r="I79" s="312"/>
      <c r="J79" s="1205"/>
      <c r="K79" s="183"/>
      <c r="L79" s="183"/>
    </row>
    <row r="80" spans="1:12" ht="12.75" customHeight="1">
      <c r="I80" s="314"/>
      <c r="J80" s="315"/>
      <c r="K80" s="183"/>
      <c r="L80" s="183"/>
    </row>
    <row r="81" spans="1:12" ht="12.75" customHeight="1">
      <c r="I81" s="314"/>
      <c r="J81" s="315"/>
      <c r="K81" s="183"/>
      <c r="L81" s="183"/>
    </row>
    <row r="82" spans="1:12" ht="12.75" customHeight="1">
      <c r="I82" s="314"/>
      <c r="J82" s="315"/>
      <c r="K82" s="183"/>
      <c r="L82" s="183"/>
    </row>
    <row r="83" spans="1:12" ht="12.75" customHeight="1">
      <c r="I83" s="314"/>
      <c r="J83" s="315"/>
      <c r="K83" s="183"/>
      <c r="L83" s="183"/>
    </row>
    <row r="84" spans="1:12" ht="12.75" customHeight="1">
      <c r="I84" s="314"/>
      <c r="J84" s="315"/>
      <c r="K84" s="183"/>
      <c r="L84" s="183"/>
    </row>
    <row r="85" spans="1:12" ht="12.75" customHeight="1">
      <c r="I85" s="183"/>
      <c r="J85" s="183"/>
      <c r="K85" s="183"/>
      <c r="L85" s="183"/>
    </row>
    <row r="86" spans="1:12" ht="12.75" customHeight="1">
      <c r="I86" s="183"/>
      <c r="J86" s="183"/>
      <c r="K86" s="183"/>
      <c r="L86" s="183"/>
    </row>
    <row r="87" spans="1:12" ht="12.75" customHeight="1">
      <c r="I87" s="183"/>
      <c r="J87" s="183"/>
      <c r="K87" s="183"/>
      <c r="L87" s="183"/>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7" customWidth="1"/>
    <col min="2" max="2" width="17" style="247" customWidth="1"/>
    <col min="3" max="3" width="8.42578125" style="247" bestFit="1" customWidth="1"/>
    <col min="4" max="4" width="9.140625" style="247" customWidth="1"/>
    <col min="5" max="5" width="9.42578125" style="247" bestFit="1" customWidth="1"/>
    <col min="6" max="6" width="9.85546875" style="247" customWidth="1"/>
    <col min="7" max="7" width="9.42578125" style="247" customWidth="1"/>
    <col min="8" max="8" width="10.5703125" style="247" customWidth="1"/>
    <col min="9" max="10" width="11.140625" style="247" customWidth="1"/>
    <col min="11" max="11" width="8.140625" style="247" bestFit="1" customWidth="1"/>
    <col min="12" max="12" width="9" style="247" customWidth="1"/>
    <col min="13" max="13" width="8.85546875" style="247" customWidth="1"/>
    <col min="14" max="16384" width="8.85546875" style="247"/>
  </cols>
  <sheetData>
    <row r="1" spans="1:8">
      <c r="A1" s="702" t="s">
        <v>949</v>
      </c>
      <c r="B1" s="921"/>
      <c r="C1" s="921"/>
      <c r="D1" s="921"/>
      <c r="E1" s="921"/>
      <c r="F1" s="921"/>
      <c r="G1" s="922" t="str">
        <f>Naslovnica!A20</f>
        <v>Veljača 2025.</v>
      </c>
    </row>
    <row r="2" spans="1:8">
      <c r="A2" s="923" t="s">
        <v>950</v>
      </c>
      <c r="B2" s="921"/>
      <c r="C2" s="921"/>
      <c r="D2" s="921"/>
      <c r="E2" s="921"/>
      <c r="F2" s="921"/>
      <c r="G2" s="924" t="str">
        <f>Naslovnica!A24</f>
        <v>February 2025</v>
      </c>
    </row>
    <row r="3" spans="1:8">
      <c r="A3" s="921"/>
      <c r="B3" s="921"/>
      <c r="C3" s="921"/>
      <c r="D3" s="921"/>
      <c r="E3" s="921"/>
      <c r="F3" s="921"/>
      <c r="G3" s="921"/>
    </row>
    <row r="4" spans="1:8">
      <c r="A4" s="970"/>
      <c r="B4" s="970"/>
      <c r="C4" s="971"/>
      <c r="D4" s="971"/>
      <c r="E4" s="972"/>
      <c r="F4" s="972"/>
      <c r="G4" s="973" t="s">
        <v>1291</v>
      </c>
    </row>
    <row r="5" spans="1:8" s="63" customFormat="1" ht="14.45" customHeight="1">
      <c r="A5" s="1198" t="s">
        <v>1003</v>
      </c>
      <c r="B5" s="1199" t="s">
        <v>951</v>
      </c>
      <c r="C5" s="1199"/>
      <c r="D5" s="1199"/>
      <c r="E5" s="1199"/>
      <c r="F5" s="1199"/>
      <c r="G5" s="1199"/>
      <c r="H5" s="828"/>
    </row>
    <row r="6" spans="1:8" s="63" customFormat="1" ht="23.1" customHeight="1">
      <c r="A6" s="1198"/>
      <c r="B6" s="1200" t="str">
        <f>G1</f>
        <v>Veljača 2025.</v>
      </c>
      <c r="C6" s="1200"/>
      <c r="D6" s="1201" t="s">
        <v>17</v>
      </c>
      <c r="E6" s="1201"/>
      <c r="F6" s="1210" t="s">
        <v>216</v>
      </c>
      <c r="G6" s="1210"/>
    </row>
    <row r="7" spans="1:8" s="63" customFormat="1">
      <c r="A7" s="1198"/>
      <c r="B7" s="1202" t="str">
        <f>G2</f>
        <v>February 2025</v>
      </c>
      <c r="C7" s="1203"/>
      <c r="D7" s="1212" t="s">
        <v>45</v>
      </c>
      <c r="E7" s="1212"/>
      <c r="F7" s="1212" t="s">
        <v>51</v>
      </c>
      <c r="G7" s="1212"/>
    </row>
    <row r="8" spans="1:8" s="63" customFormat="1">
      <c r="A8" s="1198"/>
      <c r="B8" s="974" t="s">
        <v>27</v>
      </c>
      <c r="C8" s="974" t="s">
        <v>28</v>
      </c>
      <c r="D8" s="940" t="s">
        <v>989</v>
      </c>
      <c r="E8" s="940" t="s">
        <v>142</v>
      </c>
      <c r="F8" s="940" t="s">
        <v>989</v>
      </c>
      <c r="G8" s="940" t="s">
        <v>142</v>
      </c>
    </row>
    <row r="9" spans="1:8" s="63" customFormat="1">
      <c r="A9" s="1198"/>
      <c r="B9" s="975" t="s">
        <v>29</v>
      </c>
      <c r="C9" s="975" t="s">
        <v>30</v>
      </c>
      <c r="D9" s="941" t="s">
        <v>990</v>
      </c>
      <c r="E9" s="941" t="s">
        <v>143</v>
      </c>
      <c r="F9" s="941" t="s">
        <v>990</v>
      </c>
      <c r="G9" s="941" t="s">
        <v>143</v>
      </c>
    </row>
    <row r="10" spans="1:8" s="63" customFormat="1" ht="15" customHeight="1">
      <c r="A10" s="976" t="s">
        <v>1267</v>
      </c>
      <c r="B10" s="977">
        <v>890.67550000000006</v>
      </c>
      <c r="C10" s="978">
        <v>3.5027599862804699E-3</v>
      </c>
      <c r="D10" s="979">
        <v>18.363130000000069</v>
      </c>
      <c r="E10" s="980">
        <v>2.1051094345939436E-2</v>
      </c>
      <c r="F10" s="979">
        <v>55.780810000000088</v>
      </c>
      <c r="G10" s="980">
        <v>6.6811791556609545E-2</v>
      </c>
    </row>
    <row r="11" spans="1:8" s="63" customFormat="1" ht="15" customHeight="1">
      <c r="A11" s="976" t="s">
        <v>819</v>
      </c>
      <c r="B11" s="977">
        <v>5000.0670199999995</v>
      </c>
      <c r="C11" s="978">
        <v>1.9663766081335601E-2</v>
      </c>
      <c r="D11" s="979">
        <v>-8.4876100000001315</v>
      </c>
      <c r="E11" s="978">
        <v>-1.6946226260888819E-3</v>
      </c>
      <c r="F11" s="979">
        <v>116.41964999999982</v>
      </c>
      <c r="G11" s="978">
        <v>2.3838668351683134E-2</v>
      </c>
    </row>
    <row r="12" spans="1:8" s="63" customFormat="1" ht="15" customHeight="1">
      <c r="A12" s="976" t="s">
        <v>806</v>
      </c>
      <c r="B12" s="977">
        <v>4724.12871</v>
      </c>
      <c r="C12" s="978">
        <v>1.8578583350981104E-2</v>
      </c>
      <c r="D12" s="979">
        <v>-5.8969900000001871</v>
      </c>
      <c r="E12" s="978">
        <v>-1.2467141563311523E-3</v>
      </c>
      <c r="F12" s="979">
        <v>94.410509999999704</v>
      </c>
      <c r="G12" s="978">
        <v>2.0392280031212184E-2</v>
      </c>
    </row>
    <row r="13" spans="1:8" s="63" customFormat="1" ht="15" customHeight="1">
      <c r="A13" s="976" t="s">
        <v>173</v>
      </c>
      <c r="B13" s="977">
        <v>4309.4965999999995</v>
      </c>
      <c r="C13" s="978">
        <v>1.6947959443693834E-2</v>
      </c>
      <c r="D13" s="979">
        <v>-20.058820000000196</v>
      </c>
      <c r="E13" s="978">
        <v>-4.6329976300431008E-3</v>
      </c>
      <c r="F13" s="979">
        <v>43.060029999999642</v>
      </c>
      <c r="G13" s="978">
        <v>1.0092738821615654E-2</v>
      </c>
    </row>
    <row r="14" spans="1:8" s="63" customFormat="1" ht="15" customHeight="1">
      <c r="A14" s="976" t="s">
        <v>821</v>
      </c>
      <c r="B14" s="977">
        <v>17240.648659999999</v>
      </c>
      <c r="C14" s="978">
        <v>6.7802307646014734E-2</v>
      </c>
      <c r="D14" s="979">
        <v>-100.39076000000205</v>
      </c>
      <c r="E14" s="978">
        <v>-5.7892008413416018E-3</v>
      </c>
      <c r="F14" s="979">
        <v>347.83464000000095</v>
      </c>
      <c r="G14" s="978">
        <v>2.0590686642745659E-2</v>
      </c>
    </row>
    <row r="15" spans="1:8" s="63" customFormat="1" ht="15" customHeight="1">
      <c r="A15" s="976" t="s">
        <v>174</v>
      </c>
      <c r="B15" s="977">
        <v>1327.90192</v>
      </c>
      <c r="C15" s="978">
        <v>5.2222405478549814E-3</v>
      </c>
      <c r="D15" s="979">
        <v>4.7832900000000791</v>
      </c>
      <c r="E15" s="978">
        <v>3.6151633659637916E-3</v>
      </c>
      <c r="F15" s="979">
        <v>17.400730000000067</v>
      </c>
      <c r="G15" s="978">
        <v>1.3277920029969748E-2</v>
      </c>
    </row>
    <row r="16" spans="1:8" s="63" customFormat="1" ht="15" customHeight="1">
      <c r="A16" s="976" t="s">
        <v>175</v>
      </c>
      <c r="B16" s="977">
        <v>31839.803629999999</v>
      </c>
      <c r="C16" s="978">
        <v>0.1252164117304132</v>
      </c>
      <c r="D16" s="979">
        <v>-22.984110000001237</v>
      </c>
      <c r="E16" s="978">
        <v>-7.2134648692856462E-4</v>
      </c>
      <c r="F16" s="979">
        <v>721.82085999999981</v>
      </c>
      <c r="G16" s="978">
        <v>2.3196261317294908E-2</v>
      </c>
    </row>
    <row r="17" spans="1:7" s="63" customFormat="1" ht="15" customHeight="1">
      <c r="A17" s="976" t="s">
        <v>176</v>
      </c>
      <c r="B17" s="977">
        <v>17137.173320000002</v>
      </c>
      <c r="C17" s="978">
        <v>6.7395370124415946E-2</v>
      </c>
      <c r="D17" s="979">
        <v>-12.007589999997435</v>
      </c>
      <c r="E17" s="978">
        <v>-7.00184461462805E-4</v>
      </c>
      <c r="F17" s="979">
        <v>391.40904000000228</v>
      </c>
      <c r="G17" s="978">
        <v>2.3373614572341328E-2</v>
      </c>
    </row>
    <row r="18" spans="1:7" s="63" customFormat="1" ht="15" customHeight="1">
      <c r="A18" s="976" t="s">
        <v>177</v>
      </c>
      <c r="B18" s="977">
        <v>14383.169609999999</v>
      </c>
      <c r="C18" s="978">
        <v>5.6564698350626309E-2</v>
      </c>
      <c r="D18" s="979">
        <v>94.437629999998535</v>
      </c>
      <c r="E18" s="978">
        <v>6.6092379738231788E-3</v>
      </c>
      <c r="F18" s="979">
        <v>492.3783399999993</v>
      </c>
      <c r="G18" s="978">
        <v>3.5446385337557507E-2</v>
      </c>
    </row>
    <row r="19" spans="1:7" s="63" customFormat="1" ht="15" customHeight="1">
      <c r="A19" s="976" t="s">
        <v>178</v>
      </c>
      <c r="B19" s="977">
        <v>35233.48171</v>
      </c>
      <c r="C19" s="978">
        <v>0.13856273122044199</v>
      </c>
      <c r="D19" s="979">
        <v>197.1608899999992</v>
      </c>
      <c r="E19" s="978">
        <v>5.6273285946009111E-3</v>
      </c>
      <c r="F19" s="979">
        <v>1245.4046199999939</v>
      </c>
      <c r="G19" s="978">
        <v>3.6642397176579911E-2</v>
      </c>
    </row>
    <row r="20" spans="1:7" s="63" customFormat="1" ht="15" customHeight="1">
      <c r="A20" s="976" t="s">
        <v>179</v>
      </c>
      <c r="B20" s="977">
        <v>45017.145659999995</v>
      </c>
      <c r="C20" s="978">
        <v>0.1770389513514265</v>
      </c>
      <c r="D20" s="979">
        <v>99.677459999991697</v>
      </c>
      <c r="E20" s="978">
        <v>2.2191246300029555E-3</v>
      </c>
      <c r="F20" s="979">
        <v>1274.0175799999997</v>
      </c>
      <c r="G20" s="978">
        <v>2.9124976560203963E-2</v>
      </c>
    </row>
    <row r="21" spans="1:7" s="63" customFormat="1" ht="15" customHeight="1">
      <c r="A21" s="976" t="s">
        <v>611</v>
      </c>
      <c r="B21" s="977">
        <v>12416.83857</v>
      </c>
      <c r="C21" s="978">
        <v>4.8831707281832726E-2</v>
      </c>
      <c r="D21" s="979">
        <v>68.212679999998727</v>
      </c>
      <c r="E21" s="978">
        <v>5.5239085391061149E-3</v>
      </c>
      <c r="F21" s="979">
        <v>449.3153399999992</v>
      </c>
      <c r="G21" s="978">
        <v>3.7544555491119791E-2</v>
      </c>
    </row>
    <row r="22" spans="1:7" s="63" customFormat="1" ht="15" customHeight="1">
      <c r="A22" s="976" t="s">
        <v>180</v>
      </c>
      <c r="B22" s="977">
        <v>5865.0260699999999</v>
      </c>
      <c r="C22" s="978">
        <v>2.3065390971782423E-2</v>
      </c>
      <c r="D22" s="979">
        <v>57.680769999999939</v>
      </c>
      <c r="E22" s="978">
        <v>9.9323816684362409E-3</v>
      </c>
      <c r="F22" s="979">
        <v>276.34891999999945</v>
      </c>
      <c r="G22" s="978">
        <v>4.9448002198516638E-2</v>
      </c>
    </row>
    <row r="23" spans="1:7" s="63" customFormat="1" ht="15" customHeight="1">
      <c r="A23" s="976" t="s">
        <v>181</v>
      </c>
      <c r="B23" s="977">
        <v>13241.719730000001</v>
      </c>
      <c r="C23" s="978">
        <v>5.2075717834143442E-2</v>
      </c>
      <c r="D23" s="979">
        <v>78.472330000000511</v>
      </c>
      <c r="E23" s="978">
        <v>5.9614719389078363E-3</v>
      </c>
      <c r="F23" s="979">
        <v>568.14855000000171</v>
      </c>
      <c r="G23" s="978">
        <v>4.4829396697324775E-2</v>
      </c>
    </row>
    <row r="24" spans="1:7" s="63" customFormat="1" ht="15" customHeight="1">
      <c r="A24" s="976" t="s">
        <v>185</v>
      </c>
      <c r="B24" s="977">
        <v>718.08212000000003</v>
      </c>
      <c r="C24" s="978">
        <v>2.8240019140522567E-3</v>
      </c>
      <c r="D24" s="979">
        <v>9.4030999999999949</v>
      </c>
      <c r="E24" s="978">
        <v>1.326848930846003E-2</v>
      </c>
      <c r="F24" s="979">
        <v>45.497230000000059</v>
      </c>
      <c r="G24" s="978">
        <v>6.7645334702657545E-2</v>
      </c>
    </row>
    <row r="25" spans="1:7" s="63" customFormat="1" ht="15" customHeight="1">
      <c r="A25" s="976" t="s">
        <v>215</v>
      </c>
      <c r="B25" s="977">
        <v>547.7973199999999</v>
      </c>
      <c r="C25" s="978">
        <v>2.1543227955497569E-3</v>
      </c>
      <c r="D25" s="979">
        <v>8.2857599999998683</v>
      </c>
      <c r="E25" s="978">
        <v>1.535789149726452E-2</v>
      </c>
      <c r="F25" s="979">
        <v>26.505189999999857</v>
      </c>
      <c r="G25" s="978">
        <v>5.0845175813415411E-2</v>
      </c>
    </row>
    <row r="26" spans="1:7" s="63" customFormat="1" ht="15" customHeight="1">
      <c r="A26" s="976" t="s">
        <v>214</v>
      </c>
      <c r="B26" s="977">
        <v>9582.3306699999994</v>
      </c>
      <c r="C26" s="978">
        <v>3.7684436639588849E-2</v>
      </c>
      <c r="D26" s="979">
        <v>-2.3900700000012876</v>
      </c>
      <c r="E26" s="978">
        <v>-2.4936250776996793E-4</v>
      </c>
      <c r="F26" s="979">
        <v>107.27077999999892</v>
      </c>
      <c r="G26" s="978">
        <v>1.1321382792863766E-2</v>
      </c>
    </row>
    <row r="27" spans="1:7" s="63" customFormat="1" ht="15" customHeight="1">
      <c r="A27" s="976" t="s">
        <v>182</v>
      </c>
      <c r="B27" s="977">
        <v>10696.354539999998</v>
      </c>
      <c r="C27" s="978">
        <v>4.2065558872767278E-2</v>
      </c>
      <c r="D27" s="979">
        <v>76.82640999999785</v>
      </c>
      <c r="E27" s="978">
        <v>7.234446677810924E-3</v>
      </c>
      <c r="F27" s="979">
        <v>428.1652299999987</v>
      </c>
      <c r="G27" s="978">
        <v>4.1698221280651371E-2</v>
      </c>
    </row>
    <row r="28" spans="1:7" s="63" customFormat="1" ht="15" customHeight="1">
      <c r="A28" s="976" t="s">
        <v>825</v>
      </c>
      <c r="B28" s="977">
        <v>6519.4367199999997</v>
      </c>
      <c r="C28" s="978">
        <v>2.5638992063780341E-2</v>
      </c>
      <c r="D28" s="979">
        <v>-16.267230000000382</v>
      </c>
      <c r="E28" s="978">
        <v>-2.4889790180904203E-3</v>
      </c>
      <c r="F28" s="979">
        <v>148.80177999999887</v>
      </c>
      <c r="G28" s="978">
        <v>2.3357448888760013E-2</v>
      </c>
    </row>
    <row r="29" spans="1:7" s="63" customFormat="1" ht="15" customHeight="1">
      <c r="A29" s="976" t="s">
        <v>184</v>
      </c>
      <c r="B29" s="977">
        <v>8342.2477199999994</v>
      </c>
      <c r="C29" s="978">
        <v>3.2807561799168695E-2</v>
      </c>
      <c r="D29" s="979">
        <v>18.783410000000003</v>
      </c>
      <c r="E29" s="978">
        <v>2.2566817493807623E-3</v>
      </c>
      <c r="F29" s="979">
        <v>245.69781999999941</v>
      </c>
      <c r="G29" s="978">
        <v>3.0345989715940602E-2</v>
      </c>
    </row>
    <row r="30" spans="1:7" s="63" customFormat="1" ht="15" customHeight="1">
      <c r="A30" s="976" t="s">
        <v>1304</v>
      </c>
      <c r="B30" s="977">
        <v>9244.6729600000017</v>
      </c>
      <c r="C30" s="978">
        <v>3.6356529993849647E-2</v>
      </c>
      <c r="D30" s="979">
        <v>-88.047709999998915</v>
      </c>
      <c r="E30" s="978">
        <v>-9.4343025054878238E-3</v>
      </c>
      <c r="F30" s="979">
        <v>173.26296000000184</v>
      </c>
      <c r="G30" s="978">
        <v>1.9099892960410925E-2</v>
      </c>
    </row>
    <row r="31" spans="1:7" s="63" customFormat="1" ht="18.75" customHeight="1">
      <c r="A31" s="981" t="s">
        <v>942</v>
      </c>
      <c r="B31" s="982">
        <v>254278.19876</v>
      </c>
      <c r="C31" s="983">
        <v>1.0000000000000002</v>
      </c>
      <c r="D31" s="984">
        <v>455.5559700000158</v>
      </c>
      <c r="E31" s="983">
        <v>1.7947806586227077E-3</v>
      </c>
      <c r="F31" s="984">
        <v>7268.9506099999999</v>
      </c>
      <c r="G31" s="983">
        <v>2.9427848003431123E-2</v>
      </c>
    </row>
    <row r="32" spans="1:7">
      <c r="A32" s="985" t="s">
        <v>512</v>
      </c>
      <c r="B32" s="986"/>
      <c r="C32" s="986"/>
      <c r="D32" s="987"/>
      <c r="E32" s="988"/>
      <c r="F32" s="988"/>
      <c r="G32" s="988"/>
    </row>
    <row r="34" spans="1:13">
      <c r="A34" s="496"/>
      <c r="H34" s="825"/>
    </row>
    <row r="35" spans="1:13" ht="12.75" customHeight="1">
      <c r="A35" s="989" t="s">
        <v>952</v>
      </c>
      <c r="B35" s="921"/>
      <c r="C35" s="921"/>
      <c r="D35" s="921"/>
      <c r="E35" s="921"/>
      <c r="F35" s="921"/>
      <c r="G35" s="921"/>
      <c r="H35" s="921"/>
      <c r="I35" s="921"/>
      <c r="J35" s="922" t="str">
        <f>G1</f>
        <v>Veljača 2025.</v>
      </c>
    </row>
    <row r="36" spans="1:13">
      <c r="A36" s="990" t="s">
        <v>953</v>
      </c>
      <c r="B36" s="921"/>
      <c r="C36" s="921"/>
      <c r="D36" s="921"/>
      <c r="E36" s="921"/>
      <c r="F36" s="921"/>
      <c r="G36" s="921"/>
      <c r="H36" s="921"/>
      <c r="I36" s="921"/>
      <c r="J36" s="924" t="str">
        <f>G2</f>
        <v>February 2025</v>
      </c>
      <c r="M36" s="752"/>
    </row>
    <row r="37" spans="1:13">
      <c r="A37" s="921"/>
      <c r="B37" s="921"/>
      <c r="C37" s="921"/>
      <c r="D37" s="921"/>
      <c r="E37" s="921"/>
      <c r="F37" s="921"/>
      <c r="G37" s="921"/>
      <c r="H37" s="921"/>
      <c r="I37" s="921"/>
      <c r="J37" s="921"/>
    </row>
    <row r="38" spans="1:13" ht="30" customHeight="1">
      <c r="A38" s="1211" t="s">
        <v>1002</v>
      </c>
      <c r="B38" s="926" t="s">
        <v>1314</v>
      </c>
      <c r="C38" s="1207" t="s">
        <v>1237</v>
      </c>
      <c r="D38" s="1207"/>
      <c r="E38" s="1207"/>
      <c r="F38" s="1207"/>
      <c r="G38" s="1207"/>
      <c r="H38" s="1207"/>
      <c r="I38" s="1207"/>
      <c r="J38" s="926"/>
    </row>
    <row r="39" spans="1:13" ht="42.75" customHeight="1">
      <c r="A39" s="1211"/>
      <c r="B39" s="991" t="str">
        <f>J35</f>
        <v>Veljača 2025.</v>
      </c>
      <c r="C39" s="965" t="s">
        <v>612</v>
      </c>
      <c r="D39" s="965" t="s">
        <v>59</v>
      </c>
      <c r="E39" s="965" t="s">
        <v>60</v>
      </c>
      <c r="F39" s="925" t="s">
        <v>1227</v>
      </c>
      <c r="G39" s="925" t="s">
        <v>1228</v>
      </c>
      <c r="H39" s="925" t="s">
        <v>1229</v>
      </c>
      <c r="I39" s="925" t="s">
        <v>1233</v>
      </c>
      <c r="J39" s="925" t="s">
        <v>61</v>
      </c>
    </row>
    <row r="40" spans="1:13" ht="48" customHeight="1">
      <c r="A40" s="1211"/>
      <c r="B40" s="992" t="str">
        <f>J36</f>
        <v>February 2025</v>
      </c>
      <c r="C40" s="993" t="s">
        <v>227</v>
      </c>
      <c r="D40" s="993" t="s">
        <v>1180</v>
      </c>
      <c r="E40" s="993" t="s">
        <v>787</v>
      </c>
      <c r="F40" s="928" t="s">
        <v>1230</v>
      </c>
      <c r="G40" s="928" t="s">
        <v>1231</v>
      </c>
      <c r="H40" s="928" t="s">
        <v>1232</v>
      </c>
      <c r="I40" s="928" t="s">
        <v>1234</v>
      </c>
      <c r="J40" s="928" t="s">
        <v>786</v>
      </c>
    </row>
    <row r="41" spans="1:13" ht="15" customHeight="1">
      <c r="A41" s="976" t="s">
        <v>1267</v>
      </c>
      <c r="B41" s="851">
        <v>16.786100000000001</v>
      </c>
      <c r="C41" s="994">
        <v>1.2546673020430665E-2</v>
      </c>
      <c r="D41" s="994">
        <v>4.285456906245555E-2</v>
      </c>
      <c r="E41" s="994">
        <v>0.10078561498308125</v>
      </c>
      <c r="F41" s="994" t="s">
        <v>138</v>
      </c>
      <c r="G41" s="994" t="s">
        <v>138</v>
      </c>
      <c r="H41" s="994" t="s">
        <v>138</v>
      </c>
      <c r="I41" s="994">
        <v>0.11296455727778976</v>
      </c>
      <c r="J41" s="1020">
        <v>44915</v>
      </c>
    </row>
    <row r="42" spans="1:13" ht="15" customHeight="1">
      <c r="A42" s="976" t="s">
        <v>819</v>
      </c>
      <c r="B42" s="851">
        <v>27.511900000000001</v>
      </c>
      <c r="C42" s="994">
        <v>-3.2859223406489502E-3</v>
      </c>
      <c r="D42" s="994">
        <v>2.0505135557195908E-2</v>
      </c>
      <c r="E42" s="994">
        <v>9.8955046216036902E-2</v>
      </c>
      <c r="F42" s="994">
        <v>7.1591043700690138E-2</v>
      </c>
      <c r="G42" s="994">
        <v>5.0358353342639717E-2</v>
      </c>
      <c r="H42" s="994">
        <v>3.6923694932542661E-2</v>
      </c>
      <c r="I42" s="994">
        <v>5.6873101160805462E-2</v>
      </c>
      <c r="J42" s="1020">
        <v>40906</v>
      </c>
    </row>
    <row r="43" spans="1:13" ht="15" customHeight="1">
      <c r="A43" s="976" t="s">
        <v>806</v>
      </c>
      <c r="B43" s="851">
        <v>48.253799999999998</v>
      </c>
      <c r="C43" s="994">
        <v>-3.160712957683609E-3</v>
      </c>
      <c r="D43" s="994">
        <v>1.9634608639058859E-2</v>
      </c>
      <c r="E43" s="994">
        <v>9.5529456637477361E-2</v>
      </c>
      <c r="F43" s="994">
        <v>7.0624468723058831E-2</v>
      </c>
      <c r="G43" s="994">
        <v>5.1296749088433957E-2</v>
      </c>
      <c r="H43" s="994">
        <v>3.7033553659305829E-2</v>
      </c>
      <c r="I43" s="994">
        <v>6.3420483623851887E-2</v>
      </c>
      <c r="J43" s="1020">
        <v>38054</v>
      </c>
    </row>
    <row r="44" spans="1:13" ht="15" customHeight="1">
      <c r="A44" s="976" t="s">
        <v>173</v>
      </c>
      <c r="B44" s="851">
        <v>46.450800000000001</v>
      </c>
      <c r="C44" s="994">
        <v>-3.4112997695763259E-3</v>
      </c>
      <c r="D44" s="994">
        <v>2.0981972120748482E-2</v>
      </c>
      <c r="E44" s="994">
        <v>9.8951223493729312E-2</v>
      </c>
      <c r="F44" s="994">
        <v>7.5835274992558821E-2</v>
      </c>
      <c r="G44" s="994">
        <v>5.4933663845309955E-2</v>
      </c>
      <c r="H44" s="994">
        <v>3.8945416335812277E-2</v>
      </c>
      <c r="I44" s="994">
        <v>6.390747313329781E-2</v>
      </c>
      <c r="J44" s="1020">
        <v>38335</v>
      </c>
    </row>
    <row r="45" spans="1:13" ht="15" customHeight="1">
      <c r="A45" s="976" t="s">
        <v>821</v>
      </c>
      <c r="B45" s="851">
        <v>44.940199999999997</v>
      </c>
      <c r="C45" s="994">
        <v>-3.1188443860802328E-3</v>
      </c>
      <c r="D45" s="994">
        <v>2.0350150645151777E-2</v>
      </c>
      <c r="E45" s="994">
        <v>9.9936118814110575E-2</v>
      </c>
      <c r="F45" s="994">
        <v>7.3582022148787063E-2</v>
      </c>
      <c r="G45" s="994">
        <v>5.3625379226276859E-2</v>
      </c>
      <c r="H45" s="994">
        <v>3.7953848496349973E-2</v>
      </c>
      <c r="I45" s="994">
        <v>6.2960593046407665E-2</v>
      </c>
      <c r="J45" s="1020">
        <v>38425</v>
      </c>
    </row>
    <row r="46" spans="1:13" ht="15" customHeight="1">
      <c r="A46" s="995" t="s">
        <v>174</v>
      </c>
      <c r="B46" s="851">
        <v>15.5579</v>
      </c>
      <c r="C46" s="994">
        <v>1.8997449833852986E-3</v>
      </c>
      <c r="D46" s="994">
        <v>6.2478575540219072E-3</v>
      </c>
      <c r="E46" s="994">
        <v>5.059188179921259E-2</v>
      </c>
      <c r="F46" s="994">
        <v>2.384531071507312E-2</v>
      </c>
      <c r="G46" s="994">
        <v>1.0504383017758245E-2</v>
      </c>
      <c r="H46" s="994" t="s">
        <v>138</v>
      </c>
      <c r="I46" s="994">
        <v>1.9638761036559593E-2</v>
      </c>
      <c r="J46" s="1020">
        <v>42734</v>
      </c>
    </row>
    <row r="47" spans="1:13" ht="15" customHeight="1">
      <c r="A47" s="995" t="s">
        <v>175</v>
      </c>
      <c r="B47" s="851">
        <v>24.263500000000001</v>
      </c>
      <c r="C47" s="994">
        <v>-3.0200928627193147E-3</v>
      </c>
      <c r="D47" s="994">
        <v>2.0362247837404812E-2</v>
      </c>
      <c r="E47" s="994">
        <v>0.10170453513503697</v>
      </c>
      <c r="F47" s="994">
        <v>7.4724148329693874E-2</v>
      </c>
      <c r="G47" s="994">
        <v>5.3491618248634465E-2</v>
      </c>
      <c r="H47" s="994">
        <v>4.1037764017507916E-2</v>
      </c>
      <c r="I47" s="994">
        <v>4.9788217775184718E-2</v>
      </c>
      <c r="J47" s="1020">
        <v>41184</v>
      </c>
      <c r="K47" s="183"/>
      <c r="L47" s="183"/>
      <c r="M47" s="183"/>
    </row>
    <row r="48" spans="1:13" ht="15" customHeight="1">
      <c r="A48" s="995" t="s">
        <v>176</v>
      </c>
      <c r="B48" s="851">
        <v>35.759900000000002</v>
      </c>
      <c r="C48" s="994">
        <v>-2.8581466940305056E-3</v>
      </c>
      <c r="D48" s="994">
        <v>2.0722785644761155E-2</v>
      </c>
      <c r="E48" s="994">
        <v>9.815898168194459E-2</v>
      </c>
      <c r="F48" s="994">
        <v>7.2850332954627284E-2</v>
      </c>
      <c r="G48" s="994">
        <v>5.3050267876541435E-2</v>
      </c>
      <c r="H48" s="994">
        <v>3.7564492103455915E-2</v>
      </c>
      <c r="I48" s="994">
        <v>6.229954608617172E-2</v>
      </c>
      <c r="J48" s="1020">
        <v>39730</v>
      </c>
      <c r="K48" s="183"/>
      <c r="L48" s="183"/>
      <c r="M48" s="183"/>
    </row>
    <row r="49" spans="1:15" ht="15" customHeight="1">
      <c r="A49" s="995" t="s">
        <v>177</v>
      </c>
      <c r="B49" s="851">
        <v>26.222799999999999</v>
      </c>
      <c r="C49" s="994">
        <v>4.5895107842008898E-3</v>
      </c>
      <c r="D49" s="994">
        <v>3.3500441417581017E-2</v>
      </c>
      <c r="E49" s="994">
        <v>0.1017566562608978</v>
      </c>
      <c r="F49" s="994">
        <v>6.9234762619151846E-2</v>
      </c>
      <c r="G49" s="994">
        <v>4.9225864448077639E-2</v>
      </c>
      <c r="H49" s="994">
        <v>4.0059856076621214E-2</v>
      </c>
      <c r="I49" s="994">
        <v>3.5621504853212249E-2</v>
      </c>
      <c r="J49" s="1020">
        <v>38615</v>
      </c>
      <c r="K49" s="183"/>
      <c r="L49" s="183"/>
      <c r="M49" s="183"/>
    </row>
    <row r="50" spans="1:15" ht="15" customHeight="1">
      <c r="A50" s="995" t="s">
        <v>178</v>
      </c>
      <c r="B50" s="851">
        <v>31.213200000000001</v>
      </c>
      <c r="C50" s="994">
        <v>4.8968001777143222E-3</v>
      </c>
      <c r="D50" s="994">
        <v>3.4179765154928932E-2</v>
      </c>
      <c r="E50" s="994">
        <v>0.10182642276709752</v>
      </c>
      <c r="F50" s="994">
        <v>6.9495625062078625E-2</v>
      </c>
      <c r="G50" s="994">
        <v>5.0232213304286066E-2</v>
      </c>
      <c r="H50" s="994">
        <v>4.3002553750897565E-2</v>
      </c>
      <c r="I50" s="994">
        <v>5.2378080536142457E-2</v>
      </c>
      <c r="J50" s="1020">
        <v>39602</v>
      </c>
      <c r="K50" s="890"/>
      <c r="L50" s="183"/>
      <c r="M50" s="183"/>
    </row>
    <row r="51" spans="1:15" ht="15" customHeight="1">
      <c r="A51" s="995" t="s">
        <v>179</v>
      </c>
      <c r="B51" s="851">
        <v>29.799199999999999</v>
      </c>
      <c r="C51" s="994">
        <v>5.2490250846726205E-3</v>
      </c>
      <c r="D51" s="994">
        <v>3.4554348543079261E-2</v>
      </c>
      <c r="E51" s="994">
        <v>0.10778930620044092</v>
      </c>
      <c r="F51" s="994">
        <v>7.5136759939744335E-2</v>
      </c>
      <c r="G51" s="994">
        <v>5.5281077545461299E-2</v>
      </c>
      <c r="H51" s="994">
        <v>4.7212990198815641E-2</v>
      </c>
      <c r="I51" s="994">
        <v>4.3908020656078905E-2</v>
      </c>
      <c r="J51" s="1020">
        <v>38846</v>
      </c>
      <c r="K51" s="1204"/>
      <c r="L51" s="183"/>
      <c r="M51" s="183"/>
    </row>
    <row r="52" spans="1:15" ht="15" customHeight="1">
      <c r="A52" s="995" t="s">
        <v>611</v>
      </c>
      <c r="B52" s="851">
        <v>18.632999999999999</v>
      </c>
      <c r="C52" s="994">
        <v>4.4581489248152195E-3</v>
      </c>
      <c r="D52" s="994">
        <v>3.3857114321858894E-2</v>
      </c>
      <c r="E52" s="994">
        <v>0.10632815190414568</v>
      </c>
      <c r="F52" s="994">
        <v>7.6596622528490421E-2</v>
      </c>
      <c r="G52" s="994">
        <v>5.8249223007754258E-2</v>
      </c>
      <c r="H52" s="994" t="s">
        <v>138</v>
      </c>
      <c r="I52" s="994">
        <v>5.7310533328557511E-2</v>
      </c>
      <c r="J52" s="1020">
        <v>43494</v>
      </c>
      <c r="K52" s="1205"/>
      <c r="L52" s="183"/>
      <c r="M52" s="183"/>
    </row>
    <row r="53" spans="1:15" ht="15" customHeight="1">
      <c r="A53" s="976" t="s">
        <v>180</v>
      </c>
      <c r="B53" s="851">
        <v>39.135599999999997</v>
      </c>
      <c r="C53" s="994">
        <v>5.09538436251189E-3</v>
      </c>
      <c r="D53" s="994">
        <v>4.3093062677910687E-2</v>
      </c>
      <c r="E53" s="994">
        <v>0.10373575050624129</v>
      </c>
      <c r="F53" s="994">
        <v>8.0492442274991527E-2</v>
      </c>
      <c r="G53" s="994">
        <v>6.1987020875865939E-2</v>
      </c>
      <c r="H53" s="994">
        <v>6.2305339567924722E-2</v>
      </c>
      <c r="I53" s="994">
        <v>6.9137289083955E-2</v>
      </c>
      <c r="J53" s="1020">
        <v>39812</v>
      </c>
      <c r="K53" s="315"/>
      <c r="L53" s="183"/>
      <c r="M53" s="183"/>
    </row>
    <row r="54" spans="1:15" ht="15" customHeight="1">
      <c r="A54" s="976" t="s">
        <v>181</v>
      </c>
      <c r="B54" s="851">
        <v>25.270800000000001</v>
      </c>
      <c r="C54" s="994">
        <v>5.8390151289002823E-3</v>
      </c>
      <c r="D54" s="994">
        <v>4.5206759920257467E-2</v>
      </c>
      <c r="E54" s="994">
        <v>0.11160083928265108</v>
      </c>
      <c r="F54" s="994">
        <v>8.6671298601275648E-2</v>
      </c>
      <c r="G54" s="994">
        <v>6.85089811065418E-2</v>
      </c>
      <c r="H54" s="994" t="s">
        <v>138</v>
      </c>
      <c r="I54" s="994">
        <v>7.2706666807812903E-2</v>
      </c>
      <c r="J54" s="1020">
        <v>42367</v>
      </c>
      <c r="K54" s="315"/>
      <c r="L54" s="183"/>
      <c r="M54" s="183"/>
    </row>
    <row r="55" spans="1:15" ht="15" customHeight="1">
      <c r="A55" s="976" t="s">
        <v>185</v>
      </c>
      <c r="B55" s="851">
        <v>21.907499999999999</v>
      </c>
      <c r="C55" s="994">
        <v>7.611995216631362E-3</v>
      </c>
      <c r="D55" s="994">
        <v>5.5716991224646017E-2</v>
      </c>
      <c r="E55" s="994">
        <v>0.13492133387901406</v>
      </c>
      <c r="F55" s="994">
        <v>0.10051635014610905</v>
      </c>
      <c r="G55" s="994">
        <v>7.7992604430066059E-2</v>
      </c>
      <c r="H55" s="994" t="s">
        <v>138</v>
      </c>
      <c r="I55" s="994">
        <v>6.8189056676463577E-2</v>
      </c>
      <c r="J55" s="1020">
        <v>42943</v>
      </c>
      <c r="K55" s="315"/>
      <c r="L55" s="183"/>
      <c r="M55" s="183"/>
    </row>
    <row r="56" spans="1:15" ht="15" customHeight="1">
      <c r="A56" s="976" t="s">
        <v>215</v>
      </c>
      <c r="B56" s="851">
        <v>16.396999999999998</v>
      </c>
      <c r="C56" s="994">
        <v>4.109026999552956E-3</v>
      </c>
      <c r="D56" s="994">
        <v>2.3207343479915821E-2</v>
      </c>
      <c r="E56" s="994">
        <v>6.6346704125695766E-2</v>
      </c>
      <c r="F56" s="994">
        <v>3.9443783184376358E-2</v>
      </c>
      <c r="G56" s="994">
        <v>2.8094393074456159E-2</v>
      </c>
      <c r="H56" s="994" t="s">
        <v>138</v>
      </c>
      <c r="I56" s="994">
        <v>3.3556970229749572E-2</v>
      </c>
      <c r="J56" s="1020">
        <v>43378</v>
      </c>
      <c r="K56" s="315"/>
      <c r="L56" s="183"/>
      <c r="M56" s="183"/>
    </row>
    <row r="57" spans="1:15" ht="15" customHeight="1">
      <c r="A57" s="976" t="s">
        <v>214</v>
      </c>
      <c r="B57" s="851">
        <v>17.043700000000001</v>
      </c>
      <c r="C57" s="994">
        <v>5.0418086825252395E-3</v>
      </c>
      <c r="D57" s="994">
        <v>2.8246508400953108E-2</v>
      </c>
      <c r="E57" s="994">
        <v>7.8728844668920051E-2</v>
      </c>
      <c r="F57" s="994">
        <v>4.9371896292572881E-2</v>
      </c>
      <c r="G57" s="994">
        <v>3.3697036333127262E-2</v>
      </c>
      <c r="H57" s="994" t="s">
        <v>138</v>
      </c>
      <c r="I57" s="994">
        <v>3.9201947807835591E-2</v>
      </c>
      <c r="J57" s="1020">
        <v>43342</v>
      </c>
      <c r="K57" s="315"/>
      <c r="L57" s="183"/>
      <c r="M57" s="183"/>
    </row>
    <row r="58" spans="1:15" ht="15" customHeight="1">
      <c r="A58" s="976" t="s">
        <v>182</v>
      </c>
      <c r="B58" s="851">
        <v>45.232700000000001</v>
      </c>
      <c r="C58" s="994">
        <v>-3.6464733078156453E-4</v>
      </c>
      <c r="D58" s="994">
        <v>2.566387534041259E-2</v>
      </c>
      <c r="E58" s="994">
        <v>8.0583857905612843E-2</v>
      </c>
      <c r="F58" s="994">
        <v>4.6385578989590837E-2</v>
      </c>
      <c r="G58" s="994">
        <v>4.604645049055911E-2</v>
      </c>
      <c r="H58" s="994">
        <v>4.4762646340053447E-2</v>
      </c>
      <c r="I58" s="994">
        <v>6.3118441131768677E-2</v>
      </c>
      <c r="J58" s="1020">
        <v>38404</v>
      </c>
      <c r="K58" s="183"/>
      <c r="L58" s="183"/>
      <c r="M58" s="183"/>
    </row>
    <row r="59" spans="1:15" ht="15" customHeight="1">
      <c r="A59" s="976" t="s">
        <v>183</v>
      </c>
      <c r="B59" s="851">
        <v>46.8386</v>
      </c>
      <c r="C59" s="994">
        <v>-7.2323857272393877E-4</v>
      </c>
      <c r="D59" s="994">
        <v>2.6698465167051655E-2</v>
      </c>
      <c r="E59" s="994">
        <v>8.1645424923388887E-2</v>
      </c>
      <c r="F59" s="994">
        <v>4.5736590238798946E-2</v>
      </c>
      <c r="G59" s="994">
        <v>4.5326508205855598E-2</v>
      </c>
      <c r="H59" s="994">
        <v>4.2483117478043342E-2</v>
      </c>
      <c r="I59" s="994">
        <v>6.2886087750356978E-2</v>
      </c>
      <c r="J59" s="1020">
        <v>38169</v>
      </c>
      <c r="K59" s="183"/>
      <c r="L59" s="183"/>
      <c r="M59" s="183"/>
    </row>
    <row r="60" spans="1:15" ht="15" customHeight="1">
      <c r="A60" s="995" t="s">
        <v>184</v>
      </c>
      <c r="B60" s="851">
        <v>21.574999999999999</v>
      </c>
      <c r="C60" s="994">
        <v>-6.1144514132727146E-4</v>
      </c>
      <c r="D60" s="994">
        <v>2.5447251848894403E-2</v>
      </c>
      <c r="E60" s="994">
        <v>8.1258519765856629E-2</v>
      </c>
      <c r="F60" s="994">
        <v>4.745644425607054E-2</v>
      </c>
      <c r="G60" s="994">
        <v>4.6087266483067602E-2</v>
      </c>
      <c r="H60" s="994" t="s">
        <v>138</v>
      </c>
      <c r="I60" s="994">
        <v>5.3510131178647447E-2</v>
      </c>
      <c r="J60" s="1020">
        <v>42314</v>
      </c>
      <c r="K60" s="183"/>
      <c r="L60" s="183"/>
      <c r="M60" s="183"/>
    </row>
    <row r="61" spans="1:15" ht="15" customHeight="1">
      <c r="A61" s="976" t="s">
        <v>1304</v>
      </c>
      <c r="B61" s="851">
        <v>39.764299999999999</v>
      </c>
      <c r="C61" s="994">
        <v>7.5450249363173683E-5</v>
      </c>
      <c r="D61" s="994">
        <v>2.8825206596602371E-2</v>
      </c>
      <c r="E61" s="994">
        <v>9.1903870128015708E-2</v>
      </c>
      <c r="F61" s="994">
        <v>4.1695208425799768E-2</v>
      </c>
      <c r="G61" s="994">
        <v>3.9407636664114065E-2</v>
      </c>
      <c r="H61" s="994">
        <v>4.6251850123683935E-2</v>
      </c>
      <c r="I61" s="994">
        <v>6.2126056115419992E-2</v>
      </c>
      <c r="J61" s="1020">
        <v>39071</v>
      </c>
    </row>
    <row r="62" spans="1:15" ht="12.75" customHeight="1">
      <c r="A62" s="33" t="s">
        <v>512</v>
      </c>
      <c r="O62" s="247"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955</v>
      </c>
    </row>
    <row r="67" spans="1:10" ht="12.75" customHeight="1"/>
    <row r="68" spans="1:10" ht="12.75" customHeight="1">
      <c r="B68" s="865"/>
      <c r="C68" s="76"/>
      <c r="D68" s="76"/>
      <c r="E68" s="76"/>
      <c r="F68" s="76"/>
      <c r="G68" s="866"/>
    </row>
    <row r="69" spans="1:10" ht="12.75" customHeight="1">
      <c r="B69" s="865"/>
      <c r="C69" s="76"/>
      <c r="D69" s="76"/>
      <c r="E69" s="76"/>
      <c r="F69" s="76"/>
      <c r="G69" s="866"/>
    </row>
    <row r="70" spans="1:10" ht="12.75" customHeight="1">
      <c r="B70" s="865"/>
      <c r="C70" s="76"/>
      <c r="D70" s="76"/>
      <c r="E70" s="76"/>
      <c r="F70" s="76"/>
      <c r="G70" s="866"/>
    </row>
    <row r="71" spans="1:10" ht="12.75" customHeight="1">
      <c r="B71" s="865"/>
      <c r="C71" s="76"/>
      <c r="D71" s="76"/>
      <c r="E71" s="76"/>
      <c r="F71" s="76"/>
      <c r="G71" s="866"/>
    </row>
    <row r="72" spans="1:10" ht="12.75" customHeight="1">
      <c r="B72" s="865"/>
      <c r="C72" s="76"/>
      <c r="D72" s="76"/>
      <c r="E72" s="76"/>
      <c r="F72" s="76"/>
      <c r="G72" s="866"/>
    </row>
    <row r="73" spans="1:10" ht="12.75" customHeight="1">
      <c r="B73" s="865"/>
      <c r="C73" s="76"/>
      <c r="D73" s="76"/>
      <c r="E73" s="76"/>
      <c r="F73" s="76"/>
      <c r="G73" s="866"/>
    </row>
    <row r="74" spans="1:10" ht="12.75" customHeight="1">
      <c r="B74" s="865"/>
      <c r="C74" s="76"/>
      <c r="D74" s="76"/>
      <c r="E74" s="76"/>
      <c r="F74" s="76"/>
      <c r="G74" s="866"/>
    </row>
    <row r="75" spans="1:10" ht="12.75" customHeight="1">
      <c r="B75" s="865"/>
      <c r="C75" s="76"/>
      <c r="D75" s="76"/>
      <c r="E75" s="76"/>
      <c r="F75" s="76"/>
      <c r="G75" s="866"/>
    </row>
    <row r="76" spans="1:10" ht="12.75" customHeight="1">
      <c r="B76" s="865"/>
      <c r="C76" s="76"/>
      <c r="D76" s="76"/>
      <c r="E76" s="76"/>
      <c r="F76" s="76"/>
      <c r="G76" s="866"/>
    </row>
    <row r="77" spans="1:10" ht="12.75" customHeight="1">
      <c r="B77" s="865"/>
      <c r="C77" s="76"/>
      <c r="D77" s="76"/>
      <c r="E77" s="76"/>
      <c r="F77" s="76"/>
      <c r="G77" s="866"/>
    </row>
    <row r="78" spans="1:10" ht="12.75" customHeight="1">
      <c r="B78" s="865"/>
      <c r="C78" s="76"/>
      <c r="D78" s="76"/>
      <c r="E78" s="76"/>
      <c r="F78" s="76"/>
      <c r="G78" s="866"/>
    </row>
    <row r="79" spans="1:10" ht="12.75" customHeight="1">
      <c r="B79" s="865"/>
      <c r="C79" s="76"/>
      <c r="D79" s="76"/>
      <c r="E79" s="76"/>
      <c r="F79" s="76"/>
      <c r="G79" s="866"/>
    </row>
    <row r="80" spans="1:10" ht="12.75" customHeight="1">
      <c r="A80" s="313"/>
      <c r="B80" s="865"/>
      <c r="C80" s="76"/>
      <c r="D80" s="76"/>
      <c r="E80" s="76"/>
      <c r="F80" s="76"/>
      <c r="G80" s="866"/>
    </row>
    <row r="81" spans="1:7" ht="12.75" customHeight="1">
      <c r="A81" s="313"/>
      <c r="B81" s="865"/>
      <c r="C81" s="76"/>
      <c r="D81" s="76"/>
      <c r="E81" s="76"/>
      <c r="F81" s="76"/>
      <c r="G81" s="866"/>
    </row>
    <row r="82" spans="1:7" ht="12.75" customHeight="1">
      <c r="A82" s="313"/>
      <c r="B82" s="865"/>
      <c r="C82" s="76"/>
      <c r="D82" s="76"/>
      <c r="E82" s="76"/>
      <c r="F82" s="76"/>
      <c r="G82" s="866"/>
    </row>
    <row r="83" spans="1:7" ht="12.75" customHeight="1">
      <c r="A83" s="835"/>
      <c r="B83" s="865"/>
      <c r="C83" s="76"/>
      <c r="D83" s="76"/>
      <c r="E83" s="76"/>
      <c r="F83" s="76"/>
      <c r="G83" s="866"/>
    </row>
    <row r="84" spans="1:7">
      <c r="A84" s="835"/>
      <c r="B84" s="865"/>
      <c r="C84" s="76"/>
      <c r="D84" s="76"/>
      <c r="E84" s="76"/>
      <c r="F84" s="76"/>
      <c r="G84" s="866"/>
    </row>
    <row r="85" spans="1:7">
      <c r="A85" s="835"/>
      <c r="B85" s="865"/>
      <c r="C85" s="76"/>
      <c r="D85" s="76"/>
      <c r="E85" s="76"/>
      <c r="F85" s="76"/>
      <c r="G85" s="866"/>
    </row>
    <row r="86" spans="1:7">
      <c r="A86" s="835"/>
      <c r="B86" s="865"/>
      <c r="C86" s="76"/>
      <c r="D86" s="76"/>
      <c r="E86" s="76"/>
      <c r="F86" s="76"/>
      <c r="G86" s="866"/>
    </row>
    <row r="87" spans="1:7">
      <c r="A87" s="835"/>
      <c r="B87" s="865"/>
      <c r="C87" s="76"/>
      <c r="D87" s="76"/>
      <c r="E87" s="76"/>
      <c r="F87" s="76"/>
      <c r="G87" s="866"/>
    </row>
    <row r="88" spans="1:7">
      <c r="A88" s="835"/>
    </row>
    <row r="89" spans="1:7">
      <c r="A89" s="835"/>
    </row>
    <row r="90" spans="1:7">
      <c r="A90" s="838"/>
    </row>
    <row r="91" spans="1:7">
      <c r="A91" s="838"/>
    </row>
    <row r="92" spans="1:7">
      <c r="A92" s="838"/>
    </row>
    <row r="93" spans="1:7">
      <c r="A93" s="838"/>
    </row>
    <row r="94" spans="1:7">
      <c r="A94" s="835"/>
    </row>
    <row r="95" spans="1:7">
      <c r="A95" s="835"/>
    </row>
    <row r="96" spans="1:7">
      <c r="A96" s="835"/>
    </row>
    <row r="97" spans="1:1">
      <c r="A97" s="835"/>
    </row>
    <row r="98" spans="1:1">
      <c r="A98" s="835"/>
    </row>
    <row r="99" spans="1:1">
      <c r="A99" s="838"/>
    </row>
    <row r="100" spans="1:1">
      <c r="A100" s="838"/>
    </row>
    <row r="101" spans="1:1">
      <c r="A101" s="838"/>
    </row>
    <row r="102" spans="1:1">
      <c r="A102" s="838"/>
    </row>
    <row r="103" spans="1:1">
      <c r="A103" s="183"/>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2"/>
  <sheetViews>
    <sheetView showGridLines="0" zoomScaleNormal="100" workbookViewId="0"/>
  </sheetViews>
  <sheetFormatPr defaultRowHeight="15"/>
  <cols>
    <col min="1" max="1" width="20" customWidth="1"/>
    <col min="2" max="2" width="5.5703125" style="247" bestFit="1" customWidth="1"/>
    <col min="3" max="3" width="7" style="247"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30" t="s">
        <v>970</v>
      </c>
      <c r="B1" s="130"/>
      <c r="C1" s="130"/>
      <c r="AS1" s="126" t="str">
        <f>Naslovnica!A20</f>
        <v>Veljača 2025.</v>
      </c>
    </row>
    <row r="2" spans="1:45" ht="12.75" customHeight="1">
      <c r="A2" s="521" t="s">
        <v>971</v>
      </c>
      <c r="B2" s="521"/>
      <c r="C2" s="521"/>
      <c r="I2" s="487"/>
      <c r="AS2" s="498" t="str">
        <f>Naslovnica!A24</f>
        <v>February 2025</v>
      </c>
    </row>
    <row r="3" spans="1:45" ht="12.75" customHeight="1">
      <c r="B3" s="917"/>
      <c r="AS3" s="24"/>
    </row>
    <row r="4" spans="1:45" ht="12.75" customHeight="1">
      <c r="A4" s="313"/>
      <c r="B4" s="313"/>
      <c r="C4" s="313"/>
      <c r="D4" s="783"/>
      <c r="E4" s="783"/>
      <c r="F4" s="783"/>
      <c r="G4" s="783"/>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247"/>
      <c r="AS4" s="13" t="s">
        <v>1291</v>
      </c>
    </row>
    <row r="5" spans="1:45" s="1008" customFormat="1" ht="28.5" customHeight="1">
      <c r="A5" s="1038" t="s">
        <v>1505</v>
      </c>
      <c r="B5" s="1215" t="s">
        <v>1501</v>
      </c>
      <c r="C5" s="1216"/>
      <c r="D5" s="1216"/>
      <c r="E5" s="1216"/>
      <c r="F5" s="1216"/>
      <c r="G5" s="1216"/>
      <c r="H5" s="1216"/>
      <c r="I5" s="1216"/>
      <c r="J5" s="1216"/>
      <c r="K5" s="1216"/>
      <c r="L5" s="1216"/>
      <c r="M5" s="1216"/>
      <c r="N5" s="1216"/>
      <c r="O5" s="1217"/>
      <c r="P5" s="1215" t="s">
        <v>1502</v>
      </c>
      <c r="Q5" s="1216"/>
      <c r="R5" s="1216"/>
      <c r="S5" s="1216"/>
      <c r="T5" s="1216"/>
      <c r="U5" s="1216"/>
      <c r="V5" s="1216"/>
      <c r="W5" s="1217"/>
      <c r="X5" s="1218" t="s">
        <v>1503</v>
      </c>
      <c r="Y5" s="1219"/>
      <c r="Z5" s="1219"/>
      <c r="AA5" s="1219"/>
      <c r="AB5" s="1219"/>
      <c r="AC5" s="1219"/>
      <c r="AD5" s="1219"/>
      <c r="AE5" s="1219"/>
      <c r="AF5" s="1219"/>
      <c r="AG5" s="1219"/>
      <c r="AH5" s="1219"/>
      <c r="AI5" s="1220"/>
      <c r="AJ5" s="1218" t="s">
        <v>1504</v>
      </c>
      <c r="AK5" s="1219"/>
      <c r="AL5" s="1219"/>
      <c r="AM5" s="1219"/>
      <c r="AN5" s="1219"/>
      <c r="AO5" s="1219"/>
      <c r="AP5" s="1219"/>
      <c r="AQ5" s="1220"/>
      <c r="AR5" s="1213"/>
      <c r="AS5" s="1214"/>
    </row>
    <row r="6" spans="1:45" ht="56.25" customHeight="1">
      <c r="A6" s="1194" t="s">
        <v>523</v>
      </c>
      <c r="B6" s="1162" t="s">
        <v>819</v>
      </c>
      <c r="C6" s="1162"/>
      <c r="D6" s="1162" t="s">
        <v>806</v>
      </c>
      <c r="E6" s="1162"/>
      <c r="F6" s="1162" t="s">
        <v>820</v>
      </c>
      <c r="G6" s="1162"/>
      <c r="H6" s="1196" t="s">
        <v>821</v>
      </c>
      <c r="I6" s="1196"/>
      <c r="J6" s="1162" t="s">
        <v>174</v>
      </c>
      <c r="K6" s="1162"/>
      <c r="L6" s="1162" t="s">
        <v>175</v>
      </c>
      <c r="M6" s="1162"/>
      <c r="N6" s="1162" t="s">
        <v>176</v>
      </c>
      <c r="O6" s="1162"/>
      <c r="P6" s="1162" t="s">
        <v>177</v>
      </c>
      <c r="Q6" s="1162"/>
      <c r="R6" s="1162" t="s">
        <v>179</v>
      </c>
      <c r="S6" s="1162"/>
      <c r="T6" s="1162" t="s">
        <v>824</v>
      </c>
      <c r="U6" s="1162"/>
      <c r="V6" s="1162" t="s">
        <v>611</v>
      </c>
      <c r="W6" s="1162"/>
      <c r="X6" s="1162" t="s">
        <v>1267</v>
      </c>
      <c r="Y6" s="1162"/>
      <c r="Z6" s="1162" t="s">
        <v>180</v>
      </c>
      <c r="AA6" s="1162"/>
      <c r="AB6" s="1162" t="s">
        <v>823</v>
      </c>
      <c r="AC6" s="1162"/>
      <c r="AD6" s="1162" t="s">
        <v>826</v>
      </c>
      <c r="AE6" s="1162"/>
      <c r="AF6" s="1162" t="s">
        <v>215</v>
      </c>
      <c r="AG6" s="1162"/>
      <c r="AH6" s="1162" t="s">
        <v>214</v>
      </c>
      <c r="AI6" s="1162"/>
      <c r="AJ6" s="1162" t="s">
        <v>822</v>
      </c>
      <c r="AK6" s="1162"/>
      <c r="AL6" s="1162" t="s">
        <v>825</v>
      </c>
      <c r="AM6" s="1162"/>
      <c r="AN6" s="1162" t="s">
        <v>1506</v>
      </c>
      <c r="AO6" s="1162"/>
      <c r="AP6" s="1162" t="s">
        <v>1304</v>
      </c>
      <c r="AQ6" s="1162"/>
      <c r="AR6" s="1162" t="s">
        <v>408</v>
      </c>
      <c r="AS6" s="1162"/>
    </row>
    <row r="7" spans="1:45">
      <c r="A7" s="1194"/>
      <c r="B7" s="669" t="s">
        <v>31</v>
      </c>
      <c r="C7" s="669" t="s">
        <v>32</v>
      </c>
      <c r="D7" s="669" t="s">
        <v>31</v>
      </c>
      <c r="E7" s="669" t="s">
        <v>32</v>
      </c>
      <c r="F7" s="669" t="s">
        <v>31</v>
      </c>
      <c r="G7" s="669" t="s">
        <v>32</v>
      </c>
      <c r="H7" s="669" t="s">
        <v>31</v>
      </c>
      <c r="I7" s="669" t="s">
        <v>32</v>
      </c>
      <c r="J7" s="669" t="s">
        <v>31</v>
      </c>
      <c r="K7" s="669" t="s">
        <v>32</v>
      </c>
      <c r="L7" s="669" t="s">
        <v>32</v>
      </c>
      <c r="M7" s="669" t="s">
        <v>32</v>
      </c>
      <c r="N7" s="669" t="s">
        <v>31</v>
      </c>
      <c r="O7" s="669" t="s">
        <v>32</v>
      </c>
      <c r="P7" s="669" t="s">
        <v>31</v>
      </c>
      <c r="Q7" s="669" t="s">
        <v>32</v>
      </c>
      <c r="R7" s="669" t="s">
        <v>31</v>
      </c>
      <c r="S7" s="669" t="s">
        <v>32</v>
      </c>
      <c r="T7" s="669" t="s">
        <v>31</v>
      </c>
      <c r="U7" s="669" t="s">
        <v>32</v>
      </c>
      <c r="V7" s="669" t="s">
        <v>31</v>
      </c>
      <c r="W7" s="669" t="s">
        <v>32</v>
      </c>
      <c r="X7" s="669" t="s">
        <v>31</v>
      </c>
      <c r="Y7" s="669" t="s">
        <v>32</v>
      </c>
      <c r="Z7" s="669" t="s">
        <v>31</v>
      </c>
      <c r="AA7" s="669" t="s">
        <v>32</v>
      </c>
      <c r="AB7" s="669" t="s">
        <v>31</v>
      </c>
      <c r="AC7" s="669" t="s">
        <v>32</v>
      </c>
      <c r="AD7" s="669" t="s">
        <v>31</v>
      </c>
      <c r="AE7" s="669" t="s">
        <v>32</v>
      </c>
      <c r="AF7" s="669" t="s">
        <v>31</v>
      </c>
      <c r="AG7" s="669" t="s">
        <v>32</v>
      </c>
      <c r="AH7" s="669" t="s">
        <v>31</v>
      </c>
      <c r="AI7" s="669" t="s">
        <v>32</v>
      </c>
      <c r="AJ7" s="669" t="s">
        <v>31</v>
      </c>
      <c r="AK7" s="669" t="s">
        <v>32</v>
      </c>
      <c r="AL7" s="669" t="s">
        <v>31</v>
      </c>
      <c r="AM7" s="669" t="s">
        <v>32</v>
      </c>
      <c r="AN7" s="669" t="s">
        <v>31</v>
      </c>
      <c r="AO7" s="669" t="s">
        <v>32</v>
      </c>
      <c r="AP7" s="669" t="s">
        <v>31</v>
      </c>
      <c r="AQ7" s="669" t="s">
        <v>32</v>
      </c>
      <c r="AR7" s="669" t="s">
        <v>31</v>
      </c>
      <c r="AS7" s="669" t="s">
        <v>32</v>
      </c>
    </row>
    <row r="8" spans="1:45">
      <c r="A8" s="1194"/>
      <c r="B8" s="670" t="s">
        <v>29</v>
      </c>
      <c r="C8" s="670" t="s">
        <v>30</v>
      </c>
      <c r="D8" s="670" t="s">
        <v>29</v>
      </c>
      <c r="E8" s="670" t="s">
        <v>30</v>
      </c>
      <c r="F8" s="670" t="s">
        <v>29</v>
      </c>
      <c r="G8" s="670" t="s">
        <v>30</v>
      </c>
      <c r="H8" s="670" t="s">
        <v>29</v>
      </c>
      <c r="I8" s="670" t="s">
        <v>30</v>
      </c>
      <c r="J8" s="670" t="s">
        <v>29</v>
      </c>
      <c r="K8" s="670" t="s">
        <v>30</v>
      </c>
      <c r="L8" s="670" t="s">
        <v>30</v>
      </c>
      <c r="M8" s="670" t="s">
        <v>30</v>
      </c>
      <c r="N8" s="670" t="s">
        <v>29</v>
      </c>
      <c r="O8" s="670" t="s">
        <v>30</v>
      </c>
      <c r="P8" s="670" t="s">
        <v>29</v>
      </c>
      <c r="Q8" s="670" t="s">
        <v>30</v>
      </c>
      <c r="R8" s="670" t="s">
        <v>29</v>
      </c>
      <c r="S8" s="670" t="s">
        <v>30</v>
      </c>
      <c r="T8" s="670" t="s">
        <v>29</v>
      </c>
      <c r="U8" s="670" t="s">
        <v>30</v>
      </c>
      <c r="V8" s="670" t="s">
        <v>29</v>
      </c>
      <c r="W8" s="670" t="s">
        <v>30</v>
      </c>
      <c r="X8" s="670" t="s">
        <v>29</v>
      </c>
      <c r="Y8" s="670" t="s">
        <v>30</v>
      </c>
      <c r="Z8" s="670" t="s">
        <v>29</v>
      </c>
      <c r="AA8" s="670" t="s">
        <v>30</v>
      </c>
      <c r="AB8" s="670" t="s">
        <v>29</v>
      </c>
      <c r="AC8" s="670" t="s">
        <v>30</v>
      </c>
      <c r="AD8" s="670" t="s">
        <v>29</v>
      </c>
      <c r="AE8" s="670" t="s">
        <v>30</v>
      </c>
      <c r="AF8" s="670" t="s">
        <v>29</v>
      </c>
      <c r="AG8" s="670" t="s">
        <v>30</v>
      </c>
      <c r="AH8" s="670" t="s">
        <v>29</v>
      </c>
      <c r="AI8" s="670" t="s">
        <v>30</v>
      </c>
      <c r="AJ8" s="670" t="s">
        <v>29</v>
      </c>
      <c r="AK8" s="670" t="s">
        <v>30</v>
      </c>
      <c r="AL8" s="670" t="s">
        <v>29</v>
      </c>
      <c r="AM8" s="670" t="s">
        <v>30</v>
      </c>
      <c r="AN8" s="670" t="s">
        <v>29</v>
      </c>
      <c r="AO8" s="670" t="s">
        <v>30</v>
      </c>
      <c r="AP8" s="670" t="s">
        <v>29</v>
      </c>
      <c r="AQ8" s="670" t="s">
        <v>30</v>
      </c>
      <c r="AR8" s="670" t="s">
        <v>29</v>
      </c>
      <c r="AS8" s="670" t="s">
        <v>30</v>
      </c>
    </row>
    <row r="9" spans="1:45" ht="18">
      <c r="A9" s="344" t="s">
        <v>409</v>
      </c>
      <c r="B9" s="362">
        <v>56.701149999999998</v>
      </c>
      <c r="C9" s="363">
        <v>1.1340078972828243E-2</v>
      </c>
      <c r="D9" s="362">
        <v>55.558900000000001</v>
      </c>
      <c r="E9" s="363">
        <v>1.1760667141581803E-2</v>
      </c>
      <c r="F9" s="362">
        <v>25.32713</v>
      </c>
      <c r="G9" s="363">
        <v>5.8770512023397226E-3</v>
      </c>
      <c r="H9" s="362">
        <v>181.93510999999998</v>
      </c>
      <c r="I9" s="363">
        <v>1.0552683847985854E-2</v>
      </c>
      <c r="J9" s="362">
        <v>14.016780000000001</v>
      </c>
      <c r="K9" s="363">
        <v>1.0555585632246615E-2</v>
      </c>
      <c r="L9" s="362">
        <v>330.11753000000004</v>
      </c>
      <c r="M9" s="363">
        <v>1.0368076977259836E-2</v>
      </c>
      <c r="N9" s="362">
        <v>154.24115999999998</v>
      </c>
      <c r="O9" s="363">
        <v>9.0003853762842898E-3</v>
      </c>
      <c r="P9" s="362">
        <v>171.84748000000002</v>
      </c>
      <c r="Q9" s="363">
        <v>1.1947817112614863E-2</v>
      </c>
      <c r="R9" s="362">
        <v>348.85818999999998</v>
      </c>
      <c r="S9" s="363">
        <v>7.7494515675163786E-3</v>
      </c>
      <c r="T9" s="362">
        <v>479.59625</v>
      </c>
      <c r="U9" s="363">
        <v>1.361194598783806E-2</v>
      </c>
      <c r="V9" s="362">
        <v>169.45759000000004</v>
      </c>
      <c r="W9" s="363">
        <v>1.3647402198609722E-2</v>
      </c>
      <c r="X9" s="362">
        <v>16.637240000000002</v>
      </c>
      <c r="Y9" s="363">
        <v>1.8679350672607474E-2</v>
      </c>
      <c r="Z9" s="362">
        <v>318.88178000000005</v>
      </c>
      <c r="AA9" s="363">
        <v>5.437005329457982E-2</v>
      </c>
      <c r="AB9" s="362">
        <v>534.60660999999993</v>
      </c>
      <c r="AC9" s="363">
        <v>4.0372898785385247E-2</v>
      </c>
      <c r="AD9" s="362">
        <v>30.042169999999999</v>
      </c>
      <c r="AE9" s="363">
        <v>4.1836678563635002E-2</v>
      </c>
      <c r="AF9" s="362">
        <v>48.73818</v>
      </c>
      <c r="AG9" s="363">
        <v>8.8971192647879241E-2</v>
      </c>
      <c r="AH9" s="362">
        <v>397.19261</v>
      </c>
      <c r="AI9" s="363">
        <v>4.1450522182825064E-2</v>
      </c>
      <c r="AJ9" s="362">
        <v>321.12152000000003</v>
      </c>
      <c r="AK9" s="363">
        <v>3.0021586261626952E-2</v>
      </c>
      <c r="AL9" s="362">
        <v>229.12539000000001</v>
      </c>
      <c r="AM9" s="363">
        <v>3.5144968865268869E-2</v>
      </c>
      <c r="AN9" s="362">
        <v>141.09798999999998</v>
      </c>
      <c r="AO9" s="363">
        <v>1.6913666474232911E-2</v>
      </c>
      <c r="AP9" s="362">
        <v>238.33497</v>
      </c>
      <c r="AQ9" s="363">
        <v>2.5780790459157307E-2</v>
      </c>
      <c r="AR9" s="362">
        <v>4263.4357300000001</v>
      </c>
      <c r="AS9" s="363">
        <v>1.6766816109433692E-2</v>
      </c>
    </row>
    <row r="10" spans="1:45" ht="18">
      <c r="A10" s="344" t="s">
        <v>410</v>
      </c>
      <c r="B10" s="362">
        <v>1.5887099999983236</v>
      </c>
      <c r="C10" s="363">
        <v>3.1773776836806569E-4</v>
      </c>
      <c r="D10" s="362">
        <v>1.6528000000000374</v>
      </c>
      <c r="E10" s="363">
        <v>3.498634899468284E-4</v>
      </c>
      <c r="F10" s="362">
        <v>0.85898000000012686</v>
      </c>
      <c r="G10" s="363">
        <v>1.9932260156545651E-4</v>
      </c>
      <c r="H10" s="362">
        <v>4.5240099999929955</v>
      </c>
      <c r="I10" s="363">
        <v>2.6240370676694881E-4</v>
      </c>
      <c r="J10" s="362">
        <v>0.46253000000002792</v>
      </c>
      <c r="K10" s="363">
        <v>3.4831644803466426E-4</v>
      </c>
      <c r="L10" s="362">
        <v>8.1861099999889699</v>
      </c>
      <c r="M10" s="363">
        <v>2.571030342563212E-4</v>
      </c>
      <c r="N10" s="362">
        <v>4.8269499999908367</v>
      </c>
      <c r="O10" s="363">
        <v>2.816654788642214E-4</v>
      </c>
      <c r="P10" s="362">
        <v>0.87458999999999998</v>
      </c>
      <c r="Q10" s="363">
        <v>6.0806485893897498E-5</v>
      </c>
      <c r="R10" s="362">
        <v>2.68994</v>
      </c>
      <c r="S10" s="363">
        <v>5.975367741696134E-5</v>
      </c>
      <c r="T10" s="362">
        <v>2.1313800000000001</v>
      </c>
      <c r="U10" s="363">
        <v>6.0493028124298902E-5</v>
      </c>
      <c r="V10" s="362">
        <v>1.0490200000000001</v>
      </c>
      <c r="W10" s="363">
        <v>8.448366257531201E-5</v>
      </c>
      <c r="X10" s="362">
        <v>13.363</v>
      </c>
      <c r="Y10" s="363">
        <v>1.5003219466573401E-2</v>
      </c>
      <c r="Z10" s="362">
        <v>30.655650000000001</v>
      </c>
      <c r="AA10" s="363">
        <v>5.2268565619521621E-3</v>
      </c>
      <c r="AB10" s="362">
        <v>336.44390000000004</v>
      </c>
      <c r="AC10" s="363">
        <v>2.5407870511852219E-2</v>
      </c>
      <c r="AD10" s="362">
        <v>18.244349999999997</v>
      </c>
      <c r="AE10" s="363">
        <v>2.5407053037528719E-2</v>
      </c>
      <c r="AF10" s="362">
        <v>5.5547299999999993</v>
      </c>
      <c r="AG10" s="363">
        <v>1.0140119161957919E-2</v>
      </c>
      <c r="AH10" s="362">
        <v>1.25475</v>
      </c>
      <c r="AI10" s="363">
        <v>1.309441349095084E-4</v>
      </c>
      <c r="AJ10" s="362">
        <v>75.009230000005658</v>
      </c>
      <c r="AK10" s="363">
        <v>7.0125978130129232E-3</v>
      </c>
      <c r="AL10" s="362">
        <v>69.835170000000332</v>
      </c>
      <c r="AM10" s="363">
        <v>1.0711841561298686E-2</v>
      </c>
      <c r="AN10" s="362">
        <v>86.50265000000293</v>
      </c>
      <c r="AO10" s="363">
        <v>1.0369226175634063E-2</v>
      </c>
      <c r="AP10" s="362">
        <v>80.69282000000068</v>
      </c>
      <c r="AQ10" s="363">
        <v>8.7285750973871579E-3</v>
      </c>
      <c r="AR10" s="362">
        <v>746.40127000001792</v>
      </c>
      <c r="AS10" s="363">
        <v>2.9353726971599187E-3</v>
      </c>
    </row>
    <row r="11" spans="1:45" ht="18">
      <c r="A11" s="344" t="s">
        <v>411</v>
      </c>
      <c r="B11" s="362">
        <v>4950.7275899999995</v>
      </c>
      <c r="C11" s="363">
        <v>0.99013233141761037</v>
      </c>
      <c r="D11" s="362">
        <v>4674.4284800000005</v>
      </c>
      <c r="E11" s="363">
        <v>0.98947958707624117</v>
      </c>
      <c r="F11" s="362">
        <v>4288.9011399999999</v>
      </c>
      <c r="G11" s="363">
        <v>0.99522099825575205</v>
      </c>
      <c r="H11" s="362">
        <v>17115.010389999999</v>
      </c>
      <c r="I11" s="363">
        <v>0.99271269685473618</v>
      </c>
      <c r="J11" s="362">
        <v>1314.5916499999998</v>
      </c>
      <c r="K11" s="363">
        <v>0.98997663750243414</v>
      </c>
      <c r="L11" s="362">
        <v>31553.003109999998</v>
      </c>
      <c r="M11" s="363">
        <v>0.99099240536604927</v>
      </c>
      <c r="N11" s="362">
        <v>17005.173500000001</v>
      </c>
      <c r="O11" s="363">
        <v>0.9922974833084578</v>
      </c>
      <c r="P11" s="362">
        <v>14232.65461</v>
      </c>
      <c r="Q11" s="363">
        <v>0.98953533858800147</v>
      </c>
      <c r="R11" s="362">
        <v>44740.190969999996</v>
      </c>
      <c r="S11" s="363">
        <v>0.99384779541351342</v>
      </c>
      <c r="T11" s="362">
        <v>34789.319219999998</v>
      </c>
      <c r="U11" s="363">
        <v>0.98739373832947297</v>
      </c>
      <c r="V11" s="362">
        <v>12259.701879999999</v>
      </c>
      <c r="W11" s="363">
        <v>0.98734487131211812</v>
      </c>
      <c r="X11" s="362">
        <v>874.85116000000005</v>
      </c>
      <c r="Y11" s="363">
        <v>0.98223332740150582</v>
      </c>
      <c r="Z11" s="362">
        <v>5551.3159999999998</v>
      </c>
      <c r="AA11" s="363">
        <v>0.94651173477222073</v>
      </c>
      <c r="AB11" s="362">
        <v>12723.16568</v>
      </c>
      <c r="AC11" s="363">
        <v>0.96083937351303483</v>
      </c>
      <c r="AD11" s="362">
        <v>688.40242000000001</v>
      </c>
      <c r="AE11" s="363">
        <v>0.95866812443869598</v>
      </c>
      <c r="AF11" s="362">
        <v>499.46841999999998</v>
      </c>
      <c r="AG11" s="363">
        <v>0.91177596326641375</v>
      </c>
      <c r="AH11" s="362">
        <v>9207.2438999999995</v>
      </c>
      <c r="AI11" s="363">
        <v>0.96085641553006418</v>
      </c>
      <c r="AJ11" s="362">
        <v>10393.416519999999</v>
      </c>
      <c r="AK11" s="363">
        <v>0.9716784182143835</v>
      </c>
      <c r="AL11" s="362">
        <v>6292.6221999999989</v>
      </c>
      <c r="AM11" s="363">
        <v>0.96520953570400758</v>
      </c>
      <c r="AN11" s="362">
        <v>8192.9752799999987</v>
      </c>
      <c r="AO11" s="363">
        <v>0.98210648725438965</v>
      </c>
      <c r="AP11" s="362">
        <v>8986.0458300000028</v>
      </c>
      <c r="AQ11" s="363">
        <v>0.97202422539845657</v>
      </c>
      <c r="AR11" s="362">
        <v>250333.20994999996</v>
      </c>
      <c r="AS11" s="363">
        <v>0.98448555651521596</v>
      </c>
    </row>
    <row r="12" spans="1:45" ht="18.75">
      <c r="A12" s="344" t="s">
        <v>412</v>
      </c>
      <c r="B12" s="364">
        <v>3800.5847399999998</v>
      </c>
      <c r="C12" s="365">
        <v>0.76010682489730619</v>
      </c>
      <c r="D12" s="364">
        <v>3595.4791300000002</v>
      </c>
      <c r="E12" s="365">
        <v>0.76108838120326594</v>
      </c>
      <c r="F12" s="364">
        <v>3424.1648799999998</v>
      </c>
      <c r="G12" s="365">
        <v>0.79456268140185848</v>
      </c>
      <c r="H12" s="364">
        <v>13306.60158</v>
      </c>
      <c r="I12" s="365">
        <v>0.77181561912293384</v>
      </c>
      <c r="J12" s="364">
        <v>1158.9447399999999</v>
      </c>
      <c r="K12" s="365">
        <v>0.87276396191648775</v>
      </c>
      <c r="L12" s="364">
        <v>24221.628190000003</v>
      </c>
      <c r="M12" s="365">
        <v>0.76073423180067667</v>
      </c>
      <c r="N12" s="364">
        <v>13268.437250000001</v>
      </c>
      <c r="O12" s="365">
        <v>0.77424890081898867</v>
      </c>
      <c r="P12" s="364">
        <v>4487.4781400000002</v>
      </c>
      <c r="Q12" s="365">
        <v>0.31199507908743912</v>
      </c>
      <c r="R12" s="364">
        <v>14631.000249999999</v>
      </c>
      <c r="S12" s="365">
        <v>0.32500950550048724</v>
      </c>
      <c r="T12" s="364">
        <v>11586.196750000001</v>
      </c>
      <c r="U12" s="365">
        <v>0.32884052860184976</v>
      </c>
      <c r="V12" s="364">
        <v>4191.7078499999998</v>
      </c>
      <c r="W12" s="365">
        <v>0.33758253571303365</v>
      </c>
      <c r="X12" s="364">
        <v>334.33514000000002</v>
      </c>
      <c r="Y12" s="365">
        <v>0.37537255712097162</v>
      </c>
      <c r="Z12" s="364">
        <v>3325.4651799999997</v>
      </c>
      <c r="AA12" s="365">
        <v>0.56699921540161202</v>
      </c>
      <c r="AB12" s="364">
        <v>6826.7080999999998</v>
      </c>
      <c r="AC12" s="365">
        <v>0.51554543098273642</v>
      </c>
      <c r="AD12" s="364">
        <v>344.68000999999998</v>
      </c>
      <c r="AE12" s="365">
        <v>0.48000083834425067</v>
      </c>
      <c r="AF12" s="364">
        <v>327.59345000000002</v>
      </c>
      <c r="AG12" s="365">
        <v>0.59801945723318761</v>
      </c>
      <c r="AH12" s="364">
        <v>7015.3107</v>
      </c>
      <c r="AI12" s="365">
        <v>0.73210901831673059</v>
      </c>
      <c r="AJ12" s="364">
        <v>6385.1677599999985</v>
      </c>
      <c r="AK12" s="365">
        <v>0.59694804852007199</v>
      </c>
      <c r="AL12" s="364">
        <v>3781.9059599999996</v>
      </c>
      <c r="AM12" s="365">
        <v>0.58009706918807535</v>
      </c>
      <c r="AN12" s="364">
        <v>4990.59022</v>
      </c>
      <c r="AO12" s="365">
        <v>0.59823090669575563</v>
      </c>
      <c r="AP12" s="364">
        <v>5461.3287200000004</v>
      </c>
      <c r="AQ12" s="365">
        <v>0.59075414471866128</v>
      </c>
      <c r="AR12" s="364">
        <v>136465.30873999995</v>
      </c>
      <c r="AS12" s="365">
        <v>0.53667719695182869</v>
      </c>
    </row>
    <row r="13" spans="1:45" ht="19.5">
      <c r="A13" s="351" t="s">
        <v>413</v>
      </c>
      <c r="B13" s="364">
        <v>1128.0578500000001</v>
      </c>
      <c r="C13" s="365">
        <v>0.22560856534512683</v>
      </c>
      <c r="D13" s="364">
        <v>1126.1226100000001</v>
      </c>
      <c r="E13" s="365">
        <v>0.23837680689897281</v>
      </c>
      <c r="F13" s="364">
        <v>1144.3275799999999</v>
      </c>
      <c r="G13" s="365">
        <v>0.26553627591872841</v>
      </c>
      <c r="H13" s="364">
        <v>4257.3542600000001</v>
      </c>
      <c r="I13" s="365">
        <v>0.24693701800963966</v>
      </c>
      <c r="J13" s="364">
        <v>79.297199999999989</v>
      </c>
      <c r="K13" s="365">
        <v>5.9716167693106843E-2</v>
      </c>
      <c r="L13" s="364">
        <v>7461.3507499999996</v>
      </c>
      <c r="M13" s="365">
        <v>0.23434035426817654</v>
      </c>
      <c r="N13" s="364">
        <v>4299.1606500000007</v>
      </c>
      <c r="O13" s="365">
        <v>0.25086755470820421</v>
      </c>
      <c r="P13" s="364">
        <v>1470.37291</v>
      </c>
      <c r="Q13" s="365">
        <v>0.10222871243746671</v>
      </c>
      <c r="R13" s="364">
        <v>4568.4474900000005</v>
      </c>
      <c r="S13" s="365">
        <v>0.10148238905469517</v>
      </c>
      <c r="T13" s="364">
        <v>3593.3407399999996</v>
      </c>
      <c r="U13" s="365">
        <v>0.10198653569284173</v>
      </c>
      <c r="V13" s="364">
        <v>1206.4512999999997</v>
      </c>
      <c r="W13" s="365">
        <v>9.7162517914574073E-2</v>
      </c>
      <c r="X13" s="364">
        <v>83.718190000000007</v>
      </c>
      <c r="Y13" s="365">
        <v>9.3994041601009562E-2</v>
      </c>
      <c r="Z13" s="364">
        <v>1241.5634399999999</v>
      </c>
      <c r="AA13" s="365">
        <v>0.21168933013796473</v>
      </c>
      <c r="AB13" s="364">
        <v>3065.0033600000002</v>
      </c>
      <c r="AC13" s="365">
        <v>0.23146565739272421</v>
      </c>
      <c r="AD13" s="364">
        <v>172.98276000000001</v>
      </c>
      <c r="AE13" s="365">
        <v>0.24089551877146087</v>
      </c>
      <c r="AF13" s="364">
        <v>52.846619999999994</v>
      </c>
      <c r="AG13" s="365">
        <v>9.6471119947631773E-2</v>
      </c>
      <c r="AH13" s="364">
        <v>1186.8832600000001</v>
      </c>
      <c r="AI13" s="365">
        <v>0.12386164711637945</v>
      </c>
      <c r="AJ13" s="364">
        <v>1883.1187400000001</v>
      </c>
      <c r="AK13" s="365">
        <v>0.17605239192252281</v>
      </c>
      <c r="AL13" s="364">
        <v>1344.75703</v>
      </c>
      <c r="AM13" s="365">
        <v>0.20626890782685164</v>
      </c>
      <c r="AN13" s="364">
        <v>1600.2002299999999</v>
      </c>
      <c r="AO13" s="365">
        <v>0.19181884151723774</v>
      </c>
      <c r="AP13" s="364">
        <v>1667.9910400000001</v>
      </c>
      <c r="AQ13" s="365">
        <v>0.18042726793299313</v>
      </c>
      <c r="AR13" s="364">
        <v>42633.348010000009</v>
      </c>
      <c r="AS13" s="365">
        <v>0.16766419185898246</v>
      </c>
    </row>
    <row r="14" spans="1:45" ht="19.5">
      <c r="A14" s="351" t="s">
        <v>414</v>
      </c>
      <c r="B14" s="364">
        <v>2508.2139299999999</v>
      </c>
      <c r="C14" s="365">
        <v>0.50163610521035096</v>
      </c>
      <c r="D14" s="364">
        <v>2328.8376200000002</v>
      </c>
      <c r="E14" s="365">
        <v>0.49296663676951075</v>
      </c>
      <c r="F14" s="364">
        <v>2264.4669199999998</v>
      </c>
      <c r="G14" s="365">
        <v>0.52545977514406594</v>
      </c>
      <c r="H14" s="364">
        <v>8645.6527399999995</v>
      </c>
      <c r="I14" s="365">
        <v>0.50146912283556844</v>
      </c>
      <c r="J14" s="364">
        <v>992.3037300000002</v>
      </c>
      <c r="K14" s="365">
        <v>0.74727198366620051</v>
      </c>
      <c r="L14" s="364">
        <v>16072.89998</v>
      </c>
      <c r="M14" s="365">
        <v>0.50480525599606318</v>
      </c>
      <c r="N14" s="364">
        <v>8770.9231500000005</v>
      </c>
      <c r="O14" s="365">
        <v>0.51180689029940751</v>
      </c>
      <c r="P14" s="364">
        <v>2358.9960000000001</v>
      </c>
      <c r="Q14" s="365">
        <v>0.16401085879984978</v>
      </c>
      <c r="R14" s="364">
        <v>8019.6674499999999</v>
      </c>
      <c r="S14" s="365">
        <v>0.17814695561930932</v>
      </c>
      <c r="T14" s="364">
        <v>6369.7496700000002</v>
      </c>
      <c r="U14" s="365">
        <v>0.18078683572711279</v>
      </c>
      <c r="V14" s="364">
        <v>2313.1075900000001</v>
      </c>
      <c r="W14" s="365">
        <v>0.18628796508546372</v>
      </c>
      <c r="X14" s="364">
        <v>196.87367999999998</v>
      </c>
      <c r="Y14" s="365">
        <v>0.22103861619635876</v>
      </c>
      <c r="Z14" s="364">
        <v>1981.3461900000002</v>
      </c>
      <c r="AA14" s="365">
        <v>0.33782393570843927</v>
      </c>
      <c r="AB14" s="364">
        <v>3473.7850399999993</v>
      </c>
      <c r="AC14" s="365">
        <v>0.26233639689210997</v>
      </c>
      <c r="AD14" s="364">
        <v>133.47951</v>
      </c>
      <c r="AE14" s="365">
        <v>0.18588335512053569</v>
      </c>
      <c r="AF14" s="364">
        <v>266.79937000000007</v>
      </c>
      <c r="AG14" s="365">
        <v>0.48704030693396472</v>
      </c>
      <c r="AH14" s="364">
        <v>5210.9108500000002</v>
      </c>
      <c r="AI14" s="365">
        <v>0.54380411503791271</v>
      </c>
      <c r="AJ14" s="364">
        <v>2808.3817899999995</v>
      </c>
      <c r="AK14" s="365">
        <v>0.26255504820750497</v>
      </c>
      <c r="AL14" s="364">
        <v>1807.3546699999995</v>
      </c>
      <c r="AM14" s="365">
        <v>0.27722559950971942</v>
      </c>
      <c r="AN14" s="364">
        <v>2323.1635699999997</v>
      </c>
      <c r="AO14" s="365">
        <v>0.2784817401585114</v>
      </c>
      <c r="AP14" s="364">
        <v>3175.3384300000002</v>
      </c>
      <c r="AQ14" s="365">
        <v>0.34347764703072969</v>
      </c>
      <c r="AR14" s="364">
        <v>82022.251879999967</v>
      </c>
      <c r="AS14" s="365">
        <v>0.32256895641150229</v>
      </c>
    </row>
    <row r="15" spans="1:45" ht="19.5">
      <c r="A15" s="351" t="s">
        <v>415</v>
      </c>
      <c r="B15" s="364">
        <v>0</v>
      </c>
      <c r="C15" s="365">
        <v>0</v>
      </c>
      <c r="D15" s="364">
        <v>0</v>
      </c>
      <c r="E15" s="365">
        <v>0</v>
      </c>
      <c r="F15" s="364">
        <v>0</v>
      </c>
      <c r="G15" s="365">
        <v>0</v>
      </c>
      <c r="H15" s="364">
        <v>0</v>
      </c>
      <c r="I15" s="365">
        <v>0</v>
      </c>
      <c r="J15" s="364">
        <v>0</v>
      </c>
      <c r="K15" s="365">
        <v>0</v>
      </c>
      <c r="L15" s="364">
        <v>0</v>
      </c>
      <c r="M15" s="365">
        <v>0</v>
      </c>
      <c r="N15" s="364">
        <v>0</v>
      </c>
      <c r="O15" s="365">
        <v>0</v>
      </c>
      <c r="P15" s="364">
        <v>0</v>
      </c>
      <c r="Q15" s="365">
        <v>0</v>
      </c>
      <c r="R15" s="364">
        <v>0</v>
      </c>
      <c r="S15" s="365">
        <v>0</v>
      </c>
      <c r="T15" s="364">
        <v>0</v>
      </c>
      <c r="U15" s="365">
        <v>0</v>
      </c>
      <c r="V15" s="364">
        <v>65.018079999999998</v>
      </c>
      <c r="W15" s="365">
        <v>5.236282942188559E-3</v>
      </c>
      <c r="X15" s="364">
        <v>0</v>
      </c>
      <c r="Y15" s="365">
        <v>0</v>
      </c>
      <c r="Z15" s="364">
        <v>0</v>
      </c>
      <c r="AA15" s="365">
        <v>0</v>
      </c>
      <c r="AB15" s="364">
        <v>0</v>
      </c>
      <c r="AC15" s="365">
        <v>0</v>
      </c>
      <c r="AD15" s="364">
        <v>0</v>
      </c>
      <c r="AE15" s="365">
        <v>0</v>
      </c>
      <c r="AF15" s="364">
        <v>0</v>
      </c>
      <c r="AG15" s="365">
        <v>0</v>
      </c>
      <c r="AH15" s="364">
        <v>0</v>
      </c>
      <c r="AI15" s="365">
        <v>0</v>
      </c>
      <c r="AJ15" s="364">
        <v>0</v>
      </c>
      <c r="AK15" s="365">
        <v>0</v>
      </c>
      <c r="AL15" s="364">
        <v>0</v>
      </c>
      <c r="AM15" s="365">
        <v>0</v>
      </c>
      <c r="AN15" s="364">
        <v>0</v>
      </c>
      <c r="AO15" s="365">
        <v>0</v>
      </c>
      <c r="AP15" s="364">
        <v>0</v>
      </c>
      <c r="AQ15" s="365">
        <v>0</v>
      </c>
      <c r="AR15" s="364">
        <v>65.018079999999998</v>
      </c>
      <c r="AS15" s="365">
        <v>2.55696640030844E-4</v>
      </c>
    </row>
    <row r="16" spans="1:45" ht="19.5">
      <c r="A16" s="351" t="s">
        <v>416</v>
      </c>
      <c r="B16" s="364">
        <v>15.370379999999999</v>
      </c>
      <c r="C16" s="365">
        <v>3.0740350600010715E-3</v>
      </c>
      <c r="D16" s="364">
        <v>15.370379999999999</v>
      </c>
      <c r="E16" s="365">
        <v>3.2535907481902287E-3</v>
      </c>
      <c r="F16" s="364">
        <v>15.370379999999999</v>
      </c>
      <c r="G16" s="365">
        <v>3.5666303390640163E-3</v>
      </c>
      <c r="H16" s="364">
        <v>48.160530000000001</v>
      </c>
      <c r="I16" s="365">
        <v>2.7934291904483871E-3</v>
      </c>
      <c r="J16" s="364">
        <v>15.370379999999999</v>
      </c>
      <c r="K16" s="365">
        <v>1.1574938201938728E-2</v>
      </c>
      <c r="L16" s="364">
        <v>186.78334000000001</v>
      </c>
      <c r="M16" s="365">
        <v>5.8663471981924018E-3</v>
      </c>
      <c r="N16" s="364">
        <v>48.160530000000001</v>
      </c>
      <c r="O16" s="365">
        <v>2.810296096879075E-3</v>
      </c>
      <c r="P16" s="364">
        <v>378.42931000000004</v>
      </c>
      <c r="Q16" s="365">
        <v>2.631056437914036E-2</v>
      </c>
      <c r="R16" s="364">
        <v>1245.8166199999998</v>
      </c>
      <c r="S16" s="365">
        <v>2.7674269475218442E-2</v>
      </c>
      <c r="T16" s="364">
        <v>1058.27187</v>
      </c>
      <c r="U16" s="365">
        <v>3.0035971997046228E-2</v>
      </c>
      <c r="V16" s="364">
        <v>420.70547999999997</v>
      </c>
      <c r="W16" s="365">
        <v>3.3881851457459984E-2</v>
      </c>
      <c r="X16" s="364">
        <v>2.6008599999999999</v>
      </c>
      <c r="Y16" s="365">
        <v>2.9200982849533859E-3</v>
      </c>
      <c r="Z16" s="364">
        <v>81.836209999999994</v>
      </c>
      <c r="AA16" s="365">
        <v>1.3953255965663592E-2</v>
      </c>
      <c r="AB16" s="364">
        <v>263.65585999999996</v>
      </c>
      <c r="AC16" s="365">
        <v>1.9910998388055288E-2</v>
      </c>
      <c r="AD16" s="364">
        <v>19.93647</v>
      </c>
      <c r="AE16" s="365">
        <v>2.7763496680950555E-2</v>
      </c>
      <c r="AF16" s="364">
        <v>4.83866</v>
      </c>
      <c r="AG16" s="365">
        <v>8.8329385918306212E-3</v>
      </c>
      <c r="AH16" s="364">
        <v>580.74171000000001</v>
      </c>
      <c r="AI16" s="365">
        <v>6.0605475849227812E-2</v>
      </c>
      <c r="AJ16" s="364">
        <v>93.500079999999997</v>
      </c>
      <c r="AK16" s="365">
        <v>8.741303657223037E-3</v>
      </c>
      <c r="AL16" s="364">
        <v>64.407409999999999</v>
      </c>
      <c r="AM16" s="365">
        <v>9.8792910691504199E-3</v>
      </c>
      <c r="AN16" s="364">
        <v>72.304360000000003</v>
      </c>
      <c r="AO16" s="365">
        <v>8.6672519549914739E-3</v>
      </c>
      <c r="AP16" s="364">
        <v>103.42826000000001</v>
      </c>
      <c r="AQ16" s="365">
        <v>1.1187876871846551E-2</v>
      </c>
      <c r="AR16" s="364">
        <v>4735.05908</v>
      </c>
      <c r="AS16" s="365">
        <v>1.8621569525023491E-2</v>
      </c>
    </row>
    <row r="17" spans="1:45" ht="19.5">
      <c r="A17" s="352" t="s">
        <v>417</v>
      </c>
      <c r="B17" s="364">
        <v>0</v>
      </c>
      <c r="C17" s="365">
        <v>0</v>
      </c>
      <c r="D17" s="364">
        <v>0</v>
      </c>
      <c r="E17" s="365">
        <v>0</v>
      </c>
      <c r="F17" s="364">
        <v>0</v>
      </c>
      <c r="G17" s="365">
        <v>0</v>
      </c>
      <c r="H17" s="364">
        <v>0</v>
      </c>
      <c r="I17" s="365">
        <v>0</v>
      </c>
      <c r="J17" s="364">
        <v>0</v>
      </c>
      <c r="K17" s="365">
        <v>0</v>
      </c>
      <c r="L17" s="364">
        <v>0</v>
      </c>
      <c r="M17" s="365">
        <v>0</v>
      </c>
      <c r="N17" s="364">
        <v>0</v>
      </c>
      <c r="O17" s="365">
        <v>0</v>
      </c>
      <c r="P17" s="364">
        <v>0</v>
      </c>
      <c r="Q17" s="365">
        <v>0</v>
      </c>
      <c r="R17" s="364">
        <v>0</v>
      </c>
      <c r="S17" s="365">
        <v>0</v>
      </c>
      <c r="T17" s="364">
        <v>0</v>
      </c>
      <c r="U17" s="365">
        <v>0</v>
      </c>
      <c r="V17" s="364">
        <v>0</v>
      </c>
      <c r="W17" s="365">
        <v>0</v>
      </c>
      <c r="X17" s="364">
        <v>0</v>
      </c>
      <c r="Y17" s="365">
        <v>0</v>
      </c>
      <c r="Z17" s="364">
        <v>0</v>
      </c>
      <c r="AA17" s="365">
        <v>0</v>
      </c>
      <c r="AB17" s="364">
        <v>0</v>
      </c>
      <c r="AC17" s="365">
        <v>0</v>
      </c>
      <c r="AD17" s="364">
        <v>0</v>
      </c>
      <c r="AE17" s="365">
        <v>0</v>
      </c>
      <c r="AF17" s="364">
        <v>0</v>
      </c>
      <c r="AG17" s="365">
        <v>0</v>
      </c>
      <c r="AH17" s="364">
        <v>0</v>
      </c>
      <c r="AI17" s="365">
        <v>0</v>
      </c>
      <c r="AJ17" s="364">
        <v>0</v>
      </c>
      <c r="AK17" s="365">
        <v>0</v>
      </c>
      <c r="AL17" s="364">
        <v>0</v>
      </c>
      <c r="AM17" s="365">
        <v>0</v>
      </c>
      <c r="AN17" s="364">
        <v>0</v>
      </c>
      <c r="AO17" s="365">
        <v>0</v>
      </c>
      <c r="AP17" s="364">
        <v>0</v>
      </c>
      <c r="AQ17" s="365">
        <v>0</v>
      </c>
      <c r="AR17" s="364">
        <v>0</v>
      </c>
      <c r="AS17" s="365">
        <v>0</v>
      </c>
    </row>
    <row r="18" spans="1:45" s="247" customFormat="1" ht="19.5">
      <c r="A18" s="352" t="s">
        <v>418</v>
      </c>
      <c r="B18" s="364">
        <v>48.8339</v>
      </c>
      <c r="C18" s="365">
        <v>9.7666499277562647E-3</v>
      </c>
      <c r="D18" s="364">
        <v>0</v>
      </c>
      <c r="E18" s="365">
        <v>0</v>
      </c>
      <c r="F18" s="364">
        <v>0</v>
      </c>
      <c r="G18" s="365">
        <v>0</v>
      </c>
      <c r="H18" s="364">
        <v>0</v>
      </c>
      <c r="I18" s="365">
        <v>0</v>
      </c>
      <c r="J18" s="364">
        <v>2.8877199999999998</v>
      </c>
      <c r="K18" s="365">
        <v>2.174648938055045E-3</v>
      </c>
      <c r="L18" s="364">
        <v>0</v>
      </c>
      <c r="M18" s="365">
        <v>0</v>
      </c>
      <c r="N18" s="364">
        <v>0</v>
      </c>
      <c r="O18" s="365">
        <v>0</v>
      </c>
      <c r="P18" s="364">
        <v>279.67991999999998</v>
      </c>
      <c r="Q18" s="365">
        <v>1.9444943470982266E-2</v>
      </c>
      <c r="R18" s="364">
        <v>797.06868999999995</v>
      </c>
      <c r="S18" s="365">
        <v>1.7705891351264325E-2</v>
      </c>
      <c r="T18" s="364">
        <v>564.83447000000001</v>
      </c>
      <c r="U18" s="365">
        <v>1.6031185184849001E-2</v>
      </c>
      <c r="V18" s="364">
        <v>186.4254</v>
      </c>
      <c r="W18" s="365">
        <v>1.5013918313347287E-2</v>
      </c>
      <c r="X18" s="364">
        <v>51.142410000000005</v>
      </c>
      <c r="Y18" s="365">
        <v>5.7419801038649874E-2</v>
      </c>
      <c r="Z18" s="364">
        <v>20.719339999999999</v>
      </c>
      <c r="AA18" s="365">
        <v>3.5326935895444367E-3</v>
      </c>
      <c r="AB18" s="364">
        <v>24.263840000000002</v>
      </c>
      <c r="AC18" s="365">
        <v>1.8323783098469027E-3</v>
      </c>
      <c r="AD18" s="364">
        <v>18.281269999999999</v>
      </c>
      <c r="AE18" s="365">
        <v>2.5458467771303592E-2</v>
      </c>
      <c r="AF18" s="364">
        <v>3.1088</v>
      </c>
      <c r="AG18" s="365">
        <v>5.6750917597605611E-3</v>
      </c>
      <c r="AH18" s="364">
        <v>36.774879999999996</v>
      </c>
      <c r="AI18" s="365">
        <v>3.8377803132105845E-3</v>
      </c>
      <c r="AJ18" s="364">
        <v>386.67321999999996</v>
      </c>
      <c r="AK18" s="365">
        <v>3.6150001498781684E-2</v>
      </c>
      <c r="AL18" s="364">
        <v>161.56968000000001</v>
      </c>
      <c r="AM18" s="365">
        <v>2.4782767955884133E-2</v>
      </c>
      <c r="AN18" s="364">
        <v>236.27598</v>
      </c>
      <c r="AO18" s="365">
        <v>2.8322821052181726E-2</v>
      </c>
      <c r="AP18" s="364">
        <v>363.24241000000001</v>
      </c>
      <c r="AQ18" s="365">
        <v>3.9292078951273103E-2</v>
      </c>
      <c r="AR18" s="364">
        <v>3181.7819299999996</v>
      </c>
      <c r="AS18" s="365">
        <v>1.2512995597714573E-2</v>
      </c>
    </row>
    <row r="19" spans="1:45" ht="19.5">
      <c r="A19" s="353" t="s">
        <v>419</v>
      </c>
      <c r="B19" s="364">
        <v>0</v>
      </c>
      <c r="C19" s="365">
        <v>0</v>
      </c>
      <c r="D19" s="364">
        <v>0</v>
      </c>
      <c r="E19" s="365">
        <v>0</v>
      </c>
      <c r="F19" s="364">
        <v>0</v>
      </c>
      <c r="G19" s="365">
        <v>0</v>
      </c>
      <c r="H19" s="364">
        <v>0</v>
      </c>
      <c r="I19" s="365">
        <v>0</v>
      </c>
      <c r="J19" s="364">
        <v>0</v>
      </c>
      <c r="K19" s="365">
        <v>0</v>
      </c>
      <c r="L19" s="364">
        <v>0</v>
      </c>
      <c r="M19" s="365">
        <v>0</v>
      </c>
      <c r="N19" s="364">
        <v>0</v>
      </c>
      <c r="O19" s="365">
        <v>0</v>
      </c>
      <c r="P19" s="364">
        <v>0</v>
      </c>
      <c r="Q19" s="365">
        <v>0</v>
      </c>
      <c r="R19" s="364">
        <v>0</v>
      </c>
      <c r="S19" s="365">
        <v>0</v>
      </c>
      <c r="T19" s="364">
        <v>0</v>
      </c>
      <c r="U19" s="365">
        <v>0</v>
      </c>
      <c r="V19" s="364">
        <v>0</v>
      </c>
      <c r="W19" s="365">
        <v>0</v>
      </c>
      <c r="X19" s="364">
        <v>0</v>
      </c>
      <c r="Y19" s="365">
        <v>0</v>
      </c>
      <c r="Z19" s="364">
        <v>0</v>
      </c>
      <c r="AA19" s="365">
        <v>0</v>
      </c>
      <c r="AB19" s="364">
        <v>0</v>
      </c>
      <c r="AC19" s="365">
        <v>0</v>
      </c>
      <c r="AD19" s="364">
        <v>0</v>
      </c>
      <c r="AE19" s="365">
        <v>0</v>
      </c>
      <c r="AF19" s="364">
        <v>0</v>
      </c>
      <c r="AG19" s="365">
        <v>0</v>
      </c>
      <c r="AH19" s="364">
        <v>0</v>
      </c>
      <c r="AI19" s="365">
        <v>0</v>
      </c>
      <c r="AJ19" s="364">
        <v>0</v>
      </c>
      <c r="AK19" s="365">
        <v>0</v>
      </c>
      <c r="AL19" s="364">
        <v>0</v>
      </c>
      <c r="AM19" s="365">
        <v>0</v>
      </c>
      <c r="AN19" s="364">
        <v>0</v>
      </c>
      <c r="AO19" s="365">
        <v>0</v>
      </c>
      <c r="AP19" s="364">
        <v>0</v>
      </c>
      <c r="AQ19" s="365">
        <v>0</v>
      </c>
      <c r="AR19" s="364">
        <v>0</v>
      </c>
      <c r="AS19" s="365">
        <v>0</v>
      </c>
    </row>
    <row r="20" spans="1:45" ht="18.75">
      <c r="A20" s="344" t="s">
        <v>420</v>
      </c>
      <c r="B20" s="364">
        <v>100.10867999999999</v>
      </c>
      <c r="C20" s="365">
        <v>2.0021469354071147E-2</v>
      </c>
      <c r="D20" s="364">
        <v>125.14852</v>
      </c>
      <c r="E20" s="365">
        <v>2.6491346786592124E-2</v>
      </c>
      <c r="F20" s="364">
        <v>0</v>
      </c>
      <c r="G20" s="365">
        <v>0</v>
      </c>
      <c r="H20" s="364">
        <v>355.43405000000001</v>
      </c>
      <c r="I20" s="365">
        <v>2.0616049087277311E-2</v>
      </c>
      <c r="J20" s="364">
        <v>69.085710000000006</v>
      </c>
      <c r="K20" s="365">
        <v>5.2026223417186851E-2</v>
      </c>
      <c r="L20" s="364">
        <v>500.59411999999998</v>
      </c>
      <c r="M20" s="365">
        <v>1.5722274338244462E-2</v>
      </c>
      <c r="N20" s="364">
        <v>150.19292000000002</v>
      </c>
      <c r="O20" s="365">
        <v>8.7641597144979752E-3</v>
      </c>
      <c r="P20" s="364">
        <v>0</v>
      </c>
      <c r="Q20" s="365">
        <v>0</v>
      </c>
      <c r="R20" s="364">
        <v>0</v>
      </c>
      <c r="S20" s="365">
        <v>0</v>
      </c>
      <c r="T20" s="364">
        <v>0</v>
      </c>
      <c r="U20" s="365">
        <v>0</v>
      </c>
      <c r="V20" s="364">
        <v>0</v>
      </c>
      <c r="W20" s="365">
        <v>0</v>
      </c>
      <c r="X20" s="364">
        <v>0</v>
      </c>
      <c r="Y20" s="365">
        <v>0</v>
      </c>
      <c r="Z20" s="364">
        <v>0</v>
      </c>
      <c r="AA20" s="365">
        <v>0</v>
      </c>
      <c r="AB20" s="364">
        <v>0</v>
      </c>
      <c r="AC20" s="365">
        <v>0</v>
      </c>
      <c r="AD20" s="364">
        <v>0</v>
      </c>
      <c r="AE20" s="365">
        <v>0</v>
      </c>
      <c r="AF20" s="364">
        <v>0</v>
      </c>
      <c r="AG20" s="365">
        <v>0</v>
      </c>
      <c r="AH20" s="364">
        <v>0</v>
      </c>
      <c r="AI20" s="365">
        <v>0</v>
      </c>
      <c r="AJ20" s="364">
        <v>1213.4939299999999</v>
      </c>
      <c r="AK20" s="365">
        <v>0.11344930323403953</v>
      </c>
      <c r="AL20" s="364">
        <v>403.81716999999998</v>
      </c>
      <c r="AM20" s="365">
        <v>6.1940502826469755E-2</v>
      </c>
      <c r="AN20" s="364">
        <v>758.64607999999998</v>
      </c>
      <c r="AO20" s="365">
        <v>9.0940252012833206E-2</v>
      </c>
      <c r="AP20" s="364">
        <v>151.32857999999999</v>
      </c>
      <c r="AQ20" s="365">
        <v>1.6369273931818831E-2</v>
      </c>
      <c r="AR20" s="364">
        <v>3827.8497600000001</v>
      </c>
      <c r="AS20" s="365">
        <v>1.505378691857515E-2</v>
      </c>
    </row>
    <row r="21" spans="1:45" ht="19.5">
      <c r="A21" s="351" t="s">
        <v>421</v>
      </c>
      <c r="B21" s="364">
        <v>1150.1428500000002</v>
      </c>
      <c r="C21" s="365">
        <v>0.23002550652030426</v>
      </c>
      <c r="D21" s="364">
        <v>1078.9493499999999</v>
      </c>
      <c r="E21" s="365">
        <v>0.22839120587297521</v>
      </c>
      <c r="F21" s="364">
        <v>864.73626000000002</v>
      </c>
      <c r="G21" s="365">
        <v>0.20065831685389363</v>
      </c>
      <c r="H21" s="364">
        <v>3808.4088100000004</v>
      </c>
      <c r="I21" s="365">
        <v>0.22089707773180248</v>
      </c>
      <c r="J21" s="364">
        <v>155.64690999999999</v>
      </c>
      <c r="K21" s="365">
        <v>0.1172126755859464</v>
      </c>
      <c r="L21" s="364">
        <v>7331.3749199999993</v>
      </c>
      <c r="M21" s="365">
        <v>0.23025817356537276</v>
      </c>
      <c r="N21" s="364">
        <v>3736.7362499999999</v>
      </c>
      <c r="O21" s="365">
        <v>0.21804858248946909</v>
      </c>
      <c r="P21" s="364">
        <v>9745.1764699999985</v>
      </c>
      <c r="Q21" s="365">
        <v>0.67754025950056218</v>
      </c>
      <c r="R21" s="364">
        <v>30109.190719999999</v>
      </c>
      <c r="S21" s="365">
        <v>0.6688382899130263</v>
      </c>
      <c r="T21" s="364">
        <v>23203.122469999998</v>
      </c>
      <c r="U21" s="365">
        <v>0.65855320972762321</v>
      </c>
      <c r="V21" s="364">
        <v>8067.9940299999989</v>
      </c>
      <c r="W21" s="365">
        <v>0.64976233559908447</v>
      </c>
      <c r="X21" s="364">
        <v>540.51602000000003</v>
      </c>
      <c r="Y21" s="365">
        <v>0.6068607702805342</v>
      </c>
      <c r="Z21" s="364">
        <v>2225.8508199999997</v>
      </c>
      <c r="AA21" s="365">
        <v>0.37951251937060865</v>
      </c>
      <c r="AB21" s="364">
        <v>5896.4575800000002</v>
      </c>
      <c r="AC21" s="365">
        <v>0.44529394253029847</v>
      </c>
      <c r="AD21" s="364">
        <v>343.72241000000002</v>
      </c>
      <c r="AE21" s="365">
        <v>0.47866728609444531</v>
      </c>
      <c r="AF21" s="364">
        <v>171.87496999999996</v>
      </c>
      <c r="AG21" s="365">
        <v>0.31375650603322613</v>
      </c>
      <c r="AH21" s="364">
        <v>2191.9331999999999</v>
      </c>
      <c r="AI21" s="365">
        <v>0.22874739721333365</v>
      </c>
      <c r="AJ21" s="364">
        <v>4008.2487599999999</v>
      </c>
      <c r="AK21" s="365">
        <v>0.3747303696943115</v>
      </c>
      <c r="AL21" s="364">
        <v>2510.7162400000002</v>
      </c>
      <c r="AM21" s="365">
        <v>0.38511246651593228</v>
      </c>
      <c r="AN21" s="364">
        <v>3202.3850599999996</v>
      </c>
      <c r="AO21" s="365">
        <v>0.38387558055863413</v>
      </c>
      <c r="AP21" s="364">
        <v>3524.7171100000005</v>
      </c>
      <c r="AQ21" s="365">
        <v>0.38127008067979506</v>
      </c>
      <c r="AR21" s="364">
        <v>113867.90121000001</v>
      </c>
      <c r="AS21" s="365">
        <v>0.44780835956338727</v>
      </c>
    </row>
    <row r="22" spans="1:45" s="247" customFormat="1" ht="19.5">
      <c r="A22" s="351" t="s">
        <v>422</v>
      </c>
      <c r="B22" s="364">
        <v>437.67769999999996</v>
      </c>
      <c r="C22" s="365">
        <v>8.7534374217204197E-2</v>
      </c>
      <c r="D22" s="364">
        <v>440.12005999999997</v>
      </c>
      <c r="E22" s="365">
        <v>9.3164291013555181E-2</v>
      </c>
      <c r="F22" s="364">
        <v>424.76159000000001</v>
      </c>
      <c r="G22" s="365">
        <v>9.8564093650454362E-2</v>
      </c>
      <c r="H22" s="364">
        <v>1567.5491000000004</v>
      </c>
      <c r="I22" s="365">
        <v>9.0921703174801E-2</v>
      </c>
      <c r="J22" s="364">
        <v>4.9474999999999998</v>
      </c>
      <c r="K22" s="365">
        <v>3.7258029244619751E-3</v>
      </c>
      <c r="L22" s="364">
        <v>2828.89032</v>
      </c>
      <c r="M22" s="365">
        <v>8.8847607087043229E-2</v>
      </c>
      <c r="N22" s="364">
        <v>1556.3065900000004</v>
      </c>
      <c r="O22" s="365">
        <v>9.0814663697101838E-2</v>
      </c>
      <c r="P22" s="364">
        <v>2170.4445599999995</v>
      </c>
      <c r="Q22" s="365">
        <v>0.15090168710038593</v>
      </c>
      <c r="R22" s="364">
        <v>6824.1743099999985</v>
      </c>
      <c r="S22" s="365">
        <v>0.15159055977339816</v>
      </c>
      <c r="T22" s="364">
        <v>5344.2757599999995</v>
      </c>
      <c r="U22" s="365">
        <v>0.15168173852325201</v>
      </c>
      <c r="V22" s="364">
        <v>1853.5066900000002</v>
      </c>
      <c r="W22" s="365">
        <v>0.14927363994875545</v>
      </c>
      <c r="X22" s="364">
        <v>76.281999999999996</v>
      </c>
      <c r="Y22" s="365">
        <v>8.5645108684363702E-2</v>
      </c>
      <c r="Z22" s="364">
        <v>532.93550000000005</v>
      </c>
      <c r="AA22" s="365">
        <v>9.0866689020531508E-2</v>
      </c>
      <c r="AB22" s="364">
        <v>1330.3895</v>
      </c>
      <c r="AC22" s="365">
        <v>0.10046954082486802</v>
      </c>
      <c r="AD22" s="364">
        <v>78.179500000000004</v>
      </c>
      <c r="AE22" s="365">
        <v>0.10887264840608062</v>
      </c>
      <c r="AF22" s="364">
        <v>24.143999999999998</v>
      </c>
      <c r="AG22" s="365">
        <v>4.4074696168186753E-2</v>
      </c>
      <c r="AH22" s="364">
        <v>620.7355</v>
      </c>
      <c r="AI22" s="365">
        <v>6.4779177569333449E-2</v>
      </c>
      <c r="AJ22" s="364">
        <v>952.66613999999993</v>
      </c>
      <c r="AK22" s="365">
        <v>8.9064565652719793E-2</v>
      </c>
      <c r="AL22" s="364">
        <v>621.43962999999997</v>
      </c>
      <c r="AM22" s="365">
        <v>9.532106611141701E-2</v>
      </c>
      <c r="AN22" s="364">
        <v>766.4561799999999</v>
      </c>
      <c r="AO22" s="365">
        <v>9.1876462560768049E-2</v>
      </c>
      <c r="AP22" s="364">
        <v>884.93799000000001</v>
      </c>
      <c r="AQ22" s="365">
        <v>9.5724101626957409E-2</v>
      </c>
      <c r="AR22" s="364">
        <v>29340.820120000004</v>
      </c>
      <c r="AS22" s="365">
        <v>0.1153886598994216</v>
      </c>
    </row>
    <row r="23" spans="1:45" s="247" customFormat="1" ht="19.5">
      <c r="A23" s="351" t="s">
        <v>423</v>
      </c>
      <c r="B23" s="364">
        <v>236.66074000000003</v>
      </c>
      <c r="C23" s="365">
        <v>4.7331517638848103E-2</v>
      </c>
      <c r="D23" s="364">
        <v>229.98102</v>
      </c>
      <c r="E23" s="365">
        <v>4.8682213382580782E-2</v>
      </c>
      <c r="F23" s="364">
        <v>164.05329</v>
      </c>
      <c r="G23" s="365">
        <v>3.8067857875814876E-2</v>
      </c>
      <c r="H23" s="364">
        <v>750.57875000000001</v>
      </c>
      <c r="I23" s="365">
        <v>4.3535413542588969E-2</v>
      </c>
      <c r="J23" s="364">
        <v>117.4572</v>
      </c>
      <c r="K23" s="365">
        <v>8.8453234817405788E-2</v>
      </c>
      <c r="L23" s="364">
        <v>1372.5139099999999</v>
      </c>
      <c r="M23" s="365">
        <v>4.3106859157827443E-2</v>
      </c>
      <c r="N23" s="364">
        <v>751.41111000000001</v>
      </c>
      <c r="O23" s="365">
        <v>4.3846853628574545E-2</v>
      </c>
      <c r="P23" s="364">
        <v>2957.2489</v>
      </c>
      <c r="Q23" s="365">
        <v>0.20560481313826351</v>
      </c>
      <c r="R23" s="364">
        <v>9114.9255900000007</v>
      </c>
      <c r="S23" s="365">
        <v>0.20247675538653875</v>
      </c>
      <c r="T23" s="364">
        <v>7384.1917400000002</v>
      </c>
      <c r="U23" s="365">
        <v>0.20957882620791959</v>
      </c>
      <c r="V23" s="364">
        <v>2222.5841</v>
      </c>
      <c r="W23" s="365">
        <v>0.17899758360150764</v>
      </c>
      <c r="X23" s="364">
        <v>288.73493000000002</v>
      </c>
      <c r="Y23" s="365">
        <v>0.32417522431008822</v>
      </c>
      <c r="Z23" s="364">
        <v>829.65416999999991</v>
      </c>
      <c r="AA23" s="365">
        <v>0.14145788272685375</v>
      </c>
      <c r="AB23" s="364">
        <v>1939.80339</v>
      </c>
      <c r="AC23" s="365">
        <v>0.14649180250131438</v>
      </c>
      <c r="AD23" s="364">
        <v>93.986879999999999</v>
      </c>
      <c r="AE23" s="365">
        <v>0.13088598086486214</v>
      </c>
      <c r="AF23" s="364">
        <v>86.382029999999986</v>
      </c>
      <c r="AG23" s="365">
        <v>0.15768976667665643</v>
      </c>
      <c r="AH23" s="364">
        <v>716.26227999999992</v>
      </c>
      <c r="AI23" s="365">
        <v>7.4748232415152063E-2</v>
      </c>
      <c r="AJ23" s="364">
        <v>2037.2750100000001</v>
      </c>
      <c r="AK23" s="365">
        <v>0.19046443057248827</v>
      </c>
      <c r="AL23" s="364">
        <v>1220.1201199999998</v>
      </c>
      <c r="AM23" s="365">
        <v>0.18715116482415201</v>
      </c>
      <c r="AN23" s="364">
        <v>1590.0061600000001</v>
      </c>
      <c r="AO23" s="365">
        <v>0.1905968602544644</v>
      </c>
      <c r="AP23" s="364">
        <v>1749.2398799999999</v>
      </c>
      <c r="AQ23" s="365">
        <v>0.18921598793950159</v>
      </c>
      <c r="AR23" s="364">
        <v>35853.071199999998</v>
      </c>
      <c r="AS23" s="365">
        <v>0.14099939340913512</v>
      </c>
    </row>
    <row r="24" spans="1:45" ht="19.5">
      <c r="A24" s="351" t="s">
        <v>415</v>
      </c>
      <c r="B24" s="364">
        <v>0</v>
      </c>
      <c r="C24" s="365">
        <v>0</v>
      </c>
      <c r="D24" s="364">
        <v>0</v>
      </c>
      <c r="E24" s="365">
        <v>0</v>
      </c>
      <c r="F24" s="364">
        <v>0</v>
      </c>
      <c r="G24" s="365">
        <v>0</v>
      </c>
      <c r="H24" s="364">
        <v>0</v>
      </c>
      <c r="I24" s="365">
        <v>0</v>
      </c>
      <c r="J24" s="364">
        <v>0</v>
      </c>
      <c r="K24" s="365">
        <v>0</v>
      </c>
      <c r="L24" s="364">
        <v>0</v>
      </c>
      <c r="M24" s="365">
        <v>0</v>
      </c>
      <c r="N24" s="364">
        <v>0</v>
      </c>
      <c r="O24" s="365">
        <v>0</v>
      </c>
      <c r="P24" s="364">
        <v>0</v>
      </c>
      <c r="Q24" s="365">
        <v>0</v>
      </c>
      <c r="R24" s="364">
        <v>0</v>
      </c>
      <c r="S24" s="365">
        <v>0</v>
      </c>
      <c r="T24" s="364">
        <v>0</v>
      </c>
      <c r="U24" s="365">
        <v>0</v>
      </c>
      <c r="V24" s="364">
        <v>0</v>
      </c>
      <c r="W24" s="365">
        <v>0</v>
      </c>
      <c r="X24" s="364">
        <v>0</v>
      </c>
      <c r="Y24" s="365">
        <v>0</v>
      </c>
      <c r="Z24" s="364">
        <v>0</v>
      </c>
      <c r="AA24" s="365">
        <v>0</v>
      </c>
      <c r="AB24" s="364">
        <v>0</v>
      </c>
      <c r="AC24" s="365">
        <v>0</v>
      </c>
      <c r="AD24" s="364">
        <v>0</v>
      </c>
      <c r="AE24" s="365">
        <v>0</v>
      </c>
      <c r="AF24" s="364">
        <v>0</v>
      </c>
      <c r="AG24" s="365">
        <v>0</v>
      </c>
      <c r="AH24" s="364">
        <v>0</v>
      </c>
      <c r="AI24" s="365">
        <v>0</v>
      </c>
      <c r="AJ24" s="364">
        <v>0</v>
      </c>
      <c r="AK24" s="365">
        <v>0</v>
      </c>
      <c r="AL24" s="364">
        <v>0</v>
      </c>
      <c r="AM24" s="365">
        <v>0</v>
      </c>
      <c r="AN24" s="364">
        <v>0</v>
      </c>
      <c r="AO24" s="365">
        <v>0</v>
      </c>
      <c r="AP24" s="364">
        <v>0</v>
      </c>
      <c r="AQ24" s="365">
        <v>0</v>
      </c>
      <c r="AR24" s="364">
        <v>0</v>
      </c>
      <c r="AS24" s="365">
        <v>0</v>
      </c>
    </row>
    <row r="25" spans="1:45" ht="19.5">
      <c r="A25" s="351" t="s">
        <v>424</v>
      </c>
      <c r="B25" s="364">
        <v>0</v>
      </c>
      <c r="C25" s="365">
        <v>0</v>
      </c>
      <c r="D25" s="364">
        <v>0</v>
      </c>
      <c r="E25" s="365">
        <v>0</v>
      </c>
      <c r="F25" s="364">
        <v>0</v>
      </c>
      <c r="G25" s="365">
        <v>0</v>
      </c>
      <c r="H25" s="364">
        <v>0</v>
      </c>
      <c r="I25" s="365">
        <v>0</v>
      </c>
      <c r="J25" s="364">
        <v>0</v>
      </c>
      <c r="K25" s="365">
        <v>0</v>
      </c>
      <c r="L25" s="364">
        <v>0</v>
      </c>
      <c r="M25" s="365">
        <v>0</v>
      </c>
      <c r="N25" s="364">
        <v>0</v>
      </c>
      <c r="O25" s="365">
        <v>0</v>
      </c>
      <c r="P25" s="364">
        <v>870.1623699999999</v>
      </c>
      <c r="Q25" s="365">
        <v>6.049865179890624E-2</v>
      </c>
      <c r="R25" s="364">
        <v>2699.6749799999998</v>
      </c>
      <c r="S25" s="365">
        <v>5.9969927911240228E-2</v>
      </c>
      <c r="T25" s="364">
        <v>2133.5579299999999</v>
      </c>
      <c r="U25" s="365">
        <v>6.0554842338912319E-2</v>
      </c>
      <c r="V25" s="364">
        <v>660.33697999999993</v>
      </c>
      <c r="W25" s="365">
        <v>5.318076548046801E-2</v>
      </c>
      <c r="X25" s="364">
        <v>0</v>
      </c>
      <c r="Y25" s="365">
        <v>0</v>
      </c>
      <c r="Z25" s="364">
        <v>107.03641</v>
      </c>
      <c r="AA25" s="365">
        <v>1.8249946159233355E-2</v>
      </c>
      <c r="AB25" s="364">
        <v>211.22743</v>
      </c>
      <c r="AC25" s="365">
        <v>1.5951661450813427E-2</v>
      </c>
      <c r="AD25" s="364">
        <v>0</v>
      </c>
      <c r="AE25" s="365">
        <v>0</v>
      </c>
      <c r="AF25" s="364">
        <v>0</v>
      </c>
      <c r="AG25" s="365">
        <v>0</v>
      </c>
      <c r="AH25" s="364">
        <v>108.33825</v>
      </c>
      <c r="AI25" s="365">
        <v>1.1306043772751581E-2</v>
      </c>
      <c r="AJ25" s="364">
        <v>0</v>
      </c>
      <c r="AK25" s="365">
        <v>0</v>
      </c>
      <c r="AL25" s="364">
        <v>0</v>
      </c>
      <c r="AM25" s="365">
        <v>0</v>
      </c>
      <c r="AN25" s="364">
        <v>0</v>
      </c>
      <c r="AO25" s="365">
        <v>0</v>
      </c>
      <c r="AP25" s="364">
        <v>0</v>
      </c>
      <c r="AQ25" s="365">
        <v>0</v>
      </c>
      <c r="AR25" s="364">
        <v>6790.334350000001</v>
      </c>
      <c r="AS25" s="365">
        <v>2.6704351743100152E-2</v>
      </c>
    </row>
    <row r="26" spans="1:45" ht="19.5">
      <c r="A26" s="352" t="s">
        <v>417</v>
      </c>
      <c r="B26" s="364">
        <v>75.192050000000009</v>
      </c>
      <c r="C26" s="365">
        <v>1.5038209721122939E-2</v>
      </c>
      <c r="D26" s="364">
        <v>71.832850000000008</v>
      </c>
      <c r="E26" s="365">
        <v>1.5205524923660736E-2</v>
      </c>
      <c r="F26" s="364">
        <v>70.937619999999995</v>
      </c>
      <c r="G26" s="365">
        <v>1.6460768547881987E-2</v>
      </c>
      <c r="H26" s="364">
        <v>271.12738999999999</v>
      </c>
      <c r="I26" s="365">
        <v>1.5726055455703748E-2</v>
      </c>
      <c r="J26" s="364">
        <v>0</v>
      </c>
      <c r="K26" s="365">
        <v>0</v>
      </c>
      <c r="L26" s="364">
        <v>493.32059000000004</v>
      </c>
      <c r="M26" s="365">
        <v>1.5493832913348281E-2</v>
      </c>
      <c r="N26" s="364">
        <v>279.47506999999996</v>
      </c>
      <c r="O26" s="365">
        <v>1.6308119914710369E-2</v>
      </c>
      <c r="P26" s="364">
        <v>268.1207</v>
      </c>
      <c r="Q26" s="365">
        <v>1.8641280557074657E-2</v>
      </c>
      <c r="R26" s="364">
        <v>812.00497999999993</v>
      </c>
      <c r="S26" s="365">
        <v>1.803768248952993E-2</v>
      </c>
      <c r="T26" s="364">
        <v>624.27548000000002</v>
      </c>
      <c r="U26" s="365">
        <v>1.7718245535263629E-2</v>
      </c>
      <c r="V26" s="364">
        <v>0</v>
      </c>
      <c r="W26" s="365">
        <v>0</v>
      </c>
      <c r="X26" s="364">
        <v>0</v>
      </c>
      <c r="Y26" s="365">
        <v>0</v>
      </c>
      <c r="Z26" s="364">
        <v>0</v>
      </c>
      <c r="AA26" s="365">
        <v>0</v>
      </c>
      <c r="AB26" s="364">
        <v>0</v>
      </c>
      <c r="AC26" s="365">
        <v>0</v>
      </c>
      <c r="AD26" s="364">
        <v>0</v>
      </c>
      <c r="AE26" s="365">
        <v>0</v>
      </c>
      <c r="AF26" s="364">
        <v>0</v>
      </c>
      <c r="AG26" s="365">
        <v>0</v>
      </c>
      <c r="AH26" s="364">
        <v>0</v>
      </c>
      <c r="AI26" s="365">
        <v>0</v>
      </c>
      <c r="AJ26" s="364">
        <v>0</v>
      </c>
      <c r="AK26" s="365">
        <v>0</v>
      </c>
      <c r="AL26" s="364">
        <v>0</v>
      </c>
      <c r="AM26" s="365">
        <v>0</v>
      </c>
      <c r="AN26" s="364">
        <v>0</v>
      </c>
      <c r="AO26" s="365">
        <v>0</v>
      </c>
      <c r="AP26" s="364">
        <v>0</v>
      </c>
      <c r="AQ26" s="365">
        <v>0</v>
      </c>
      <c r="AR26" s="364">
        <v>2966.2867299999998</v>
      </c>
      <c r="AS26" s="365">
        <v>1.1665517502655865E-2</v>
      </c>
    </row>
    <row r="27" spans="1:45" ht="39">
      <c r="A27" s="352" t="s">
        <v>425</v>
      </c>
      <c r="B27" s="364">
        <v>400.61236000000002</v>
      </c>
      <c r="C27" s="365">
        <v>8.0121404943128999E-2</v>
      </c>
      <c r="D27" s="364">
        <v>337.01542000000001</v>
      </c>
      <c r="E27" s="365">
        <v>7.1339176553178535E-2</v>
      </c>
      <c r="F27" s="364">
        <v>204.98375999999999</v>
      </c>
      <c r="G27" s="365">
        <v>4.7565596779742397E-2</v>
      </c>
      <c r="H27" s="364">
        <v>1136.7619199999999</v>
      </c>
      <c r="I27" s="365">
        <v>6.593498721708739E-2</v>
      </c>
      <c r="J27" s="364">
        <v>20.30864</v>
      </c>
      <c r="K27" s="365">
        <v>1.5293782779958657E-2</v>
      </c>
      <c r="L27" s="364">
        <v>2526.4752199999998</v>
      </c>
      <c r="M27" s="365">
        <v>7.9349586682353618E-2</v>
      </c>
      <c r="N27" s="364">
        <v>1089.6658300000001</v>
      </c>
      <c r="O27" s="365">
        <v>6.35849237737105E-2</v>
      </c>
      <c r="P27" s="364">
        <v>1553.7213300000001</v>
      </c>
      <c r="Q27" s="365">
        <v>0.10802357005647523</v>
      </c>
      <c r="R27" s="364">
        <v>4797.0270499999997</v>
      </c>
      <c r="S27" s="365">
        <v>0.10656000018815946</v>
      </c>
      <c r="T27" s="364">
        <v>3788.2939999999999</v>
      </c>
      <c r="U27" s="365">
        <v>0.10751971749998253</v>
      </c>
      <c r="V27" s="364">
        <v>1555.0403499999998</v>
      </c>
      <c r="W27" s="365">
        <v>0.12523641514975412</v>
      </c>
      <c r="X27" s="364">
        <v>175.49909000000002</v>
      </c>
      <c r="Y27" s="365">
        <v>0.19704043728608228</v>
      </c>
      <c r="Z27" s="364">
        <v>756.22474</v>
      </c>
      <c r="AA27" s="365">
        <v>0.12893800146399009</v>
      </c>
      <c r="AB27" s="364">
        <v>2415.0372599999996</v>
      </c>
      <c r="AC27" s="365">
        <v>0.18238093775330258</v>
      </c>
      <c r="AD27" s="364">
        <v>171.55602999999999</v>
      </c>
      <c r="AE27" s="365">
        <v>0.23890865682350254</v>
      </c>
      <c r="AF27" s="364">
        <v>61.348939999999999</v>
      </c>
      <c r="AG27" s="365">
        <v>0.111992043188383</v>
      </c>
      <c r="AH27" s="364">
        <v>746.59716999999989</v>
      </c>
      <c r="AI27" s="365">
        <v>7.7913943456096549E-2</v>
      </c>
      <c r="AJ27" s="364">
        <v>1018.30761</v>
      </c>
      <c r="AK27" s="365">
        <v>9.5201373469103442E-2</v>
      </c>
      <c r="AL27" s="364">
        <v>669.15649000000008</v>
      </c>
      <c r="AM27" s="365">
        <v>0.10264023558036323</v>
      </c>
      <c r="AN27" s="364">
        <v>845.92272000000003</v>
      </c>
      <c r="AO27" s="365">
        <v>0.10140225774340171</v>
      </c>
      <c r="AP27" s="364">
        <v>890.53924000000006</v>
      </c>
      <c r="AQ27" s="365">
        <v>9.6329991113335997E-2</v>
      </c>
      <c r="AR27" s="364">
        <v>25160.095170000001</v>
      </c>
      <c r="AS27" s="365">
        <v>9.8947120521326787E-2</v>
      </c>
    </row>
    <row r="28" spans="1:45" ht="19.5">
      <c r="A28" s="353" t="s">
        <v>419</v>
      </c>
      <c r="B28" s="364">
        <v>0</v>
      </c>
      <c r="C28" s="365">
        <v>0</v>
      </c>
      <c r="D28" s="364">
        <v>0</v>
      </c>
      <c r="E28" s="365">
        <v>0</v>
      </c>
      <c r="F28" s="364">
        <v>0</v>
      </c>
      <c r="G28" s="365">
        <v>0</v>
      </c>
      <c r="H28" s="364">
        <v>82.391649999999998</v>
      </c>
      <c r="I28" s="365">
        <v>4.7789183416213823E-3</v>
      </c>
      <c r="J28" s="364">
        <v>12.93357</v>
      </c>
      <c r="K28" s="365">
        <v>9.7398550641199944E-3</v>
      </c>
      <c r="L28" s="364">
        <v>110.17488</v>
      </c>
      <c r="M28" s="365">
        <v>3.4602877248002097E-3</v>
      </c>
      <c r="N28" s="364">
        <v>59.877650000000003</v>
      </c>
      <c r="O28" s="365">
        <v>3.4940214753718729E-3</v>
      </c>
      <c r="P28" s="364">
        <v>1925.4786099999999</v>
      </c>
      <c r="Q28" s="365">
        <v>0.13387025684945672</v>
      </c>
      <c r="R28" s="364">
        <v>5861.3838100000003</v>
      </c>
      <c r="S28" s="365">
        <v>0.13020336416415973</v>
      </c>
      <c r="T28" s="364">
        <v>3928.52756</v>
      </c>
      <c r="U28" s="365">
        <v>0.11149983962229322</v>
      </c>
      <c r="V28" s="364">
        <v>1776.5259100000001</v>
      </c>
      <c r="W28" s="365">
        <v>0.14307393141859936</v>
      </c>
      <c r="X28" s="364">
        <v>0</v>
      </c>
      <c r="Y28" s="365">
        <v>0</v>
      </c>
      <c r="Z28" s="364">
        <v>0</v>
      </c>
      <c r="AA28" s="365">
        <v>0</v>
      </c>
      <c r="AB28" s="364">
        <v>0</v>
      </c>
      <c r="AC28" s="365">
        <v>0</v>
      </c>
      <c r="AD28" s="364">
        <v>0</v>
      </c>
      <c r="AE28" s="365">
        <v>0</v>
      </c>
      <c r="AF28" s="364">
        <v>0</v>
      </c>
      <c r="AG28" s="365">
        <v>0</v>
      </c>
      <c r="AH28" s="364">
        <v>0</v>
      </c>
      <c r="AI28" s="365">
        <v>0</v>
      </c>
      <c r="AJ28" s="364">
        <v>0</v>
      </c>
      <c r="AK28" s="365">
        <v>0</v>
      </c>
      <c r="AL28" s="364">
        <v>0</v>
      </c>
      <c r="AM28" s="365">
        <v>0</v>
      </c>
      <c r="AN28" s="364">
        <v>0</v>
      </c>
      <c r="AO28" s="365">
        <v>0</v>
      </c>
      <c r="AP28" s="364">
        <v>0</v>
      </c>
      <c r="AQ28" s="365">
        <v>0</v>
      </c>
      <c r="AR28" s="364">
        <v>13757.29364</v>
      </c>
      <c r="AS28" s="365">
        <v>5.4103316487747709E-2</v>
      </c>
    </row>
    <row r="29" spans="1:45" ht="19.5">
      <c r="A29" s="351" t="s">
        <v>420</v>
      </c>
      <c r="B29" s="364">
        <v>0</v>
      </c>
      <c r="C29" s="365">
        <v>0</v>
      </c>
      <c r="D29" s="364">
        <v>0</v>
      </c>
      <c r="E29" s="365">
        <v>0</v>
      </c>
      <c r="F29" s="364">
        <v>0</v>
      </c>
      <c r="G29" s="365">
        <v>0</v>
      </c>
      <c r="H29" s="364">
        <v>0</v>
      </c>
      <c r="I29" s="365">
        <v>0</v>
      </c>
      <c r="J29" s="364">
        <v>0</v>
      </c>
      <c r="K29" s="365">
        <v>0</v>
      </c>
      <c r="L29" s="364">
        <v>0</v>
      </c>
      <c r="M29" s="365">
        <v>0</v>
      </c>
      <c r="N29" s="364">
        <v>0</v>
      </c>
      <c r="O29" s="365">
        <v>0</v>
      </c>
      <c r="P29" s="364">
        <v>0</v>
      </c>
      <c r="Q29" s="365">
        <v>0</v>
      </c>
      <c r="R29" s="364">
        <v>0</v>
      </c>
      <c r="S29" s="365">
        <v>0</v>
      </c>
      <c r="T29" s="364">
        <v>0</v>
      </c>
      <c r="U29" s="365">
        <v>0</v>
      </c>
      <c r="V29" s="364">
        <v>0</v>
      </c>
      <c r="W29" s="365">
        <v>0</v>
      </c>
      <c r="X29" s="364">
        <v>0</v>
      </c>
      <c r="Y29" s="365">
        <v>0</v>
      </c>
      <c r="Z29" s="364">
        <v>0</v>
      </c>
      <c r="AA29" s="365">
        <v>0</v>
      </c>
      <c r="AB29" s="364">
        <v>0</v>
      </c>
      <c r="AC29" s="365">
        <v>0</v>
      </c>
      <c r="AD29" s="364">
        <v>0</v>
      </c>
      <c r="AE29" s="365">
        <v>0</v>
      </c>
      <c r="AF29" s="364">
        <v>0</v>
      </c>
      <c r="AG29" s="365">
        <v>0</v>
      </c>
      <c r="AH29" s="364">
        <v>0</v>
      </c>
      <c r="AI29" s="365">
        <v>0</v>
      </c>
      <c r="AJ29" s="364">
        <v>0</v>
      </c>
      <c r="AK29" s="365">
        <v>0</v>
      </c>
      <c r="AL29" s="364">
        <v>0</v>
      </c>
      <c r="AM29" s="365">
        <v>0</v>
      </c>
      <c r="AN29" s="364">
        <v>0</v>
      </c>
      <c r="AO29" s="365">
        <v>0</v>
      </c>
      <c r="AP29" s="364">
        <v>0</v>
      </c>
      <c r="AQ29" s="365">
        <v>0</v>
      </c>
      <c r="AR29" s="364">
        <v>0</v>
      </c>
      <c r="AS29" s="365">
        <v>0</v>
      </c>
    </row>
    <row r="30" spans="1:45" ht="19.5">
      <c r="A30" s="351" t="s">
        <v>426</v>
      </c>
      <c r="B30" s="364">
        <v>0</v>
      </c>
      <c r="C30" s="365">
        <v>0</v>
      </c>
      <c r="D30" s="364">
        <v>0</v>
      </c>
      <c r="E30" s="365">
        <v>0</v>
      </c>
      <c r="F30" s="364">
        <v>0</v>
      </c>
      <c r="G30" s="365">
        <v>0</v>
      </c>
      <c r="H30" s="364">
        <v>0</v>
      </c>
      <c r="I30" s="365">
        <v>0</v>
      </c>
      <c r="J30" s="364">
        <v>0</v>
      </c>
      <c r="K30" s="365">
        <v>0</v>
      </c>
      <c r="L30" s="364">
        <v>0</v>
      </c>
      <c r="M30" s="365">
        <v>0</v>
      </c>
      <c r="N30" s="364">
        <v>0</v>
      </c>
      <c r="O30" s="365">
        <v>0</v>
      </c>
      <c r="P30" s="364">
        <v>0</v>
      </c>
      <c r="Q30" s="365">
        <v>0</v>
      </c>
      <c r="R30" s="364">
        <v>0</v>
      </c>
      <c r="S30" s="365">
        <v>0</v>
      </c>
      <c r="T30" s="364">
        <v>0</v>
      </c>
      <c r="U30" s="365">
        <v>0</v>
      </c>
      <c r="V30" s="364">
        <v>0</v>
      </c>
      <c r="W30" s="365">
        <v>0</v>
      </c>
      <c r="X30" s="364">
        <v>0</v>
      </c>
      <c r="Y30" s="365">
        <v>0</v>
      </c>
      <c r="Z30" s="364">
        <v>0</v>
      </c>
      <c r="AA30" s="365">
        <v>0</v>
      </c>
      <c r="AB30" s="364">
        <v>0</v>
      </c>
      <c r="AC30" s="365">
        <v>0</v>
      </c>
      <c r="AD30" s="364">
        <v>0</v>
      </c>
      <c r="AE30" s="365">
        <v>0</v>
      </c>
      <c r="AF30" s="364">
        <v>0</v>
      </c>
      <c r="AG30" s="365">
        <v>0</v>
      </c>
      <c r="AH30" s="364">
        <v>0</v>
      </c>
      <c r="AI30" s="365">
        <v>0</v>
      </c>
      <c r="AJ30" s="364">
        <v>0</v>
      </c>
      <c r="AK30" s="365">
        <v>0</v>
      </c>
      <c r="AL30" s="364">
        <v>0</v>
      </c>
      <c r="AM30" s="365">
        <v>0</v>
      </c>
      <c r="AN30" s="364">
        <v>0</v>
      </c>
      <c r="AO30" s="365">
        <v>0</v>
      </c>
      <c r="AP30" s="364">
        <v>0</v>
      </c>
      <c r="AQ30" s="365">
        <v>0</v>
      </c>
      <c r="AR30" s="364">
        <v>0</v>
      </c>
      <c r="AS30" s="365">
        <v>0</v>
      </c>
    </row>
    <row r="31" spans="1:45" ht="18">
      <c r="A31" s="344" t="s">
        <v>427</v>
      </c>
      <c r="B31" s="362">
        <v>5009.0174499999985</v>
      </c>
      <c r="C31" s="363">
        <v>1.0017901481588067</v>
      </c>
      <c r="D31" s="362">
        <v>4731.6401800000003</v>
      </c>
      <c r="E31" s="363">
        <v>1.0015901177077697</v>
      </c>
      <c r="F31" s="362">
        <v>4315.0872499999996</v>
      </c>
      <c r="G31" s="363">
        <v>1.0012973720596572</v>
      </c>
      <c r="H31" s="362">
        <v>17301.469509999995</v>
      </c>
      <c r="I31" s="363">
        <v>1.0035277844094892</v>
      </c>
      <c r="J31" s="362">
        <v>1329.07096</v>
      </c>
      <c r="K31" s="363">
        <v>1.0008805395827156</v>
      </c>
      <c r="L31" s="362">
        <v>31891.306749999989</v>
      </c>
      <c r="M31" s="363">
        <v>1.0016175853775655</v>
      </c>
      <c r="N31" s="362">
        <v>17164.241609999994</v>
      </c>
      <c r="O31" s="363">
        <v>1.0015795341636065</v>
      </c>
      <c r="P31" s="362">
        <v>14405.376679999998</v>
      </c>
      <c r="Q31" s="363">
        <v>1.0015439621865101</v>
      </c>
      <c r="R31" s="362">
        <v>45091.739099999977</v>
      </c>
      <c r="S31" s="363">
        <v>1.0016570006584464</v>
      </c>
      <c r="T31" s="362">
        <v>35271.046849999984</v>
      </c>
      <c r="U31" s="363">
        <v>1.001066177345435</v>
      </c>
      <c r="V31" s="362">
        <v>12430.208490000003</v>
      </c>
      <c r="W31" s="363">
        <v>1.0010767571733035</v>
      </c>
      <c r="X31" s="362">
        <v>904.85140000000001</v>
      </c>
      <c r="Y31" s="363">
        <v>1.0159158975406866</v>
      </c>
      <c r="Z31" s="362">
        <v>5900.8534300000001</v>
      </c>
      <c r="AA31" s="363">
        <v>1.0061086446287528</v>
      </c>
      <c r="AB31" s="362">
        <v>13594.216190000001</v>
      </c>
      <c r="AC31" s="363">
        <v>1.0266201428102724</v>
      </c>
      <c r="AD31" s="362">
        <v>736.68893999999977</v>
      </c>
      <c r="AE31" s="363">
        <v>1.0259118560398595</v>
      </c>
      <c r="AF31" s="362">
        <v>553.7613299999997</v>
      </c>
      <c r="AG31" s="363">
        <v>1.0108872750762503</v>
      </c>
      <c r="AH31" s="362">
        <v>9605.6912600000014</v>
      </c>
      <c r="AI31" s="363">
        <v>1.002437881847799</v>
      </c>
      <c r="AJ31" s="362">
        <v>10789.547270000005</v>
      </c>
      <c r="AK31" s="363">
        <v>1.0087126022890234</v>
      </c>
      <c r="AL31" s="362">
        <v>6591.5827599999993</v>
      </c>
      <c r="AM31" s="363">
        <v>1.0110663461305751</v>
      </c>
      <c r="AN31" s="362">
        <v>8420.5759200000011</v>
      </c>
      <c r="AO31" s="363">
        <v>1.0093893799042566</v>
      </c>
      <c r="AP31" s="362">
        <v>9305.0736200000028</v>
      </c>
      <c r="AQ31" s="363">
        <v>1.0065335909550011</v>
      </c>
      <c r="AR31" s="362">
        <v>255343.04694999999</v>
      </c>
      <c r="AS31" s="363">
        <v>1.0041877453218095</v>
      </c>
    </row>
    <row r="32" spans="1:45" ht="19.5">
      <c r="A32" s="351" t="s">
        <v>428</v>
      </c>
      <c r="B32" s="364">
        <v>8.9508600000000005</v>
      </c>
      <c r="C32" s="365">
        <v>1.7901481588068217E-3</v>
      </c>
      <c r="D32" s="364">
        <v>7.5119200000000008</v>
      </c>
      <c r="E32" s="365">
        <v>1.5901177077694336E-3</v>
      </c>
      <c r="F32" s="364">
        <v>5.5910199999999994</v>
      </c>
      <c r="G32" s="365">
        <v>1.2973720596571911E-3</v>
      </c>
      <c r="H32" s="364">
        <v>60.821289999999991</v>
      </c>
      <c r="I32" s="365">
        <v>3.5277844094889848E-3</v>
      </c>
      <c r="J32" s="364">
        <v>1.16927</v>
      </c>
      <c r="K32" s="365">
        <v>8.8053958271564511E-4</v>
      </c>
      <c r="L32" s="364">
        <v>51.503599999999999</v>
      </c>
      <c r="M32" s="365">
        <v>1.6175853775653767E-3</v>
      </c>
      <c r="N32" s="364">
        <v>27.068750000000001</v>
      </c>
      <c r="O32" s="365">
        <v>1.5795341636064941E-3</v>
      </c>
      <c r="P32" s="364">
        <v>22.207069999999998</v>
      </c>
      <c r="Q32" s="365">
        <v>1.5439621865100152E-3</v>
      </c>
      <c r="R32" s="364">
        <v>74.593439999999987</v>
      </c>
      <c r="S32" s="365">
        <v>1.657000658446456E-3</v>
      </c>
      <c r="T32" s="364">
        <v>37.56514</v>
      </c>
      <c r="U32" s="365">
        <v>1.0661773454349883E-3</v>
      </c>
      <c r="V32" s="364">
        <v>13.36992</v>
      </c>
      <c r="W32" s="365">
        <v>1.0767571733035744E-3</v>
      </c>
      <c r="X32" s="364">
        <v>14.1759</v>
      </c>
      <c r="Y32" s="365">
        <v>1.5915897540686813E-2</v>
      </c>
      <c r="Z32" s="364">
        <v>35.827359999999992</v>
      </c>
      <c r="AA32" s="365">
        <v>6.1086446287526887E-3</v>
      </c>
      <c r="AB32" s="364">
        <v>352.49647000000004</v>
      </c>
      <c r="AC32" s="365">
        <v>2.6620142810272383E-2</v>
      </c>
      <c r="AD32" s="364">
        <v>18.606840000000002</v>
      </c>
      <c r="AE32" s="365">
        <v>2.5911856039859515E-2</v>
      </c>
      <c r="AF32" s="364">
        <v>5.9640199999999997</v>
      </c>
      <c r="AG32" s="365">
        <v>1.0887275076250379E-2</v>
      </c>
      <c r="AH32" s="364">
        <v>23.360589999999998</v>
      </c>
      <c r="AI32" s="365">
        <v>2.4378818477989337E-3</v>
      </c>
      <c r="AJ32" s="364">
        <v>93.193079999999981</v>
      </c>
      <c r="AK32" s="365">
        <v>8.7126022890234838E-3</v>
      </c>
      <c r="AL32" s="364">
        <v>72.146340000000009</v>
      </c>
      <c r="AM32" s="365">
        <v>1.10663461305755E-2</v>
      </c>
      <c r="AN32" s="364">
        <v>78.328530000000001</v>
      </c>
      <c r="AO32" s="365">
        <v>9.3893799042562339E-3</v>
      </c>
      <c r="AP32" s="364">
        <v>60.400909999999996</v>
      </c>
      <c r="AQ32" s="365">
        <v>6.5335909550009348E-3</v>
      </c>
      <c r="AR32" s="364">
        <v>1064.8523199999997</v>
      </c>
      <c r="AS32" s="365">
        <v>4.1877453218097035E-3</v>
      </c>
    </row>
    <row r="33" spans="1:45" ht="22.5" customHeight="1">
      <c r="A33" s="845" t="s">
        <v>429</v>
      </c>
      <c r="B33" s="846">
        <v>5000.0665899999985</v>
      </c>
      <c r="C33" s="847">
        <v>1</v>
      </c>
      <c r="D33" s="846">
        <v>4724.1282599999986</v>
      </c>
      <c r="E33" s="847">
        <v>1</v>
      </c>
      <c r="F33" s="846">
        <v>4309.4962299999997</v>
      </c>
      <c r="G33" s="847">
        <v>1</v>
      </c>
      <c r="H33" s="846">
        <v>17240.648219999992</v>
      </c>
      <c r="I33" s="847">
        <v>1</v>
      </c>
      <c r="J33" s="846">
        <v>1327.9016900000001</v>
      </c>
      <c r="K33" s="847">
        <v>1</v>
      </c>
      <c r="L33" s="846">
        <v>31839.803149999985</v>
      </c>
      <c r="M33" s="847">
        <v>1</v>
      </c>
      <c r="N33" s="846">
        <v>17137.172859999995</v>
      </c>
      <c r="O33" s="847">
        <v>1</v>
      </c>
      <c r="P33" s="846">
        <v>14383.169609999997</v>
      </c>
      <c r="Q33" s="847">
        <v>1</v>
      </c>
      <c r="R33" s="846">
        <v>45017.14565999998</v>
      </c>
      <c r="S33" s="847">
        <v>1</v>
      </c>
      <c r="T33" s="846">
        <v>35233.481709999985</v>
      </c>
      <c r="U33" s="847">
        <v>1</v>
      </c>
      <c r="V33" s="846">
        <v>12416.838570000004</v>
      </c>
      <c r="W33" s="847">
        <v>1</v>
      </c>
      <c r="X33" s="846">
        <v>890.67550000000017</v>
      </c>
      <c r="Y33" s="847">
        <v>1</v>
      </c>
      <c r="Z33" s="846">
        <v>5865.0260699999999</v>
      </c>
      <c r="AA33" s="847">
        <v>1</v>
      </c>
      <c r="AB33" s="846">
        <v>13241.719720000001</v>
      </c>
      <c r="AC33" s="847">
        <v>1</v>
      </c>
      <c r="AD33" s="846">
        <v>718.08209999999985</v>
      </c>
      <c r="AE33" s="847">
        <v>1</v>
      </c>
      <c r="AF33" s="846">
        <v>547.7973099999997</v>
      </c>
      <c r="AG33" s="847">
        <v>1</v>
      </c>
      <c r="AH33" s="846">
        <v>9582.3306700000012</v>
      </c>
      <c r="AI33" s="847">
        <v>1</v>
      </c>
      <c r="AJ33" s="846">
        <v>10696.354190000005</v>
      </c>
      <c r="AK33" s="847">
        <v>1</v>
      </c>
      <c r="AL33" s="846">
        <v>6519.4364200000018</v>
      </c>
      <c r="AM33" s="847">
        <v>1</v>
      </c>
      <c r="AN33" s="846">
        <v>8342.2473899999986</v>
      </c>
      <c r="AO33" s="847">
        <v>1</v>
      </c>
      <c r="AP33" s="846">
        <v>9244.6727100000026</v>
      </c>
      <c r="AQ33" s="847">
        <v>1</v>
      </c>
      <c r="AR33" s="846">
        <v>254278.19463000001</v>
      </c>
      <c r="AS33" s="847">
        <v>1</v>
      </c>
    </row>
    <row r="34" spans="1:45" ht="19.5">
      <c r="A34" s="353" t="s">
        <v>430</v>
      </c>
      <c r="B34" s="364">
        <v>-0.90310999999999986</v>
      </c>
      <c r="C34" s="365">
        <v>-1.8061959450824035E-4</v>
      </c>
      <c r="D34" s="364">
        <v>-0.92739000000000005</v>
      </c>
      <c r="E34" s="365">
        <v>-1.9630923399188157E-4</v>
      </c>
      <c r="F34" s="364">
        <v>0</v>
      </c>
      <c r="G34" s="365">
        <v>0</v>
      </c>
      <c r="H34" s="364">
        <v>-4.6927799999999991</v>
      </c>
      <c r="I34" s="365">
        <v>-2.7219278185585538E-4</v>
      </c>
      <c r="J34" s="364">
        <v>0.18771000000000002</v>
      </c>
      <c r="K34" s="365">
        <v>1.4135835612951136E-4</v>
      </c>
      <c r="L34" s="364">
        <v>-8.9302099999999989</v>
      </c>
      <c r="M34" s="365">
        <v>-2.8047315361621523E-4</v>
      </c>
      <c r="N34" s="364">
        <v>-2.6009299999999995</v>
      </c>
      <c r="O34" s="365">
        <v>-1.5177124145551743E-4</v>
      </c>
      <c r="P34" s="364">
        <v>0</v>
      </c>
      <c r="Q34" s="365">
        <v>0</v>
      </c>
      <c r="R34" s="364">
        <v>0</v>
      </c>
      <c r="S34" s="365">
        <v>0</v>
      </c>
      <c r="T34" s="364">
        <v>0</v>
      </c>
      <c r="U34" s="365">
        <v>0</v>
      </c>
      <c r="V34" s="364">
        <v>0</v>
      </c>
      <c r="W34" s="365">
        <v>0</v>
      </c>
      <c r="X34" s="364">
        <v>0</v>
      </c>
      <c r="Y34" s="365">
        <v>0</v>
      </c>
      <c r="Z34" s="364">
        <v>0</v>
      </c>
      <c r="AA34" s="365">
        <v>0</v>
      </c>
      <c r="AB34" s="364">
        <v>0</v>
      </c>
      <c r="AC34" s="365">
        <v>0</v>
      </c>
      <c r="AD34" s="364">
        <v>0</v>
      </c>
      <c r="AE34" s="365">
        <v>0</v>
      </c>
      <c r="AF34" s="364">
        <v>0</v>
      </c>
      <c r="AG34" s="365">
        <v>0</v>
      </c>
      <c r="AH34" s="364">
        <v>0</v>
      </c>
      <c r="AI34" s="365">
        <v>0</v>
      </c>
      <c r="AJ34" s="364">
        <v>0.82240000000000002</v>
      </c>
      <c r="AK34" s="365">
        <v>7.6886010447266203E-5</v>
      </c>
      <c r="AL34" s="364">
        <v>0.53455999999999992</v>
      </c>
      <c r="AM34" s="365">
        <v>8.1994817582713663E-5</v>
      </c>
      <c r="AN34" s="364">
        <v>0.65791999999999995</v>
      </c>
      <c r="AO34" s="365">
        <v>7.886603804014017E-5</v>
      </c>
      <c r="AP34" s="364">
        <v>0.74015999999999993</v>
      </c>
      <c r="AQ34" s="365">
        <v>8.0063407674710392E-5</v>
      </c>
      <c r="AR34" s="364">
        <v>-15.111669999999995</v>
      </c>
      <c r="AS34" s="365">
        <v>-5.9429673165601057E-5</v>
      </c>
    </row>
    <row r="35" spans="1:45" ht="28.5">
      <c r="A35" s="353" t="s">
        <v>431</v>
      </c>
      <c r="B35" s="364">
        <v>0</v>
      </c>
      <c r="C35" s="365">
        <v>0</v>
      </c>
      <c r="D35" s="364">
        <v>0</v>
      </c>
      <c r="E35" s="365">
        <v>0</v>
      </c>
      <c r="F35" s="364">
        <v>0</v>
      </c>
      <c r="G35" s="365">
        <v>0</v>
      </c>
      <c r="H35" s="364">
        <v>0</v>
      </c>
      <c r="I35" s="365">
        <v>0</v>
      </c>
      <c r="J35" s="364">
        <v>0</v>
      </c>
      <c r="K35" s="365">
        <v>0</v>
      </c>
      <c r="L35" s="364">
        <v>0</v>
      </c>
      <c r="M35" s="365">
        <v>0</v>
      </c>
      <c r="N35" s="364">
        <v>0</v>
      </c>
      <c r="O35" s="365">
        <v>0</v>
      </c>
      <c r="P35" s="364">
        <v>0</v>
      </c>
      <c r="Q35" s="365">
        <v>0</v>
      </c>
      <c r="R35" s="364">
        <v>0</v>
      </c>
      <c r="S35" s="365">
        <v>0</v>
      </c>
      <c r="T35" s="364">
        <v>0</v>
      </c>
      <c r="U35" s="365">
        <v>0</v>
      </c>
      <c r="V35" s="364">
        <v>0</v>
      </c>
      <c r="W35" s="365">
        <v>0</v>
      </c>
      <c r="X35" s="364">
        <v>0</v>
      </c>
      <c r="Y35" s="365">
        <v>0</v>
      </c>
      <c r="Z35" s="364">
        <v>0</v>
      </c>
      <c r="AA35" s="365">
        <v>0</v>
      </c>
      <c r="AB35" s="364">
        <v>0</v>
      </c>
      <c r="AC35" s="365">
        <v>0</v>
      </c>
      <c r="AD35" s="364">
        <v>0</v>
      </c>
      <c r="AE35" s="365">
        <v>0</v>
      </c>
      <c r="AF35" s="364">
        <v>0</v>
      </c>
      <c r="AG35" s="365">
        <v>0</v>
      </c>
      <c r="AH35" s="364">
        <v>0</v>
      </c>
      <c r="AI35" s="365">
        <v>0</v>
      </c>
      <c r="AJ35" s="364">
        <v>0</v>
      </c>
      <c r="AK35" s="365">
        <v>0</v>
      </c>
      <c r="AL35" s="364">
        <v>0</v>
      </c>
      <c r="AM35" s="365">
        <v>0</v>
      </c>
      <c r="AN35" s="364">
        <v>0</v>
      </c>
      <c r="AO35" s="365">
        <v>0</v>
      </c>
      <c r="AP35" s="364">
        <v>0</v>
      </c>
      <c r="AQ35" s="365">
        <v>0</v>
      </c>
      <c r="AR35" s="364">
        <v>0</v>
      </c>
      <c r="AS35" s="365">
        <v>0</v>
      </c>
    </row>
    <row r="36" spans="1:45" ht="12.75" customHeight="1">
      <c r="A36" s="33" t="s">
        <v>512</v>
      </c>
      <c r="B36" s="33"/>
      <c r="C36" s="33"/>
    </row>
    <row r="38" spans="1:45">
      <c r="A38" s="580" t="s">
        <v>81</v>
      </c>
      <c r="B38" s="580"/>
      <c r="C38" s="580"/>
      <c r="AS38" s="24" t="s">
        <v>911</v>
      </c>
    </row>
    <row r="40" spans="1:45" ht="12.75" customHeight="1"/>
    <row r="41" spans="1:45" ht="15" customHeight="1">
      <c r="AM41" s="1008"/>
      <c r="AN41" s="1008"/>
      <c r="AP41" s="1008"/>
      <c r="AQ41" s="1008"/>
    </row>
    <row r="51" spans="1:3">
      <c r="A51" s="33"/>
      <c r="B51" s="33"/>
      <c r="C51" s="33"/>
    </row>
    <row r="52" spans="1:3">
      <c r="A52" s="505"/>
      <c r="B52" s="505"/>
      <c r="C52" s="505"/>
    </row>
  </sheetData>
  <mergeCells count="28">
    <mergeCell ref="AP6:AQ6"/>
    <mergeCell ref="AR6:AS6"/>
    <mergeCell ref="AD6:AE6"/>
    <mergeCell ref="AF6:AG6"/>
    <mergeCell ref="AH6:AI6"/>
    <mergeCell ref="AJ6:AK6"/>
    <mergeCell ref="AL6:AM6"/>
    <mergeCell ref="V6:W6"/>
    <mergeCell ref="X6:Y6"/>
    <mergeCell ref="Z6:AA6"/>
    <mergeCell ref="AB6:AC6"/>
    <mergeCell ref="AN6:AO6"/>
    <mergeCell ref="L6:M6"/>
    <mergeCell ref="N6:O6"/>
    <mergeCell ref="P6:Q6"/>
    <mergeCell ref="R6:S6"/>
    <mergeCell ref="T6:U6"/>
    <mergeCell ref="A6:A8"/>
    <mergeCell ref="D6:E6"/>
    <mergeCell ref="F6:G6"/>
    <mergeCell ref="H6:I6"/>
    <mergeCell ref="J6:K6"/>
    <mergeCell ref="B6:C6"/>
    <mergeCell ref="AR5:AS5"/>
    <mergeCell ref="P5:W5"/>
    <mergeCell ref="B5:O5"/>
    <mergeCell ref="X5:AI5"/>
    <mergeCell ref="AJ5:AQ5"/>
  </mergeCells>
  <hyperlinks>
    <hyperlink ref="A38"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0" width="10.85546875" style="57" customWidth="1"/>
    <col min="11" max="11" width="11.140625" style="57" customWidth="1"/>
    <col min="12" max="12" width="17" style="57" customWidth="1"/>
    <col min="13" max="13" width="9" style="57" customWidth="1"/>
    <col min="14" max="16384" width="9.140625" style="57"/>
  </cols>
  <sheetData>
    <row r="1" spans="1:9" ht="15">
      <c r="A1" s="561" t="s">
        <v>1194</v>
      </c>
      <c r="B1" s="560"/>
      <c r="C1" s="560"/>
      <c r="D1" s="560"/>
      <c r="E1" s="560"/>
      <c r="F1" s="560"/>
      <c r="G1" s="518"/>
      <c r="H1" s="518"/>
      <c r="I1" s="518"/>
    </row>
    <row r="2" spans="1:9">
      <c r="A2" s="562" t="s">
        <v>1195</v>
      </c>
      <c r="B2" s="560"/>
      <c r="C2" s="560"/>
      <c r="D2" s="560"/>
      <c r="E2" s="560"/>
      <c r="F2" s="560"/>
      <c r="G2" s="518"/>
      <c r="H2" s="518"/>
      <c r="I2" s="518"/>
    </row>
    <row r="4" spans="1:9">
      <c r="A4" s="58" t="s">
        <v>83</v>
      </c>
      <c r="E4" s="58" t="s">
        <v>85</v>
      </c>
      <c r="I4" s="59"/>
    </row>
    <row r="5" spans="1:9">
      <c r="A5" s="517" t="s">
        <v>84</v>
      </c>
      <c r="E5" s="517" t="s">
        <v>86</v>
      </c>
      <c r="I5" s="60"/>
    </row>
    <row r="7" spans="1:9">
      <c r="A7" s="58" t="s">
        <v>1607</v>
      </c>
      <c r="B7" s="58"/>
      <c r="C7" s="58"/>
      <c r="D7" s="58"/>
      <c r="E7" s="58" t="s">
        <v>1608</v>
      </c>
      <c r="F7" s="58"/>
      <c r="G7" s="58"/>
      <c r="I7" s="58"/>
    </row>
    <row r="8" spans="1:9">
      <c r="A8" s="517" t="s">
        <v>1609</v>
      </c>
      <c r="B8" s="517"/>
      <c r="C8" s="517"/>
      <c r="E8" s="517" t="s">
        <v>1610</v>
      </c>
      <c r="F8" s="517"/>
      <c r="G8" s="517"/>
      <c r="H8" s="519"/>
    </row>
    <row r="10" spans="1:9" ht="26.25" customHeight="1">
      <c r="A10" s="127" t="s">
        <v>1611</v>
      </c>
      <c r="B10" s="127" t="s">
        <v>510</v>
      </c>
      <c r="C10" s="127" t="s">
        <v>511</v>
      </c>
      <c r="E10" s="127" t="s">
        <v>1611</v>
      </c>
      <c r="F10" s="127" t="s">
        <v>510</v>
      </c>
      <c r="G10" s="127" t="s">
        <v>511</v>
      </c>
    </row>
    <row r="11" spans="1:9">
      <c r="A11" s="1066">
        <v>43830</v>
      </c>
      <c r="B11" s="80">
        <v>1521</v>
      </c>
      <c r="C11" s="80">
        <v>1513</v>
      </c>
      <c r="E11" s="1066">
        <v>43830</v>
      </c>
      <c r="F11" s="80">
        <v>7714</v>
      </c>
      <c r="G11" s="80">
        <v>7908</v>
      </c>
    </row>
    <row r="12" spans="1:9">
      <c r="A12" s="1066">
        <v>43921</v>
      </c>
      <c r="B12" s="80">
        <v>2223</v>
      </c>
      <c r="C12" s="80">
        <v>2216</v>
      </c>
      <c r="E12" s="1066">
        <v>43921</v>
      </c>
      <c r="F12" s="80">
        <v>7134</v>
      </c>
      <c r="G12" s="80">
        <v>7300</v>
      </c>
    </row>
    <row r="13" spans="1:9">
      <c r="A13" s="1066">
        <v>44012</v>
      </c>
      <c r="B13" s="80">
        <v>2632</v>
      </c>
      <c r="C13" s="80">
        <v>2624</v>
      </c>
      <c r="E13" s="1066">
        <v>44012</v>
      </c>
      <c r="F13" s="80">
        <v>6579</v>
      </c>
      <c r="G13" s="80">
        <v>6706</v>
      </c>
    </row>
    <row r="14" spans="1:9">
      <c r="A14" s="1066">
        <v>44104</v>
      </c>
      <c r="B14" s="80">
        <v>3675</v>
      </c>
      <c r="C14" s="80">
        <v>3666</v>
      </c>
      <c r="E14" s="1066">
        <v>44104</v>
      </c>
      <c r="F14" s="80">
        <v>6412</v>
      </c>
      <c r="G14" s="80">
        <v>6532</v>
      </c>
    </row>
    <row r="15" spans="1:9">
      <c r="A15" s="1066">
        <v>44196</v>
      </c>
      <c r="B15" s="80">
        <v>4427</v>
      </c>
      <c r="C15" s="80">
        <v>4419</v>
      </c>
      <c r="E15" s="1066">
        <v>44196</v>
      </c>
      <c r="F15" s="80">
        <v>6273</v>
      </c>
      <c r="G15" s="80">
        <v>6390</v>
      </c>
    </row>
    <row r="16" spans="1:9">
      <c r="A16" s="1066">
        <v>44286</v>
      </c>
      <c r="B16" s="80">
        <v>5194</v>
      </c>
      <c r="C16" s="80">
        <v>5186</v>
      </c>
      <c r="E16" s="1066">
        <v>44286</v>
      </c>
      <c r="F16" s="80">
        <v>6043</v>
      </c>
      <c r="G16" s="80">
        <v>6164</v>
      </c>
    </row>
    <row r="17" spans="1:9">
      <c r="A17" s="1066">
        <v>44377</v>
      </c>
      <c r="B17" s="80">
        <v>5769</v>
      </c>
      <c r="C17" s="80">
        <v>5761</v>
      </c>
      <c r="E17" s="1066">
        <v>44377</v>
      </c>
      <c r="F17" s="80">
        <v>5867</v>
      </c>
      <c r="G17" s="80">
        <v>5989</v>
      </c>
    </row>
    <row r="18" spans="1:9">
      <c r="A18" s="1066">
        <v>44469</v>
      </c>
      <c r="B18" s="80">
        <v>6954</v>
      </c>
      <c r="C18" s="80">
        <v>6947</v>
      </c>
      <c r="E18" s="1066">
        <v>44469</v>
      </c>
      <c r="F18" s="80">
        <v>5768</v>
      </c>
      <c r="G18" s="80">
        <v>5897</v>
      </c>
    </row>
    <row r="19" spans="1:9">
      <c r="A19" s="1066">
        <v>44561</v>
      </c>
      <c r="B19" s="80">
        <v>7820</v>
      </c>
      <c r="C19" s="80">
        <v>7813</v>
      </c>
      <c r="E19" s="1066">
        <v>44561</v>
      </c>
      <c r="F19" s="80">
        <v>5674</v>
      </c>
      <c r="G19" s="80">
        <v>5806</v>
      </c>
    </row>
    <row r="20" spans="1:9">
      <c r="A20" s="1066">
        <v>44651</v>
      </c>
      <c r="B20" s="80">
        <v>8642</v>
      </c>
      <c r="C20" s="80">
        <v>8630</v>
      </c>
      <c r="E20" s="1066">
        <v>44651</v>
      </c>
      <c r="F20" s="80">
        <v>5471</v>
      </c>
      <c r="G20" s="80">
        <v>5604</v>
      </c>
    </row>
    <row r="21" spans="1:9">
      <c r="A21" s="1066">
        <v>44742</v>
      </c>
      <c r="B21" s="80">
        <v>9205</v>
      </c>
      <c r="C21" s="80">
        <v>9192</v>
      </c>
      <c r="E21" s="1066">
        <v>44742</v>
      </c>
      <c r="F21" s="80">
        <v>5394</v>
      </c>
      <c r="G21" s="80">
        <v>5534</v>
      </c>
    </row>
    <row r="22" spans="1:9">
      <c r="A22" s="1066">
        <v>44834</v>
      </c>
      <c r="B22" s="80">
        <v>10376</v>
      </c>
      <c r="C22" s="80">
        <v>10362</v>
      </c>
      <c r="E22" s="1066">
        <v>44834</v>
      </c>
      <c r="F22" s="80">
        <v>5308</v>
      </c>
      <c r="G22" s="80">
        <v>5447</v>
      </c>
    </row>
    <row r="23" spans="1:9">
      <c r="A23" s="1066">
        <v>44926</v>
      </c>
      <c r="B23" s="80">
        <v>11113</v>
      </c>
      <c r="C23" s="80">
        <v>11097</v>
      </c>
      <c r="E23" s="1066">
        <v>44926</v>
      </c>
      <c r="F23" s="80">
        <v>5232</v>
      </c>
      <c r="G23" s="80">
        <v>5366</v>
      </c>
    </row>
    <row r="24" spans="1:9">
      <c r="A24" s="1066">
        <v>45016</v>
      </c>
      <c r="B24" s="80">
        <v>11723</v>
      </c>
      <c r="C24" s="80">
        <v>11701</v>
      </c>
      <c r="E24" s="1066">
        <v>45016</v>
      </c>
      <c r="F24" s="80">
        <v>4990</v>
      </c>
      <c r="G24" s="80">
        <v>5129</v>
      </c>
    </row>
    <row r="25" spans="1:9">
      <c r="A25" s="1066">
        <v>45107</v>
      </c>
      <c r="B25" s="80">
        <v>12006</v>
      </c>
      <c r="C25" s="80">
        <v>11982</v>
      </c>
      <c r="E25" s="1066">
        <v>45107</v>
      </c>
      <c r="F25" s="80">
        <v>4807</v>
      </c>
      <c r="G25" s="80">
        <v>4944</v>
      </c>
      <c r="H25" s="1221"/>
      <c r="I25" s="1221"/>
    </row>
    <row r="26" spans="1:9">
      <c r="A26" s="1066">
        <v>45199</v>
      </c>
      <c r="B26" s="80">
        <v>12555</v>
      </c>
      <c r="C26" s="80">
        <v>12540</v>
      </c>
      <c r="E26" s="1066">
        <v>45199</v>
      </c>
      <c r="F26" s="80">
        <v>4589</v>
      </c>
      <c r="G26" s="80">
        <v>4727</v>
      </c>
      <c r="H26" s="74"/>
      <c r="I26" s="75"/>
    </row>
    <row r="27" spans="1:9">
      <c r="A27" s="1066">
        <v>45291</v>
      </c>
      <c r="B27" s="80">
        <v>13311</v>
      </c>
      <c r="C27" s="80">
        <v>13288</v>
      </c>
      <c r="E27" s="1066">
        <v>45291</v>
      </c>
      <c r="F27" s="80">
        <v>4398</v>
      </c>
      <c r="G27" s="80">
        <v>4539</v>
      </c>
    </row>
    <row r="28" spans="1:9">
      <c r="A28" s="1066">
        <v>45382</v>
      </c>
      <c r="B28" s="80">
        <v>14015</v>
      </c>
      <c r="C28" s="80">
        <v>13993</v>
      </c>
      <c r="E28" s="1066">
        <v>45382</v>
      </c>
      <c r="F28" s="80">
        <v>4233</v>
      </c>
      <c r="G28" s="80">
        <v>4379</v>
      </c>
    </row>
    <row r="29" spans="1:9">
      <c r="A29" s="1066">
        <v>45473</v>
      </c>
      <c r="B29" s="80">
        <v>14644</v>
      </c>
      <c r="C29" s="80">
        <v>14615</v>
      </c>
      <c r="E29" s="1066">
        <v>45473</v>
      </c>
      <c r="F29" s="80">
        <v>4135</v>
      </c>
      <c r="G29" s="80">
        <v>4281</v>
      </c>
    </row>
    <row r="30" spans="1:9">
      <c r="A30" s="1066">
        <v>45565</v>
      </c>
      <c r="B30" s="80">
        <v>15983</v>
      </c>
      <c r="C30" s="80">
        <v>15953</v>
      </c>
      <c r="E30" s="1066">
        <v>45565</v>
      </c>
      <c r="F30" s="80">
        <v>4121</v>
      </c>
      <c r="G30" s="80">
        <v>4267</v>
      </c>
    </row>
    <row r="31" spans="1:9">
      <c r="A31" s="1066">
        <v>45657</v>
      </c>
      <c r="B31" s="80">
        <v>17418</v>
      </c>
      <c r="C31" s="80">
        <v>17384</v>
      </c>
      <c r="E31" s="1066">
        <v>45657</v>
      </c>
      <c r="F31" s="80">
        <v>4106</v>
      </c>
      <c r="G31" s="80">
        <v>4250</v>
      </c>
    </row>
    <row r="32" spans="1:9">
      <c r="A32" s="33" t="s">
        <v>512</v>
      </c>
      <c r="E32" s="33" t="s">
        <v>509</v>
      </c>
    </row>
    <row r="34" spans="1:9">
      <c r="A34" s="580" t="s">
        <v>81</v>
      </c>
    </row>
    <row r="35" spans="1:9">
      <c r="A35" s="816"/>
    </row>
    <row r="36" spans="1:9">
      <c r="A36" s="817"/>
    </row>
    <row r="40" spans="1:9">
      <c r="E40" s="33"/>
    </row>
    <row r="41" spans="1:9">
      <c r="E41" s="33"/>
    </row>
    <row r="42" spans="1:9">
      <c r="D42" s="201"/>
      <c r="E42" s="201"/>
      <c r="F42" s="201"/>
      <c r="G42" s="201"/>
      <c r="H42" s="201"/>
      <c r="I42" s="201"/>
    </row>
    <row r="44" spans="1:9">
      <c r="D44" s="202"/>
      <c r="E44" s="202"/>
      <c r="F44" s="202"/>
      <c r="G44" s="202"/>
      <c r="H44" s="202"/>
      <c r="I44" s="202"/>
    </row>
    <row r="46" spans="1:9">
      <c r="I46" s="61"/>
    </row>
    <row r="53" spans="8:8">
      <c r="H53" s="61" t="s">
        <v>912</v>
      </c>
    </row>
  </sheetData>
  <mergeCells count="1">
    <mergeCell ref="H25:I25"/>
  </mergeCells>
  <hyperlinks>
    <hyperlink ref="A34"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84" customWidth="1"/>
    <col min="2" max="2" width="14.5703125" style="784" bestFit="1" customWidth="1"/>
    <col min="3" max="3" width="12.7109375" style="784" bestFit="1" customWidth="1"/>
    <col min="4" max="4" width="12.28515625" style="784" bestFit="1" customWidth="1"/>
    <col min="5" max="5" width="30.42578125" style="784" customWidth="1"/>
    <col min="6" max="6" width="15.5703125" style="784" bestFit="1" customWidth="1"/>
    <col min="7" max="16384" width="9.140625" style="784"/>
  </cols>
  <sheetData>
    <row r="1" spans="1:6">
      <c r="A1" s="1091" t="s">
        <v>1660</v>
      </c>
      <c r="B1" s="1090"/>
      <c r="D1" s="801"/>
    </row>
    <row r="2" spans="1:6" ht="14.25" customHeight="1">
      <c r="A2" s="493" t="s">
        <v>1698</v>
      </c>
      <c r="B2" s="493"/>
      <c r="C2" s="493"/>
      <c r="D2" s="801"/>
    </row>
    <row r="3" spans="1:6" ht="76.5">
      <c r="A3" s="1085" t="s">
        <v>1631</v>
      </c>
      <c r="B3" s="1089" t="s">
        <v>1639</v>
      </c>
      <c r="C3" s="1089" t="s">
        <v>1640</v>
      </c>
      <c r="D3" s="801"/>
    </row>
    <row r="4" spans="1:6" ht="25.5">
      <c r="A4" s="1089"/>
      <c r="B4" s="1096" t="s">
        <v>1629</v>
      </c>
      <c r="C4" s="1097" t="s">
        <v>1630</v>
      </c>
      <c r="D4" s="801"/>
      <c r="E4" s="1008"/>
      <c r="F4" s="1010"/>
    </row>
    <row r="5" spans="1:6" ht="21.75">
      <c r="A5" s="1094" t="s">
        <v>1646</v>
      </c>
      <c r="B5" s="1086">
        <v>17384</v>
      </c>
      <c r="C5" s="1086">
        <v>4145</v>
      </c>
      <c r="D5" s="1013"/>
      <c r="E5" s="1008"/>
      <c r="F5" s="1009"/>
    </row>
    <row r="6" spans="1:6" ht="22.5">
      <c r="A6" s="1095" t="s">
        <v>1647</v>
      </c>
      <c r="B6" s="80">
        <v>89</v>
      </c>
      <c r="C6" s="80">
        <v>11</v>
      </c>
      <c r="D6" s="1013"/>
      <c r="E6" s="1008"/>
      <c r="F6" s="1009"/>
    </row>
    <row r="7" spans="1:6" ht="22.5">
      <c r="A7" s="1095" t="s">
        <v>1648</v>
      </c>
      <c r="B7" s="80">
        <v>23</v>
      </c>
      <c r="C7" s="80">
        <v>7</v>
      </c>
      <c r="D7" s="1013"/>
      <c r="E7" s="1008"/>
      <c r="F7" s="1009"/>
    </row>
    <row r="8" spans="1:6" ht="22.5">
      <c r="A8" s="1095" t="s">
        <v>1649</v>
      </c>
      <c r="B8" s="80">
        <v>15483</v>
      </c>
      <c r="C8" s="80">
        <v>3865</v>
      </c>
      <c r="D8" s="1013"/>
      <c r="E8" s="43"/>
      <c r="F8" s="1009"/>
    </row>
    <row r="9" spans="1:6" ht="22.5">
      <c r="A9" s="1095" t="s">
        <v>1650</v>
      </c>
      <c r="B9" s="80">
        <v>1781</v>
      </c>
      <c r="C9" s="80">
        <v>258</v>
      </c>
      <c r="D9" s="1013"/>
      <c r="E9" s="1008"/>
      <c r="F9" s="1009"/>
    </row>
    <row r="10" spans="1:6" ht="15">
      <c r="A10" s="1095" t="s">
        <v>1651</v>
      </c>
      <c r="B10" s="80">
        <v>8</v>
      </c>
      <c r="C10" s="80">
        <v>4</v>
      </c>
      <c r="D10" s="1013"/>
      <c r="E10" s="1008"/>
      <c r="F10" s="1009"/>
    </row>
    <row r="11" spans="1:6" ht="21.75">
      <c r="A11" s="1094" t="s">
        <v>1657</v>
      </c>
      <c r="B11" s="1086">
        <v>4250</v>
      </c>
      <c r="C11" s="1086">
        <v>473</v>
      </c>
      <c r="D11" s="1013"/>
      <c r="E11" s="1008"/>
      <c r="F11" s="1009"/>
    </row>
    <row r="12" spans="1:6" ht="22.5">
      <c r="A12" s="1095" t="s">
        <v>1652</v>
      </c>
      <c r="B12" s="80">
        <v>307</v>
      </c>
      <c r="C12" s="80">
        <v>8</v>
      </c>
      <c r="D12" s="1013"/>
      <c r="E12" s="1008"/>
      <c r="F12" s="1009"/>
    </row>
    <row r="13" spans="1:6" ht="15">
      <c r="A13" s="1095" t="s">
        <v>1653</v>
      </c>
      <c r="B13" s="80">
        <v>3903</v>
      </c>
      <c r="C13" s="80">
        <v>463</v>
      </c>
      <c r="D13" s="1013"/>
      <c r="E13" s="43"/>
      <c r="F13" s="1009"/>
    </row>
    <row r="14" spans="1:6" ht="22.5">
      <c r="A14" s="1095" t="s">
        <v>1650</v>
      </c>
      <c r="B14" s="80">
        <v>40</v>
      </c>
      <c r="C14" s="80">
        <v>2</v>
      </c>
      <c r="D14" s="1013"/>
      <c r="E14" s="1008"/>
      <c r="F14" s="1009"/>
    </row>
    <row r="15" spans="1:6">
      <c r="A15" s="1095" t="s">
        <v>1654</v>
      </c>
      <c r="B15" s="80">
        <v>0</v>
      </c>
      <c r="C15" s="80">
        <v>0</v>
      </c>
      <c r="D15" s="1013"/>
    </row>
    <row r="16" spans="1:6">
      <c r="A16" s="1087" t="s">
        <v>1632</v>
      </c>
      <c r="B16" s="1088">
        <v>21634</v>
      </c>
      <c r="C16" s="1088">
        <v>4618</v>
      </c>
      <c r="D16" s="801"/>
    </row>
    <row r="17" spans="1:5">
      <c r="A17" s="33" t="s">
        <v>512</v>
      </c>
      <c r="B17" s="801"/>
      <c r="C17" s="801"/>
      <c r="D17" s="801"/>
    </row>
    <row r="18" spans="1:5">
      <c r="A18" s="33"/>
      <c r="B18" s="801"/>
      <c r="C18" s="801"/>
      <c r="E18" s="663"/>
    </row>
    <row r="19" spans="1:5">
      <c r="A19" s="1093" t="s">
        <v>1661</v>
      </c>
      <c r="B19" s="1093"/>
      <c r="C19" s="1093"/>
      <c r="E19" s="663"/>
    </row>
    <row r="20" spans="1:5">
      <c r="A20" s="493" t="s">
        <v>1704</v>
      </c>
      <c r="B20" s="1092"/>
      <c r="C20" s="1092"/>
      <c r="E20" s="498"/>
    </row>
    <row r="21" spans="1:5" ht="14.25" customHeight="1">
      <c r="A21" s="1222"/>
      <c r="B21" s="1222"/>
      <c r="C21" s="1222"/>
      <c r="E21" s="13" t="s">
        <v>1291</v>
      </c>
    </row>
    <row r="22" spans="1:5" ht="51">
      <c r="A22" s="1089"/>
      <c r="B22" s="1223" t="s">
        <v>1633</v>
      </c>
      <c r="C22" s="1223"/>
      <c r="D22" s="1223"/>
      <c r="E22" s="1089" t="s">
        <v>1634</v>
      </c>
    </row>
    <row r="23" spans="1:5" ht="114.75">
      <c r="A23" s="1085" t="s">
        <v>1625</v>
      </c>
      <c r="B23" s="1089" t="s">
        <v>1635</v>
      </c>
      <c r="C23" s="1089" t="s">
        <v>1636</v>
      </c>
      <c r="D23" s="1089" t="s">
        <v>1637</v>
      </c>
      <c r="E23" s="1089" t="s">
        <v>1638</v>
      </c>
    </row>
    <row r="24" spans="1:5" ht="21.75">
      <c r="A24" s="1094" t="s">
        <v>1655</v>
      </c>
      <c r="B24" s="1086">
        <v>21130.801690000004</v>
      </c>
      <c r="C24" s="1086">
        <v>24966.7876</v>
      </c>
      <c r="D24" s="1086">
        <v>161.28921</v>
      </c>
      <c r="E24" s="1086">
        <v>139507.61022</v>
      </c>
    </row>
    <row r="25" spans="1:5" ht="22.5">
      <c r="A25" s="1095" t="s">
        <v>1641</v>
      </c>
      <c r="B25" s="80">
        <v>103.2403</v>
      </c>
      <c r="C25" s="80">
        <v>0</v>
      </c>
      <c r="D25" s="80">
        <v>0</v>
      </c>
      <c r="E25" s="80">
        <v>261.23347000000001</v>
      </c>
    </row>
    <row r="26" spans="1:5" ht="22.5">
      <c r="A26" s="1095" t="s">
        <v>1642</v>
      </c>
      <c r="B26" s="80">
        <v>20.537320000000001</v>
      </c>
      <c r="C26" s="80">
        <v>0</v>
      </c>
      <c r="D26" s="80">
        <v>0</v>
      </c>
      <c r="E26" s="80">
        <v>85.613679999999988</v>
      </c>
    </row>
    <row r="27" spans="1:5" ht="22.5">
      <c r="A27" s="1095" t="s">
        <v>1643</v>
      </c>
      <c r="B27" s="80">
        <v>18807.293280000002</v>
      </c>
      <c r="C27" s="80">
        <v>23322.172620000001</v>
      </c>
      <c r="D27" s="80">
        <v>161.28921</v>
      </c>
      <c r="E27" s="80">
        <v>130014.46663000001</v>
      </c>
    </row>
    <row r="28" spans="1:5" ht="22.5">
      <c r="A28" s="1095" t="s">
        <v>1644</v>
      </c>
      <c r="B28" s="80">
        <v>2179.8397199999999</v>
      </c>
      <c r="C28" s="80">
        <v>1644.6149800000001</v>
      </c>
      <c r="D28" s="80">
        <v>0</v>
      </c>
      <c r="E28" s="80">
        <v>9102.4773499999992</v>
      </c>
    </row>
    <row r="29" spans="1:5">
      <c r="A29" s="1095" t="s">
        <v>1626</v>
      </c>
      <c r="B29" s="80">
        <v>19.891069999999999</v>
      </c>
      <c r="C29" s="80">
        <v>0</v>
      </c>
      <c r="D29" s="80">
        <v>0</v>
      </c>
      <c r="E29" s="80">
        <v>43.819089999999996</v>
      </c>
    </row>
    <row r="30" spans="1:5" ht="21.75">
      <c r="A30" s="1094" t="s">
        <v>1656</v>
      </c>
      <c r="B30" s="1086">
        <v>7112.7534099999993</v>
      </c>
      <c r="C30" s="1086">
        <v>1699.2598999999998</v>
      </c>
      <c r="D30" s="1086">
        <v>1.86694</v>
      </c>
      <c r="E30" s="1086">
        <v>10137.771849999999</v>
      </c>
    </row>
    <row r="31" spans="1:5" ht="22.5">
      <c r="A31" s="1095" t="s">
        <v>1645</v>
      </c>
      <c r="B31" s="80">
        <v>576.67121999999995</v>
      </c>
      <c r="C31" s="80">
        <v>6.8353899999999994</v>
      </c>
      <c r="D31" s="80">
        <v>0</v>
      </c>
      <c r="E31" s="80">
        <v>584.56196000000011</v>
      </c>
    </row>
    <row r="32" spans="1:5">
      <c r="A32" s="1095" t="s">
        <v>1627</v>
      </c>
      <c r="B32" s="80">
        <v>6536.0821899999992</v>
      </c>
      <c r="C32" s="80">
        <v>1692.4245099999998</v>
      </c>
      <c r="D32" s="80">
        <v>1.86694</v>
      </c>
      <c r="E32" s="80">
        <v>9553.2098899999983</v>
      </c>
    </row>
    <row r="33" spans="1:5">
      <c r="A33" s="1095" t="s">
        <v>1626</v>
      </c>
      <c r="B33" s="80">
        <v>0</v>
      </c>
      <c r="C33" s="80">
        <v>0</v>
      </c>
      <c r="D33" s="80">
        <v>0</v>
      </c>
      <c r="E33" s="80">
        <v>0</v>
      </c>
    </row>
    <row r="34" spans="1:5" ht="14.25" customHeight="1">
      <c r="A34" s="1087" t="s">
        <v>1628</v>
      </c>
      <c r="B34" s="1088">
        <v>28243.555100000005</v>
      </c>
      <c r="C34" s="1088">
        <v>26666.047500000001</v>
      </c>
      <c r="D34" s="1088">
        <v>163.15615</v>
      </c>
      <c r="E34" s="1088">
        <v>149645.38206999999</v>
      </c>
    </row>
    <row r="35" spans="1:5" ht="14.25" customHeight="1">
      <c r="A35" s="33" t="s">
        <v>512</v>
      </c>
      <c r="B35" s="1069"/>
      <c r="C35" s="800"/>
      <c r="D35" s="26"/>
      <c r="E35" s="1069"/>
    </row>
    <row r="36" spans="1:5">
      <c r="A36" s="56" t="s">
        <v>926</v>
      </c>
      <c r="B36" s="1067"/>
      <c r="C36" s="1224"/>
      <c r="D36" s="1224"/>
      <c r="E36" s="1069"/>
    </row>
    <row r="37" spans="1:5">
      <c r="A37" s="1070"/>
      <c r="B37" s="1071"/>
      <c r="C37" s="1068"/>
      <c r="D37" s="1068"/>
      <c r="E37" s="1069"/>
    </row>
    <row r="38" spans="1:5">
      <c r="B38" s="1073"/>
      <c r="C38" s="1074"/>
      <c r="D38" s="1073"/>
      <c r="E38" s="1069"/>
    </row>
    <row r="39" spans="1:5">
      <c r="A39" s="1072"/>
      <c r="B39" s="1073"/>
      <c r="C39" s="1074"/>
      <c r="D39" s="1073"/>
      <c r="E39" s="1069"/>
    </row>
    <row r="40" spans="1:5">
      <c r="A40" s="1072"/>
      <c r="B40" s="1073"/>
      <c r="C40" s="1074"/>
      <c r="D40" s="1073"/>
      <c r="E40" s="1069"/>
    </row>
    <row r="41" spans="1:5">
      <c r="A41" s="1072"/>
      <c r="B41" s="1073"/>
      <c r="C41" s="1074"/>
      <c r="D41" s="1073"/>
      <c r="E41" s="1069"/>
    </row>
    <row r="42" spans="1:5">
      <c r="A42" s="1072"/>
      <c r="B42" s="1073"/>
      <c r="C42" s="1074"/>
      <c r="D42" s="1073"/>
      <c r="E42" s="1069"/>
    </row>
    <row r="43" spans="1:5">
      <c r="A43" s="1075"/>
      <c r="B43" s="1076"/>
      <c r="C43" s="1077"/>
      <c r="D43" s="1076"/>
      <c r="E43" s="1069"/>
    </row>
    <row r="44" spans="1:5">
      <c r="A44" s="1078"/>
      <c r="B44" s="1069"/>
      <c r="C44" s="1069"/>
      <c r="D44" s="1069"/>
      <c r="E44" s="1069"/>
    </row>
    <row r="45" spans="1:5">
      <c r="A45" s="1069"/>
      <c r="B45" s="1069"/>
      <c r="C45" s="1069"/>
      <c r="D45" s="1069"/>
      <c r="E45" s="61" t="s">
        <v>956</v>
      </c>
    </row>
    <row r="46" spans="1:5">
      <c r="A46" s="816"/>
    </row>
    <row r="47" spans="1:5">
      <c r="A47" s="817"/>
    </row>
  </sheetData>
  <mergeCells count="3">
    <mergeCell ref="A21:C21"/>
    <mergeCell ref="B22:D22"/>
    <mergeCell ref="C36:D36"/>
  </mergeCells>
  <phoneticPr fontId="245"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84" customWidth="1"/>
    <col min="2" max="3" width="10.42578125" style="784" customWidth="1"/>
    <col min="4" max="4" width="11.5703125" style="784" customWidth="1"/>
    <col min="5" max="16384" width="9.140625" style="784"/>
  </cols>
  <sheetData>
    <row r="1" spans="1:4">
      <c r="A1" s="137" t="s">
        <v>1662</v>
      </c>
      <c r="B1" s="269"/>
      <c r="C1" s="269"/>
      <c r="D1" s="269"/>
    </row>
    <row r="2" spans="1:4">
      <c r="A2" s="493" t="s">
        <v>1663</v>
      </c>
      <c r="B2" s="269"/>
      <c r="C2" s="269"/>
      <c r="D2" s="269"/>
    </row>
    <row r="3" spans="1:4">
      <c r="A3" s="269"/>
      <c r="B3" s="269"/>
      <c r="C3" s="269"/>
      <c r="D3" s="269"/>
    </row>
    <row r="4" spans="1:4">
      <c r="A4" s="269"/>
      <c r="B4" s="269"/>
      <c r="C4" s="269"/>
      <c r="D4" s="13" t="s">
        <v>1291</v>
      </c>
    </row>
    <row r="5" spans="1:4" ht="48" customHeight="1">
      <c r="A5" s="1225" t="s">
        <v>295</v>
      </c>
      <c r="B5" s="785" t="s">
        <v>894</v>
      </c>
      <c r="C5" s="1227" t="s">
        <v>333</v>
      </c>
      <c r="D5" s="1227"/>
    </row>
    <row r="6" spans="1:4" ht="26.25" customHeight="1">
      <c r="A6" s="1226"/>
      <c r="B6" s="786" t="s">
        <v>1629</v>
      </c>
      <c r="C6" s="787" t="s">
        <v>334</v>
      </c>
      <c r="D6" s="787" t="s">
        <v>335</v>
      </c>
    </row>
    <row r="7" spans="1:4">
      <c r="A7" s="424" t="s">
        <v>895</v>
      </c>
      <c r="B7" s="425">
        <v>1536.9781699999999</v>
      </c>
      <c r="C7" s="426">
        <v>-9.5615547805211434E-2</v>
      </c>
      <c r="D7" s="425">
        <v>-162.49617000000015</v>
      </c>
    </row>
    <row r="8" spans="1:4">
      <c r="A8" s="424" t="s">
        <v>900</v>
      </c>
      <c r="B8" s="425">
        <v>1092.8343300000001</v>
      </c>
      <c r="C8" s="426">
        <v>-2.2417757774627508E-2</v>
      </c>
      <c r="D8" s="425">
        <v>-25.060699999999954</v>
      </c>
    </row>
    <row r="9" spans="1:4">
      <c r="A9" s="424" t="s">
        <v>901</v>
      </c>
      <c r="B9" s="425">
        <v>503782.76459000004</v>
      </c>
      <c r="C9" s="426">
        <v>0.28206175863012967</v>
      </c>
      <c r="D9" s="425">
        <v>110835.41927000004</v>
      </c>
    </row>
    <row r="10" spans="1:4">
      <c r="A10" s="424" t="s">
        <v>1380</v>
      </c>
      <c r="B10" s="425">
        <v>0</v>
      </c>
      <c r="C10" s="484"/>
      <c r="D10" s="479">
        <v>0</v>
      </c>
    </row>
    <row r="11" spans="1:4">
      <c r="A11" s="424" t="s">
        <v>896</v>
      </c>
      <c r="B11" s="425">
        <v>905.84563000000003</v>
      </c>
      <c r="C11" s="426">
        <v>0.52105743193657039</v>
      </c>
      <c r="D11" s="425">
        <v>310.30885999999998</v>
      </c>
    </row>
    <row r="12" spans="1:4">
      <c r="A12" s="424" t="s">
        <v>897</v>
      </c>
      <c r="B12" s="425">
        <v>484.74212</v>
      </c>
      <c r="C12" s="426">
        <v>0.28547455639202712</v>
      </c>
      <c r="D12" s="425">
        <v>107.65016000000003</v>
      </c>
    </row>
    <row r="13" spans="1:4">
      <c r="A13" s="424" t="s">
        <v>902</v>
      </c>
      <c r="B13" s="425">
        <v>49623.806640000003</v>
      </c>
      <c r="C13" s="426">
        <v>0.55139885628657415</v>
      </c>
      <c r="D13" s="425">
        <v>17637.314939999997</v>
      </c>
    </row>
    <row r="14" spans="1:4" ht="22.5">
      <c r="A14" s="427" t="s">
        <v>903</v>
      </c>
      <c r="B14" s="425">
        <v>83.391179999999991</v>
      </c>
      <c r="C14" s="426">
        <v>0.42968816300443197</v>
      </c>
      <c r="D14" s="425">
        <v>25.062949999999997</v>
      </c>
    </row>
    <row r="15" spans="1:4">
      <c r="A15" s="788" t="s">
        <v>898</v>
      </c>
      <c r="B15" s="789">
        <v>557510.3626600001</v>
      </c>
      <c r="C15" s="790">
        <v>0.30021817676432516</v>
      </c>
      <c r="D15" s="789">
        <v>128728.19931000007</v>
      </c>
    </row>
    <row r="16" spans="1:4">
      <c r="A16" s="424" t="s">
        <v>904</v>
      </c>
      <c r="B16" s="425">
        <v>0</v>
      </c>
      <c r="C16" s="426"/>
      <c r="D16" s="425">
        <v>0</v>
      </c>
    </row>
    <row r="17" spans="1:4">
      <c r="A17" s="427" t="s">
        <v>905</v>
      </c>
      <c r="B17" s="425">
        <v>25204.50908</v>
      </c>
      <c r="C17" s="426">
        <v>8.1225232984971293E-2</v>
      </c>
      <c r="D17" s="425">
        <v>1893.4464899999984</v>
      </c>
    </row>
    <row r="18" spans="1:4" ht="22.5">
      <c r="A18" s="427" t="s">
        <v>907</v>
      </c>
      <c r="B18" s="425">
        <v>0</v>
      </c>
      <c r="C18" s="484"/>
      <c r="D18" s="479">
        <v>0</v>
      </c>
    </row>
    <row r="19" spans="1:4">
      <c r="A19" s="424" t="s">
        <v>908</v>
      </c>
      <c r="B19" s="425">
        <v>0</v>
      </c>
      <c r="C19" s="484"/>
      <c r="D19" s="479">
        <v>0</v>
      </c>
    </row>
    <row r="20" spans="1:4">
      <c r="A20" s="424" t="s">
        <v>1381</v>
      </c>
      <c r="B20" s="425">
        <v>0</v>
      </c>
      <c r="C20" s="484"/>
      <c r="D20" s="479">
        <v>0</v>
      </c>
    </row>
    <row r="21" spans="1:4">
      <c r="A21" s="424" t="s">
        <v>1382</v>
      </c>
      <c r="B21" s="425">
        <v>489074.78993999999</v>
      </c>
      <c r="C21" s="484">
        <v>0.28317161238437016</v>
      </c>
      <c r="D21" s="479">
        <v>107929.5205</v>
      </c>
    </row>
    <row r="22" spans="1:4">
      <c r="A22" s="424" t="s">
        <v>1383</v>
      </c>
      <c r="B22" s="425">
        <v>0</v>
      </c>
      <c r="C22" s="484"/>
      <c r="D22" s="479">
        <v>0</v>
      </c>
    </row>
    <row r="23" spans="1:4">
      <c r="A23" s="424" t="s">
        <v>1384</v>
      </c>
      <c r="B23" s="425">
        <v>0</v>
      </c>
      <c r="C23" s="484"/>
      <c r="D23" s="479">
        <v>0</v>
      </c>
    </row>
    <row r="24" spans="1:4">
      <c r="A24" s="424" t="s">
        <v>1385</v>
      </c>
      <c r="B24" s="425">
        <v>0</v>
      </c>
      <c r="C24" s="484"/>
      <c r="D24" s="479">
        <v>0</v>
      </c>
    </row>
    <row r="25" spans="1:4">
      <c r="A25" s="424" t="s">
        <v>1386</v>
      </c>
      <c r="B25" s="425">
        <v>3679.95838</v>
      </c>
      <c r="C25" s="484">
        <v>0.9087983173669536</v>
      </c>
      <c r="D25" s="479">
        <v>1752.0656599999998</v>
      </c>
    </row>
    <row r="26" spans="1:4">
      <c r="A26" s="427" t="s">
        <v>909</v>
      </c>
      <c r="B26" s="425">
        <v>39408.188299999994</v>
      </c>
      <c r="C26" s="426">
        <v>0.77421321970470391</v>
      </c>
      <c r="D26" s="425">
        <v>17196.546619999997</v>
      </c>
    </row>
    <row r="27" spans="1:4" ht="22.5">
      <c r="A27" s="427" t="s">
        <v>910</v>
      </c>
      <c r="B27" s="425">
        <v>142.91696000000002</v>
      </c>
      <c r="C27" s="426">
        <v>-0.23285387648920855</v>
      </c>
      <c r="D27" s="425">
        <v>-43.379959999999961</v>
      </c>
    </row>
    <row r="28" spans="1:4">
      <c r="A28" s="788" t="s">
        <v>899</v>
      </c>
      <c r="B28" s="789">
        <v>557510.3626600001</v>
      </c>
      <c r="C28" s="790">
        <v>0.30021817676432516</v>
      </c>
      <c r="D28" s="789">
        <v>128728.19931000007</v>
      </c>
    </row>
    <row r="29" spans="1:4">
      <c r="A29" s="424" t="s">
        <v>917</v>
      </c>
      <c r="B29" s="425">
        <v>0</v>
      </c>
      <c r="C29" s="484"/>
      <c r="D29" s="479">
        <v>0</v>
      </c>
    </row>
    <row r="30" spans="1:4">
      <c r="A30" s="33" t="s">
        <v>512</v>
      </c>
      <c r="B30" s="791"/>
      <c r="C30" s="791"/>
      <c r="D30" s="792"/>
    </row>
    <row r="31" spans="1:4">
      <c r="A31" s="817"/>
      <c r="B31" s="794"/>
      <c r="C31" s="794"/>
      <c r="D31" s="792"/>
    </row>
    <row r="32" spans="1:4">
      <c r="A32" s="137" t="s">
        <v>1664</v>
      </c>
      <c r="B32" s="794"/>
      <c r="C32" s="794"/>
      <c r="D32" s="792"/>
    </row>
    <row r="33" spans="1:6">
      <c r="A33" s="493" t="s">
        <v>1665</v>
      </c>
      <c r="B33" s="794"/>
      <c r="C33" s="794"/>
      <c r="D33" s="792"/>
    </row>
    <row r="34" spans="1:6">
      <c r="A34" s="793"/>
      <c r="B34" s="794"/>
      <c r="C34" s="794"/>
      <c r="D34" s="792"/>
    </row>
    <row r="35" spans="1:6">
      <c r="A35" s="795"/>
      <c r="B35" s="269"/>
      <c r="C35" s="269"/>
      <c r="D35" s="13" t="s">
        <v>1291</v>
      </c>
    </row>
    <row r="36" spans="1:6" ht="40.5" customHeight="1">
      <c r="A36" s="1225" t="s">
        <v>295</v>
      </c>
      <c r="B36" s="785" t="s">
        <v>296</v>
      </c>
      <c r="C36" s="1227" t="s">
        <v>353</v>
      </c>
      <c r="D36" s="1227"/>
    </row>
    <row r="37" spans="1:6" ht="24">
      <c r="A37" s="1228"/>
      <c r="B37" s="786" t="s">
        <v>1630</v>
      </c>
      <c r="C37" s="787" t="s">
        <v>334</v>
      </c>
      <c r="D37" s="787" t="s">
        <v>335</v>
      </c>
    </row>
    <row r="38" spans="1:6">
      <c r="A38" s="79" t="s">
        <v>1387</v>
      </c>
      <c r="B38" s="425">
        <v>30629.736410000001</v>
      </c>
      <c r="C38" s="484">
        <v>0.82959926044082366</v>
      </c>
      <c r="D38" s="479">
        <v>13888.509480000001</v>
      </c>
    </row>
    <row r="39" spans="1:6">
      <c r="A39" s="79" t="s">
        <v>1388</v>
      </c>
      <c r="B39" s="425">
        <v>-29473.126780000002</v>
      </c>
      <c r="C39" s="484">
        <v>-0.84854658256574589</v>
      </c>
      <c r="D39" s="479">
        <v>-13529.180839999999</v>
      </c>
    </row>
    <row r="40" spans="1:6">
      <c r="A40" s="79" t="s">
        <v>1389</v>
      </c>
      <c r="B40" s="425">
        <v>1156.6096299999999</v>
      </c>
      <c r="C40" s="484">
        <v>0.45069259709804432</v>
      </c>
      <c r="D40" s="479">
        <v>359.32863999999989</v>
      </c>
    </row>
    <row r="41" spans="1:6">
      <c r="A41" s="79" t="s">
        <v>1390</v>
      </c>
      <c r="B41" s="425">
        <v>0</v>
      </c>
      <c r="C41" s="484"/>
      <c r="D41" s="479">
        <v>0</v>
      </c>
    </row>
    <row r="42" spans="1:6">
      <c r="A42" s="79" t="s">
        <v>1391</v>
      </c>
      <c r="B42" s="483">
        <v>0</v>
      </c>
      <c r="C42" s="484"/>
      <c r="D42" s="479">
        <v>0</v>
      </c>
    </row>
    <row r="43" spans="1:6">
      <c r="A43" s="79" t="s">
        <v>1392</v>
      </c>
      <c r="B43" s="483">
        <v>0</v>
      </c>
      <c r="C43" s="484"/>
      <c r="D43" s="479">
        <v>0</v>
      </c>
    </row>
    <row r="44" spans="1:6">
      <c r="A44" s="79" t="s">
        <v>1393</v>
      </c>
      <c r="B44" s="483">
        <v>17563.25632</v>
      </c>
      <c r="C44" s="484">
        <v>5.7436727280378648</v>
      </c>
      <c r="D44" s="479">
        <v>14958.851120000001</v>
      </c>
    </row>
    <row r="45" spans="1:6" ht="22.5">
      <c r="A45" s="79" t="s">
        <v>1394</v>
      </c>
      <c r="B45" s="483">
        <v>-16802.946749999999</v>
      </c>
      <c r="C45" s="484">
        <v>-8.3816066962740674</v>
      </c>
      <c r="D45" s="479">
        <v>-15011.894609999999</v>
      </c>
    </row>
    <row r="46" spans="1:6" ht="22.5">
      <c r="A46" s="79" t="s">
        <v>1395</v>
      </c>
      <c r="B46" s="483">
        <v>0</v>
      </c>
      <c r="C46" s="484"/>
      <c r="D46" s="479">
        <v>0</v>
      </c>
      <c r="E46" s="912"/>
      <c r="F46" s="912"/>
    </row>
    <row r="47" spans="1:6">
      <c r="A47" s="79" t="s">
        <v>1396</v>
      </c>
      <c r="B47" s="483">
        <v>0</v>
      </c>
      <c r="C47" s="484"/>
      <c r="D47" s="479">
        <v>0</v>
      </c>
    </row>
    <row r="48" spans="1:6">
      <c r="A48" s="79" t="s">
        <v>1397</v>
      </c>
      <c r="B48" s="483">
        <v>1159.12688</v>
      </c>
      <c r="C48" s="796">
        <v>6.34143754766609E-2</v>
      </c>
      <c r="D48" s="483">
        <v>69.121980000000221</v>
      </c>
    </row>
    <row r="49" spans="1:5">
      <c r="A49" s="79" t="s">
        <v>1398</v>
      </c>
      <c r="B49" s="483">
        <v>-1551.5379300000002</v>
      </c>
      <c r="C49" s="796">
        <v>-0.10408184485651854</v>
      </c>
      <c r="D49" s="483">
        <v>-146.26355000000029</v>
      </c>
    </row>
    <row r="50" spans="1:5">
      <c r="A50" s="79" t="s">
        <v>1399</v>
      </c>
      <c r="B50" s="483">
        <v>-1.6079999999999997E-2</v>
      </c>
      <c r="C50" s="484">
        <v>-5.3809523809523805</v>
      </c>
      <c r="D50" s="479">
        <v>-1.3559999999999999E-2</v>
      </c>
    </row>
    <row r="51" spans="1:5" ht="33.75">
      <c r="A51" s="79" t="s">
        <v>1400</v>
      </c>
      <c r="B51" s="483">
        <v>0</v>
      </c>
      <c r="C51" s="484"/>
      <c r="D51" s="479">
        <v>0</v>
      </c>
    </row>
    <row r="52" spans="1:5" ht="22.5">
      <c r="A52" s="79" t="s">
        <v>1401</v>
      </c>
      <c r="B52" s="483">
        <v>1524.4920699999998</v>
      </c>
      <c r="C52" s="796">
        <v>0.17688492572404763</v>
      </c>
      <c r="D52" s="483">
        <v>229.13002000000003</v>
      </c>
    </row>
    <row r="53" spans="1:5">
      <c r="A53" s="79" t="s">
        <v>1402</v>
      </c>
      <c r="B53" s="483">
        <v>368.95442000000003</v>
      </c>
      <c r="C53" s="796">
        <v>-0.31279482113331664</v>
      </c>
      <c r="D53" s="483">
        <v>-167.93678999999992</v>
      </c>
    </row>
    <row r="54" spans="1:5" ht="22.5">
      <c r="A54" s="79" t="s">
        <v>1403</v>
      </c>
      <c r="B54" s="483">
        <v>1893.44649</v>
      </c>
      <c r="C54" s="796">
        <v>3.3397801131487805E-2</v>
      </c>
      <c r="D54" s="483">
        <v>61.193230000000213</v>
      </c>
    </row>
    <row r="55" spans="1:5">
      <c r="A55" s="79" t="s">
        <v>1404</v>
      </c>
      <c r="B55" s="483">
        <v>0</v>
      </c>
      <c r="C55" s="1057"/>
      <c r="D55" s="1058">
        <v>0</v>
      </c>
    </row>
    <row r="56" spans="1:5" ht="21.75">
      <c r="A56" s="797" t="s">
        <v>906</v>
      </c>
      <c r="B56" s="798">
        <v>1893.44649</v>
      </c>
      <c r="C56" s="799">
        <v>3.3397801131487805E-2</v>
      </c>
      <c r="D56" s="798">
        <v>61.193230000000213</v>
      </c>
    </row>
    <row r="57" spans="1:5">
      <c r="A57" s="33" t="s">
        <v>512</v>
      </c>
    </row>
    <row r="58" spans="1:5">
      <c r="A58" s="816"/>
    </row>
    <row r="59" spans="1:5">
      <c r="A59" s="580" t="s">
        <v>81</v>
      </c>
    </row>
    <row r="60" spans="1:5">
      <c r="E60" s="61" t="s">
        <v>957</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84" customWidth="1"/>
    <col min="2" max="2" width="13.140625" style="784" customWidth="1"/>
    <col min="3" max="3" width="13.42578125" style="784" customWidth="1"/>
    <col min="4" max="4" width="12.85546875" style="784" customWidth="1"/>
    <col min="5" max="5" width="12.7109375" style="784" bestFit="1" customWidth="1"/>
    <col min="6" max="6" width="15.7109375" style="784" bestFit="1" customWidth="1"/>
    <col min="7" max="16384" width="9.140625" style="784"/>
  </cols>
  <sheetData>
    <row r="1" spans="1:8">
      <c r="A1" s="1098" t="s">
        <v>1666</v>
      </c>
      <c r="B1" s="801"/>
      <c r="C1" s="801"/>
      <c r="D1" s="801"/>
      <c r="E1" s="663" t="s">
        <v>1620</v>
      </c>
    </row>
    <row r="2" spans="1:8">
      <c r="A2" s="500" t="s">
        <v>1701</v>
      </c>
      <c r="B2" s="801"/>
      <c r="C2" s="801"/>
      <c r="D2" s="801"/>
      <c r="E2" s="498" t="s">
        <v>1621</v>
      </c>
    </row>
    <row r="3" spans="1:8">
      <c r="A3" s="801"/>
      <c r="B3" s="801"/>
      <c r="C3" s="13" t="s">
        <v>1291</v>
      </c>
      <c r="D3" s="801"/>
    </row>
    <row r="4" spans="1:8" ht="24">
      <c r="A4" s="1085" t="s">
        <v>402</v>
      </c>
      <c r="B4" s="1099" t="s">
        <v>1667</v>
      </c>
      <c r="C4" s="1099" t="s">
        <v>1668</v>
      </c>
      <c r="D4" s="801"/>
      <c r="E4" s="1008"/>
      <c r="F4" s="1010"/>
      <c r="G4" s="1010"/>
      <c r="H4" s="1100"/>
    </row>
    <row r="5" spans="1:8" ht="15">
      <c r="A5" s="1101" t="s">
        <v>1669</v>
      </c>
      <c r="B5" s="803">
        <v>47516.112209999999</v>
      </c>
      <c r="C5" s="804">
        <v>8.9706125959305161E-2</v>
      </c>
      <c r="D5" s="1013"/>
      <c r="E5" s="1008"/>
      <c r="F5" s="1009"/>
      <c r="G5" s="1009"/>
      <c r="H5" s="1010"/>
    </row>
    <row r="6" spans="1:8" ht="15">
      <c r="A6" s="1102" t="s">
        <v>1670</v>
      </c>
      <c r="B6" s="803">
        <v>441.15762000000001</v>
      </c>
      <c r="C6" s="804">
        <v>8.3286572042606268E-4</v>
      </c>
      <c r="D6" s="1013"/>
      <c r="E6" s="1008"/>
      <c r="F6" s="1009"/>
      <c r="G6" s="1009"/>
      <c r="H6" s="1010"/>
    </row>
    <row r="7" spans="1:8" ht="15">
      <c r="A7" s="1102" t="s">
        <v>1671</v>
      </c>
      <c r="B7" s="803">
        <v>11553.25396</v>
      </c>
      <c r="C7" s="804">
        <v>2.1811499442445675E-2</v>
      </c>
      <c r="D7" s="1013"/>
      <c r="E7" s="1008"/>
      <c r="F7" s="1009"/>
      <c r="G7" s="1009"/>
      <c r="H7" s="1010"/>
    </row>
    <row r="8" spans="1:8" ht="15">
      <c r="A8" s="1102" t="s">
        <v>1672</v>
      </c>
      <c r="B8" s="803">
        <v>370873.46307999984</v>
      </c>
      <c r="C8" s="804">
        <v>0.70017558353640774</v>
      </c>
      <c r="D8" s="1013"/>
      <c r="E8" s="43"/>
      <c r="F8" s="1009"/>
      <c r="G8" s="1009"/>
      <c r="H8" s="1100"/>
    </row>
    <row r="9" spans="1:8" ht="15">
      <c r="A9" s="1102" t="s">
        <v>1673</v>
      </c>
      <c r="B9" s="803">
        <v>180.03263000000001</v>
      </c>
      <c r="C9" s="804">
        <v>3.3988533641365822E-4</v>
      </c>
      <c r="D9" s="1013"/>
      <c r="E9" s="1008"/>
      <c r="F9" s="1009"/>
      <c r="G9" s="1009"/>
      <c r="H9" s="1010"/>
    </row>
    <row r="10" spans="1:8" ht="15">
      <c r="A10" s="1102" t="s">
        <v>1674</v>
      </c>
      <c r="B10" s="803">
        <v>23887.949980000001</v>
      </c>
      <c r="C10" s="804">
        <v>4.5098290877520035E-2</v>
      </c>
      <c r="D10" s="1013"/>
      <c r="E10" s="1008"/>
      <c r="F10" s="1009"/>
      <c r="G10" s="1009"/>
      <c r="H10" s="1010"/>
    </row>
    <row r="11" spans="1:8" ht="15">
      <c r="A11" s="1102" t="s">
        <v>1675</v>
      </c>
      <c r="B11" s="803">
        <v>20528.8325</v>
      </c>
      <c r="C11" s="804">
        <v>3.8756580628978979E-2</v>
      </c>
      <c r="D11" s="1013"/>
      <c r="E11" s="1008"/>
      <c r="F11" s="1009"/>
      <c r="G11" s="1009"/>
      <c r="H11" s="1010"/>
    </row>
    <row r="12" spans="1:8" ht="15">
      <c r="A12" s="1103" t="s">
        <v>1676</v>
      </c>
      <c r="B12" s="803">
        <v>42619.131839999995</v>
      </c>
      <c r="C12" s="804">
        <v>8.046106954665079E-2</v>
      </c>
      <c r="D12" s="1013"/>
      <c r="E12" s="1008"/>
      <c r="F12" s="1009"/>
      <c r="G12" s="1009"/>
      <c r="H12" s="1010"/>
    </row>
    <row r="13" spans="1:8" ht="15">
      <c r="A13" s="1102" t="s">
        <v>1677</v>
      </c>
      <c r="B13" s="803">
        <v>12086.436</v>
      </c>
      <c r="C13" s="804">
        <v>2.2818098951851946E-2</v>
      </c>
      <c r="D13" s="1013"/>
      <c r="E13" s="43"/>
      <c r="F13" s="1009"/>
      <c r="G13" s="1009"/>
      <c r="H13" s="1100"/>
    </row>
    <row r="14" spans="1:8" ht="21.75">
      <c r="A14" s="1104" t="s">
        <v>1678</v>
      </c>
      <c r="B14" s="1105">
        <v>529686.36981999979</v>
      </c>
      <c r="C14" s="1106">
        <v>1</v>
      </c>
      <c r="D14" s="1013"/>
      <c r="E14" s="1008"/>
      <c r="F14" s="1009"/>
      <c r="G14" s="1009"/>
      <c r="H14" s="1010"/>
    </row>
    <row r="15" spans="1:8">
      <c r="A15" s="33" t="s">
        <v>512</v>
      </c>
      <c r="B15" s="801"/>
      <c r="C15" s="801"/>
      <c r="D15" s="1013"/>
    </row>
    <row r="16" spans="1:8">
      <c r="A16" s="816"/>
      <c r="B16" s="801"/>
      <c r="C16" s="801"/>
      <c r="D16" s="801"/>
    </row>
    <row r="17" spans="1:5">
      <c r="A17" s="817"/>
      <c r="B17" s="801"/>
      <c r="C17" s="801"/>
      <c r="D17" s="801"/>
    </row>
    <row r="18" spans="1:5">
      <c r="A18" s="1098" t="s">
        <v>1702</v>
      </c>
      <c r="B18" s="801"/>
      <c r="C18" s="801"/>
      <c r="E18" s="663" t="s">
        <v>1620</v>
      </c>
    </row>
    <row r="19" spans="1:5">
      <c r="A19" s="500" t="s">
        <v>1703</v>
      </c>
      <c r="B19" s="801"/>
      <c r="C19" s="801"/>
      <c r="E19" s="498" t="s">
        <v>1621</v>
      </c>
    </row>
    <row r="20" spans="1:5">
      <c r="A20" s="801"/>
      <c r="B20" s="13" t="s">
        <v>1291</v>
      </c>
      <c r="C20" s="801"/>
      <c r="D20" s="801"/>
    </row>
    <row r="21" spans="1:5" ht="24">
      <c r="A21" s="1107" t="s">
        <v>1679</v>
      </c>
      <c r="B21" s="1108" t="s">
        <v>1680</v>
      </c>
      <c r="C21" s="801"/>
      <c r="D21" s="801"/>
    </row>
    <row r="22" spans="1:5">
      <c r="A22" s="1109" t="s">
        <v>1681</v>
      </c>
      <c r="B22" s="1110">
        <v>17425.57835</v>
      </c>
      <c r="C22" s="801"/>
      <c r="D22" s="801"/>
    </row>
    <row r="23" spans="1:5">
      <c r="A23" s="1109" t="s">
        <v>1682</v>
      </c>
      <c r="B23" s="1110">
        <v>21774.084420000003</v>
      </c>
      <c r="C23" s="801"/>
      <c r="D23" s="801"/>
    </row>
    <row r="24" spans="1:5" ht="21.75">
      <c r="A24" s="1111" t="s">
        <v>1683</v>
      </c>
      <c r="B24" s="1112">
        <v>4348.5060700000004</v>
      </c>
      <c r="C24" s="801"/>
      <c r="D24" s="801"/>
    </row>
    <row r="25" spans="1:5">
      <c r="A25" s="1109" t="s">
        <v>1684</v>
      </c>
      <c r="B25" s="1110">
        <v>5808.5261200000004</v>
      </c>
      <c r="C25" s="801"/>
      <c r="D25" s="801"/>
    </row>
    <row r="26" spans="1:5">
      <c r="A26" s="1109" t="s">
        <v>1685</v>
      </c>
      <c r="B26" s="1110">
        <v>21774.084420000003</v>
      </c>
      <c r="C26" s="801"/>
      <c r="D26" s="801"/>
    </row>
    <row r="27" spans="1:5" ht="32.25">
      <c r="A27" s="1111" t="s">
        <v>1686</v>
      </c>
      <c r="B27" s="1112">
        <v>15965.558300000001</v>
      </c>
      <c r="C27" s="801"/>
      <c r="D27" s="801"/>
    </row>
    <row r="28" spans="1:5" ht="22.5">
      <c r="A28" s="1095" t="s">
        <v>1687</v>
      </c>
      <c r="B28" s="1110">
        <v>6131.7938700000004</v>
      </c>
      <c r="C28" s="801"/>
      <c r="D28" s="801"/>
    </row>
    <row r="29" spans="1:5">
      <c r="A29" s="1109" t="s">
        <v>1685</v>
      </c>
      <c r="B29" s="1110">
        <v>21774.084420000003</v>
      </c>
      <c r="C29" s="801"/>
      <c r="D29" s="801"/>
    </row>
    <row r="30" spans="1:5" ht="32.25">
      <c r="A30" s="1111" t="s">
        <v>1688</v>
      </c>
      <c r="B30" s="1112">
        <v>15642.29055</v>
      </c>
      <c r="C30" s="801"/>
      <c r="D30" s="801"/>
    </row>
    <row r="31" spans="1:5">
      <c r="A31" s="33" t="s">
        <v>512</v>
      </c>
      <c r="B31" s="801"/>
      <c r="C31" s="801"/>
      <c r="D31" s="801"/>
    </row>
    <row r="32" spans="1:5">
      <c r="A32" s="56" t="s">
        <v>926</v>
      </c>
      <c r="B32" s="801"/>
      <c r="C32" s="801"/>
      <c r="D32" s="801"/>
    </row>
    <row r="33" spans="1:4">
      <c r="A33" s="816"/>
      <c r="B33" s="801"/>
      <c r="C33" s="801"/>
      <c r="D33" s="801"/>
    </row>
    <row r="34" spans="1:4">
      <c r="A34" s="1098"/>
      <c r="B34" s="801"/>
      <c r="C34" s="801"/>
      <c r="D34" s="801"/>
    </row>
    <row r="35" spans="1:4">
      <c r="A35" s="580" t="s">
        <v>81</v>
      </c>
      <c r="B35" s="801"/>
      <c r="C35" s="801"/>
      <c r="D35" s="801"/>
    </row>
    <row r="36" spans="1:4">
      <c r="A36" s="801"/>
      <c r="C36" s="801"/>
      <c r="D36" s="13"/>
    </row>
    <row r="37" spans="1:4">
      <c r="A37" s="1113"/>
      <c r="B37" s="1113"/>
      <c r="C37" s="1229"/>
      <c r="D37" s="1229"/>
    </row>
    <row r="38" spans="1:4">
      <c r="A38" s="1114"/>
      <c r="B38" s="1115"/>
      <c r="C38" s="1116"/>
      <c r="D38" s="1116"/>
    </row>
    <row r="39" spans="1:4">
      <c r="A39" s="1117"/>
      <c r="B39" s="1118"/>
      <c r="C39" s="1074"/>
      <c r="D39" s="1118"/>
    </row>
    <row r="40" spans="1:4">
      <c r="A40" s="1117"/>
      <c r="B40" s="1118"/>
      <c r="C40" s="1074"/>
      <c r="D40" s="1118"/>
    </row>
    <row r="41" spans="1:4">
      <c r="A41" s="1117"/>
      <c r="B41" s="1118"/>
      <c r="C41" s="1074"/>
      <c r="D41" s="1118"/>
    </row>
    <row r="42" spans="1:4">
      <c r="A42" s="1117"/>
      <c r="B42" s="1118"/>
      <c r="C42" s="1074"/>
      <c r="D42" s="1118"/>
    </row>
    <row r="43" spans="1:4">
      <c r="A43" s="1117"/>
      <c r="B43" s="1118"/>
      <c r="C43" s="1074"/>
      <c r="D43" s="1118"/>
    </row>
    <row r="44" spans="1:4">
      <c r="A44" s="1119"/>
      <c r="B44" s="1120"/>
      <c r="C44" s="1077"/>
      <c r="D44" s="1120"/>
    </row>
    <row r="45" spans="1:4">
      <c r="A45" s="33"/>
    </row>
    <row r="47" spans="1:4">
      <c r="A47" s="816"/>
    </row>
    <row r="48" spans="1:4">
      <c r="A48" s="817"/>
    </row>
    <row r="62" spans="5:5">
      <c r="E62" s="61" t="s">
        <v>1689</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916</v>
      </c>
    </row>
    <row r="2" spans="1:1">
      <c r="A2" s="1"/>
    </row>
    <row r="3" spans="1:1">
      <c r="A3" s="627" t="s">
        <v>600</v>
      </c>
    </row>
    <row r="4" spans="1:1">
      <c r="A4" s="597"/>
    </row>
    <row r="5" spans="1:1">
      <c r="A5" s="773" t="s">
        <v>726</v>
      </c>
    </row>
    <row r="6" spans="1:1">
      <c r="A6" s="774" t="s">
        <v>885</v>
      </c>
    </row>
    <row r="7" spans="1:1">
      <c r="A7" s="773" t="s">
        <v>618</v>
      </c>
    </row>
    <row r="8" spans="1:1">
      <c r="A8" s="774" t="s">
        <v>619</v>
      </c>
    </row>
    <row r="9" spans="1:1">
      <c r="A9" s="773" t="s">
        <v>699</v>
      </c>
    </row>
    <row r="10" spans="1:1">
      <c r="A10" s="774" t="s">
        <v>700</v>
      </c>
    </row>
    <row r="11" spans="1:1">
      <c r="A11" s="773" t="s">
        <v>620</v>
      </c>
    </row>
    <row r="12" spans="1:1" s="247" customFormat="1">
      <c r="A12" s="774" t="s">
        <v>736</v>
      </c>
    </row>
    <row r="13" spans="1:1">
      <c r="A13" s="773" t="s">
        <v>703</v>
      </c>
    </row>
    <row r="14" spans="1:1">
      <c r="A14" s="774" t="s">
        <v>886</v>
      </c>
    </row>
    <row r="15" spans="1:1">
      <c r="A15" s="773" t="s">
        <v>622</v>
      </c>
    </row>
    <row r="16" spans="1:1">
      <c r="A16" s="774" t="s">
        <v>887</v>
      </c>
    </row>
    <row r="17" spans="1:2">
      <c r="A17" s="773" t="s">
        <v>623</v>
      </c>
    </row>
    <row r="18" spans="1:2">
      <c r="A18" s="774" t="s">
        <v>624</v>
      </c>
      <c r="B18" s="139"/>
    </row>
    <row r="19" spans="1:2">
      <c r="A19" s="773" t="s">
        <v>625</v>
      </c>
      <c r="B19" s="520"/>
    </row>
    <row r="20" spans="1:2">
      <c r="A20" s="774" t="s">
        <v>626</v>
      </c>
      <c r="B20" s="323"/>
    </row>
    <row r="21" spans="1:2">
      <c r="A21" s="773" t="s">
        <v>627</v>
      </c>
      <c r="B21" s="139"/>
    </row>
    <row r="22" spans="1:2">
      <c r="A22" s="774" t="s">
        <v>870</v>
      </c>
      <c r="B22" s="520"/>
    </row>
    <row r="23" spans="1:2">
      <c r="A23" s="773" t="s">
        <v>628</v>
      </c>
      <c r="B23" s="139"/>
    </row>
    <row r="24" spans="1:2">
      <c r="A24" s="774" t="s">
        <v>871</v>
      </c>
      <c r="B24" s="520"/>
    </row>
    <row r="25" spans="1:2">
      <c r="A25" s="773" t="s">
        <v>745</v>
      </c>
      <c r="B25" s="291"/>
    </row>
    <row r="26" spans="1:2">
      <c r="A26" s="774" t="s">
        <v>888</v>
      </c>
      <c r="B26" s="525"/>
    </row>
    <row r="27" spans="1:2">
      <c r="A27" s="773" t="s">
        <v>631</v>
      </c>
      <c r="B27" s="125"/>
    </row>
    <row r="28" spans="1:2">
      <c r="A28" s="774" t="s">
        <v>630</v>
      </c>
      <c r="B28" s="496"/>
    </row>
    <row r="29" spans="1:2">
      <c r="A29" s="773" t="s">
        <v>701</v>
      </c>
      <c r="B29" s="140"/>
    </row>
    <row r="30" spans="1:2">
      <c r="A30" s="774" t="s">
        <v>889</v>
      </c>
      <c r="B30" s="523"/>
    </row>
    <row r="31" spans="1:2">
      <c r="A31" s="773" t="s">
        <v>633</v>
      </c>
      <c r="B31" s="139"/>
    </row>
    <row r="32" spans="1:2">
      <c r="A32" s="774" t="s">
        <v>874</v>
      </c>
      <c r="B32" s="520"/>
    </row>
    <row r="33" spans="1:2">
      <c r="A33" s="773" t="s">
        <v>634</v>
      </c>
      <c r="B33" s="125"/>
    </row>
    <row r="34" spans="1:2">
      <c r="A34" s="774" t="s">
        <v>875</v>
      </c>
      <c r="B34" s="496"/>
    </row>
    <row r="35" spans="1:2">
      <c r="A35" s="773" t="s">
        <v>702</v>
      </c>
      <c r="B35" s="125"/>
    </row>
    <row r="36" spans="1:2">
      <c r="A36" s="774" t="s">
        <v>890</v>
      </c>
      <c r="B36" s="496"/>
    </row>
    <row r="37" spans="1:2">
      <c r="A37" s="773" t="s">
        <v>635</v>
      </c>
      <c r="B37" s="139"/>
    </row>
    <row r="38" spans="1:2">
      <c r="A38" s="774" t="s">
        <v>876</v>
      </c>
      <c r="B38" s="522"/>
    </row>
    <row r="39" spans="1:2">
      <c r="A39" s="773" t="s">
        <v>963</v>
      </c>
      <c r="B39" s="141"/>
    </row>
    <row r="40" spans="1:2">
      <c r="A40" s="774" t="s">
        <v>964</v>
      </c>
      <c r="B40" s="522"/>
    </row>
    <row r="41" spans="1:2">
      <c r="A41" s="773" t="s">
        <v>965</v>
      </c>
      <c r="B41" s="140"/>
    </row>
    <row r="42" spans="1:2">
      <c r="A42" s="774" t="s">
        <v>966</v>
      </c>
      <c r="B42" s="496"/>
    </row>
    <row r="43" spans="1:2">
      <c r="A43" s="773" t="s">
        <v>967</v>
      </c>
      <c r="B43" s="140"/>
    </row>
    <row r="44" spans="1:2">
      <c r="A44" s="774" t="s">
        <v>968</v>
      </c>
      <c r="B44" s="496"/>
    </row>
    <row r="45" spans="1:2" s="247" customFormat="1">
      <c r="A45" s="773" t="s">
        <v>969</v>
      </c>
      <c r="B45" s="496"/>
    </row>
    <row r="46" spans="1:2" s="247" customFormat="1">
      <c r="A46" s="774" t="s">
        <v>877</v>
      </c>
      <c r="B46" s="496"/>
    </row>
    <row r="47" spans="1:2" s="247" customFormat="1">
      <c r="A47" s="773" t="s">
        <v>949</v>
      </c>
      <c r="B47" s="496"/>
    </row>
    <row r="48" spans="1:2" s="247" customFormat="1">
      <c r="A48" s="774" t="s">
        <v>950</v>
      </c>
      <c r="B48" s="496"/>
    </row>
    <row r="49" spans="1:5" s="247" customFormat="1">
      <c r="A49" s="773" t="s">
        <v>952</v>
      </c>
      <c r="B49" s="496"/>
    </row>
    <row r="50" spans="1:5" s="247" customFormat="1">
      <c r="A50" s="774" t="s">
        <v>953</v>
      </c>
      <c r="B50" s="496"/>
    </row>
    <row r="51" spans="1:5" s="247" customFormat="1">
      <c r="A51" s="773" t="s">
        <v>970</v>
      </c>
      <c r="B51" s="496"/>
    </row>
    <row r="52" spans="1:5" s="247" customFormat="1">
      <c r="A52" s="774" t="s">
        <v>971</v>
      </c>
      <c r="B52" s="496"/>
    </row>
    <row r="53" spans="1:5">
      <c r="A53" s="599"/>
      <c r="B53" s="520"/>
    </row>
    <row r="54" spans="1:5">
      <c r="A54" s="607" t="s">
        <v>601</v>
      </c>
      <c r="B54" s="125"/>
    </row>
    <row r="55" spans="1:5">
      <c r="A55" s="598"/>
      <c r="B55" s="496"/>
    </row>
    <row r="56" spans="1:5" ht="15" customHeight="1">
      <c r="A56" s="805" t="s">
        <v>1612</v>
      </c>
      <c r="C56" s="702"/>
      <c r="D56" s="58"/>
      <c r="E56" s="58"/>
    </row>
    <row r="57" spans="1:5">
      <c r="A57" s="775" t="s">
        <v>1613</v>
      </c>
      <c r="C57" s="703"/>
    </row>
    <row r="58" spans="1:5">
      <c r="A58" s="805" t="s">
        <v>1614</v>
      </c>
      <c r="C58" s="703"/>
    </row>
    <row r="59" spans="1:5">
      <c r="A59" s="775" t="s">
        <v>1615</v>
      </c>
      <c r="C59" s="703"/>
    </row>
    <row r="60" spans="1:5" s="247" customFormat="1">
      <c r="A60" s="805" t="s">
        <v>1660</v>
      </c>
    </row>
    <row r="61" spans="1:5" s="247" customFormat="1">
      <c r="A61" s="775" t="s">
        <v>1698</v>
      </c>
    </row>
    <row r="62" spans="1:5" s="247" customFormat="1">
      <c r="A62" s="805" t="s">
        <v>1699</v>
      </c>
    </row>
    <row r="63" spans="1:5" s="247" customFormat="1">
      <c r="A63" s="775" t="s">
        <v>1700</v>
      </c>
    </row>
    <row r="64" spans="1:5" s="247" customFormat="1">
      <c r="A64" s="805" t="s">
        <v>1662</v>
      </c>
    </row>
    <row r="65" spans="1:1" s="247" customFormat="1">
      <c r="A65" s="775" t="s">
        <v>1663</v>
      </c>
    </row>
    <row r="66" spans="1:1" s="247" customFormat="1">
      <c r="A66" s="805" t="s">
        <v>1664</v>
      </c>
    </row>
    <row r="67" spans="1:1" s="247" customFormat="1">
      <c r="A67" s="775" t="s">
        <v>1665</v>
      </c>
    </row>
    <row r="68" spans="1:1" s="1008" customFormat="1">
      <c r="A68" s="805" t="s">
        <v>1666</v>
      </c>
    </row>
    <row r="69" spans="1:1" s="1008" customFormat="1">
      <c r="A69" s="775" t="s">
        <v>1701</v>
      </c>
    </row>
    <row r="70" spans="1:1" s="1008" customFormat="1">
      <c r="A70" s="805" t="s">
        <v>1702</v>
      </c>
    </row>
    <row r="71" spans="1:1" s="1008" customFormat="1">
      <c r="A71" s="775" t="s">
        <v>1703</v>
      </c>
    </row>
    <row r="72" spans="1:1">
      <c r="A72" s="598"/>
    </row>
    <row r="73" spans="1:1">
      <c r="A73" s="608" t="s">
        <v>602</v>
      </c>
    </row>
    <row r="74" spans="1:1">
      <c r="A74" s="600"/>
    </row>
    <row r="75" spans="1:1">
      <c r="A75" s="807" t="s">
        <v>1363</v>
      </c>
    </row>
    <row r="76" spans="1:1">
      <c r="A76" s="808" t="s">
        <v>1362</v>
      </c>
    </row>
    <row r="77" spans="1:1">
      <c r="A77" s="807" t="s">
        <v>704</v>
      </c>
    </row>
    <row r="78" spans="1:1">
      <c r="A78" s="808" t="s">
        <v>705</v>
      </c>
    </row>
    <row r="79" spans="1:1">
      <c r="A79" s="601"/>
    </row>
    <row r="80" spans="1:1">
      <c r="A80" s="609" t="s">
        <v>603</v>
      </c>
    </row>
    <row r="81" spans="1:1">
      <c r="A81" s="602"/>
    </row>
    <row r="82" spans="1:1">
      <c r="A82" s="777" t="s">
        <v>636</v>
      </c>
    </row>
    <row r="83" spans="1:1">
      <c r="A83" s="806" t="s">
        <v>637</v>
      </c>
    </row>
    <row r="84" spans="1:1" s="247" customFormat="1">
      <c r="A84" s="777" t="s">
        <v>638</v>
      </c>
    </row>
    <row r="85" spans="1:1" s="247" customFormat="1">
      <c r="A85" s="806" t="s">
        <v>639</v>
      </c>
    </row>
    <row r="86" spans="1:1">
      <c r="A86" s="777" t="s">
        <v>845</v>
      </c>
    </row>
    <row r="87" spans="1:1">
      <c r="A87" s="806" t="s">
        <v>846</v>
      </c>
    </row>
    <row r="88" spans="1:1">
      <c r="A88" s="777" t="s">
        <v>853</v>
      </c>
    </row>
    <row r="89" spans="1:1">
      <c r="A89" s="806" t="s">
        <v>854</v>
      </c>
    </row>
    <row r="90" spans="1:1">
      <c r="A90" s="777" t="s">
        <v>855</v>
      </c>
    </row>
    <row r="91" spans="1:1">
      <c r="A91" s="806" t="s">
        <v>856</v>
      </c>
    </row>
    <row r="92" spans="1:1">
      <c r="A92" s="777" t="s">
        <v>857</v>
      </c>
    </row>
    <row r="93" spans="1:1">
      <c r="A93" s="806" t="s">
        <v>858</v>
      </c>
    </row>
    <row r="94" spans="1:1">
      <c r="A94" s="777" t="s">
        <v>859</v>
      </c>
    </row>
    <row r="95" spans="1:1">
      <c r="A95" s="806" t="s">
        <v>860</v>
      </c>
    </row>
    <row r="96" spans="1:1" s="247" customFormat="1">
      <c r="A96" s="777" t="s">
        <v>936</v>
      </c>
    </row>
    <row r="97" spans="1:5" s="247" customFormat="1">
      <c r="A97" s="806" t="s">
        <v>937</v>
      </c>
    </row>
    <row r="98" spans="1:5">
      <c r="A98" s="603"/>
    </row>
    <row r="99" spans="1:5" s="247" customFormat="1">
      <c r="A99" s="704" t="s">
        <v>709</v>
      </c>
    </row>
    <row r="100" spans="1:5" s="247" customFormat="1">
      <c r="A100" s="603"/>
    </row>
    <row r="101" spans="1:5" s="247" customFormat="1">
      <c r="A101" s="809" t="s">
        <v>643</v>
      </c>
      <c r="E101" s="137"/>
    </row>
    <row r="102" spans="1:5" s="247" customFormat="1">
      <c r="A102" s="806" t="s">
        <v>644</v>
      </c>
      <c r="E102" s="137"/>
    </row>
    <row r="103" spans="1:5" s="247" customFormat="1">
      <c r="A103" s="809" t="s">
        <v>645</v>
      </c>
      <c r="E103" s="137"/>
    </row>
    <row r="104" spans="1:5" s="247" customFormat="1">
      <c r="A104" s="806" t="s">
        <v>646</v>
      </c>
      <c r="E104" s="137"/>
    </row>
    <row r="105" spans="1:5" s="247" customFormat="1">
      <c r="A105" s="809" t="s">
        <v>647</v>
      </c>
      <c r="E105" s="137"/>
    </row>
    <row r="106" spans="1:5" s="247" customFormat="1">
      <c r="A106" s="806" t="s">
        <v>648</v>
      </c>
      <c r="E106" s="681"/>
    </row>
    <row r="107" spans="1:5" s="247" customFormat="1">
      <c r="A107" s="809" t="s">
        <v>827</v>
      </c>
      <c r="E107" s="681"/>
    </row>
    <row r="108" spans="1:5" s="247" customFormat="1">
      <c r="A108" s="806" t="s">
        <v>828</v>
      </c>
      <c r="E108" s="681"/>
    </row>
    <row r="109" spans="1:5" s="247" customFormat="1">
      <c r="A109" s="603"/>
      <c r="E109" s="681"/>
    </row>
    <row r="110" spans="1:5">
      <c r="A110" s="626" t="s">
        <v>706</v>
      </c>
      <c r="E110" s="137"/>
    </row>
    <row r="111" spans="1:5">
      <c r="A111" s="600"/>
      <c r="E111" s="681"/>
    </row>
    <row r="112" spans="1:5">
      <c r="A112" s="810" t="s">
        <v>710</v>
      </c>
    </row>
    <row r="113" spans="1:3">
      <c r="A113" s="806" t="s">
        <v>711</v>
      </c>
    </row>
    <row r="114" spans="1:3">
      <c r="A114" s="810" t="s">
        <v>712</v>
      </c>
    </row>
    <row r="115" spans="1:3">
      <c r="A115" s="806" t="s">
        <v>713</v>
      </c>
      <c r="C115" s="612"/>
    </row>
    <row r="116" spans="1:3">
      <c r="A116" s="810" t="s">
        <v>682</v>
      </c>
    </row>
    <row r="117" spans="1:3">
      <c r="A117" s="806" t="s">
        <v>683</v>
      </c>
    </row>
    <row r="118" spans="1:3">
      <c r="A118" s="810" t="s">
        <v>714</v>
      </c>
    </row>
    <row r="119" spans="1:3">
      <c r="A119" s="806" t="s">
        <v>715</v>
      </c>
    </row>
    <row r="120" spans="1:3">
      <c r="A120" s="810" t="s">
        <v>716</v>
      </c>
    </row>
    <row r="121" spans="1:3">
      <c r="A121" s="806" t="s">
        <v>717</v>
      </c>
    </row>
    <row r="122" spans="1:3">
      <c r="A122" s="810" t="s">
        <v>718</v>
      </c>
    </row>
    <row r="123" spans="1:3">
      <c r="A123" s="806" t="s">
        <v>785</v>
      </c>
    </row>
    <row r="124" spans="1:3">
      <c r="A124" s="810" t="s">
        <v>689</v>
      </c>
    </row>
    <row r="125" spans="1:3">
      <c r="A125" s="806" t="s">
        <v>781</v>
      </c>
    </row>
    <row r="126" spans="1:3">
      <c r="A126" s="810" t="s">
        <v>690</v>
      </c>
    </row>
    <row r="127" spans="1:3">
      <c r="A127" s="806" t="s">
        <v>783</v>
      </c>
    </row>
    <row r="128" spans="1:3">
      <c r="A128" s="810" t="s">
        <v>691</v>
      </c>
    </row>
    <row r="129" spans="1:1">
      <c r="A129" s="806" t="s">
        <v>719</v>
      </c>
    </row>
    <row r="130" spans="1:1">
      <c r="A130" s="810" t="s">
        <v>720</v>
      </c>
    </row>
    <row r="131" spans="1:1">
      <c r="A131" s="806" t="s">
        <v>721</v>
      </c>
    </row>
    <row r="132" spans="1:1">
      <c r="A132" s="810" t="s">
        <v>722</v>
      </c>
    </row>
    <row r="133" spans="1:1">
      <c r="A133" s="806" t="s">
        <v>723</v>
      </c>
    </row>
    <row r="134" spans="1:1">
      <c r="A134" s="810" t="s">
        <v>724</v>
      </c>
    </row>
    <row r="135" spans="1:1">
      <c r="A135" s="806" t="s">
        <v>725</v>
      </c>
    </row>
    <row r="136" spans="1:1">
      <c r="A136" s="613"/>
    </row>
    <row r="137" spans="1:1">
      <c r="A137" s="614" t="s">
        <v>707</v>
      </c>
    </row>
    <row r="138" spans="1:1">
      <c r="A138" s="603"/>
    </row>
    <row r="139" spans="1:1">
      <c r="A139" s="1121" t="s">
        <v>657</v>
      </c>
    </row>
    <row r="140" spans="1:1">
      <c r="A140" s="806" t="s">
        <v>658</v>
      </c>
    </row>
    <row r="141" spans="1:1">
      <c r="A141" s="1121" t="s">
        <v>659</v>
      </c>
    </row>
    <row r="142" spans="1:1">
      <c r="A142" s="806" t="s">
        <v>660</v>
      </c>
    </row>
    <row r="143" spans="1:1">
      <c r="A143" s="1121" t="s">
        <v>661</v>
      </c>
    </row>
    <row r="144" spans="1:1">
      <c r="A144" s="806" t="s">
        <v>662</v>
      </c>
    </row>
    <row r="145" spans="1:5">
      <c r="A145" s="1121" t="s">
        <v>663</v>
      </c>
    </row>
    <row r="146" spans="1:5">
      <c r="A146" s="806" t="s">
        <v>915</v>
      </c>
    </row>
    <row r="147" spans="1:5">
      <c r="A147" s="1121" t="s">
        <v>664</v>
      </c>
    </row>
    <row r="148" spans="1:5">
      <c r="A148" s="806" t="s">
        <v>665</v>
      </c>
    </row>
    <row r="149" spans="1:5">
      <c r="A149" s="1121" t="s">
        <v>666</v>
      </c>
    </row>
    <row r="150" spans="1:5">
      <c r="A150" s="806" t="s">
        <v>667</v>
      </c>
    </row>
    <row r="151" spans="1:5">
      <c r="A151" s="1121" t="s">
        <v>668</v>
      </c>
    </row>
    <row r="152" spans="1:5">
      <c r="A152" s="806" t="s">
        <v>669</v>
      </c>
    </row>
    <row r="153" spans="1:5" s="247" customFormat="1">
      <c r="A153" s="1121" t="s">
        <v>795</v>
      </c>
    </row>
    <row r="154" spans="1:5" s="247" customFormat="1">
      <c r="A154" s="806" t="s">
        <v>796</v>
      </c>
    </row>
    <row r="155" spans="1:5">
      <c r="A155" s="615"/>
    </row>
    <row r="156" spans="1:5">
      <c r="A156" s="596" t="s">
        <v>708</v>
      </c>
    </row>
    <row r="157" spans="1:5">
      <c r="A157" s="174"/>
      <c r="B157" s="174"/>
      <c r="C157" s="174"/>
      <c r="D157" s="174"/>
      <c r="E157" s="174"/>
    </row>
    <row r="158" spans="1:5">
      <c r="A158" s="1122" t="s">
        <v>672</v>
      </c>
    </row>
    <row r="159" spans="1:5">
      <c r="A159" s="806" t="s">
        <v>673</v>
      </c>
    </row>
    <row r="160" spans="1:5">
      <c r="A160" s="1122" t="s">
        <v>674</v>
      </c>
    </row>
    <row r="161" spans="1:8">
      <c r="A161" s="806" t="s">
        <v>675</v>
      </c>
      <c r="H161" s="220"/>
    </row>
    <row r="162" spans="1:8">
      <c r="A162" s="1122" t="s">
        <v>676</v>
      </c>
    </row>
    <row r="163" spans="1:8">
      <c r="A163" s="806" t="s">
        <v>677</v>
      </c>
      <c r="F163" s="62"/>
    </row>
    <row r="164" spans="1:8">
      <c r="A164" s="1122" t="s">
        <v>678</v>
      </c>
    </row>
    <row r="165" spans="1:8">
      <c r="A165" s="806" t="s">
        <v>679</v>
      </c>
    </row>
    <row r="166" spans="1:8">
      <c r="A166" s="1122" t="s">
        <v>680</v>
      </c>
    </row>
    <row r="167" spans="1:8" s="247" customFormat="1">
      <c r="A167" s="806" t="s">
        <v>681</v>
      </c>
    </row>
    <row r="168" spans="1:8">
      <c r="A168" s="1122" t="s">
        <v>800</v>
      </c>
    </row>
    <row r="169" spans="1:8" s="247" customFormat="1">
      <c r="A169" s="806" t="s">
        <v>801</v>
      </c>
    </row>
    <row r="170" spans="1:8" s="247" customFormat="1">
      <c r="A170" s="604"/>
    </row>
    <row r="171" spans="1:8">
      <c r="A171" s="605"/>
    </row>
    <row r="172" spans="1:8">
      <c r="A172" s="25" t="s">
        <v>4</v>
      </c>
    </row>
    <row r="173" spans="1:8">
      <c r="A173" s="606" t="s">
        <v>5</v>
      </c>
    </row>
    <row r="174" spans="1:8">
      <c r="A174" s="604"/>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7" bestFit="1" customWidth="1"/>
    <col min="3" max="4" width="11" bestFit="1" customWidth="1"/>
    <col min="5" max="5" width="10.42578125" bestFit="1" customWidth="1"/>
    <col min="6" max="7" width="8" bestFit="1" customWidth="1"/>
    <col min="8" max="9" width="9.5703125" bestFit="1" customWidth="1"/>
    <col min="10" max="10" width="10.42578125" bestFit="1" customWidth="1"/>
    <col min="11" max="12" width="8" bestFit="1" customWidth="1"/>
    <col min="13" max="14" width="9.5703125" bestFit="1" customWidth="1"/>
    <col min="15" max="15" width="10.42578125" bestFit="1" customWidth="1"/>
    <col min="16" max="16" width="8" bestFit="1" customWidth="1"/>
    <col min="17" max="17" width="9" customWidth="1"/>
  </cols>
  <sheetData>
    <row r="1" spans="1:19" ht="18">
      <c r="A1" s="563" t="s">
        <v>1583</v>
      </c>
      <c r="B1" s="563"/>
      <c r="C1" s="514"/>
      <c r="D1" s="514"/>
      <c r="E1" s="183"/>
      <c r="F1" s="183"/>
      <c r="G1" s="183"/>
      <c r="H1" s="183"/>
      <c r="I1" s="183"/>
      <c r="J1" s="183"/>
      <c r="K1" s="183"/>
      <c r="L1" s="183"/>
      <c r="M1" s="183"/>
      <c r="N1" s="183"/>
      <c r="O1" s="183"/>
      <c r="P1" s="183"/>
      <c r="Q1" s="183"/>
    </row>
    <row r="2" spans="1:19" ht="18">
      <c r="A2" s="564" t="s">
        <v>87</v>
      </c>
      <c r="B2" s="564"/>
      <c r="C2" s="514"/>
      <c r="D2" s="514"/>
      <c r="E2" s="183"/>
      <c r="F2" s="183"/>
      <c r="G2" s="183"/>
      <c r="H2" s="183"/>
      <c r="I2" s="183"/>
      <c r="J2" s="183"/>
      <c r="K2" s="183"/>
      <c r="L2" s="183"/>
      <c r="M2" s="183"/>
      <c r="N2" s="183"/>
      <c r="O2" s="183"/>
      <c r="P2" s="183"/>
      <c r="Q2" s="183"/>
    </row>
    <row r="3" spans="1:19" s="247" customFormat="1" ht="18">
      <c r="A3" s="515"/>
      <c r="B3" s="515"/>
      <c r="C3" s="514"/>
      <c r="D3" s="514"/>
      <c r="E3" s="183"/>
      <c r="F3" s="183"/>
      <c r="G3" s="183"/>
      <c r="H3" s="183"/>
      <c r="I3" s="183"/>
      <c r="J3" s="183"/>
      <c r="K3" s="183"/>
      <c r="L3" s="183"/>
      <c r="M3" s="183"/>
      <c r="N3" s="183"/>
      <c r="O3" s="183"/>
      <c r="P3" s="183"/>
      <c r="Q3" s="183"/>
    </row>
    <row r="4" spans="1:19" ht="12.6" customHeight="1">
      <c r="A4" s="137" t="s">
        <v>1736</v>
      </c>
      <c r="B4" s="137"/>
    </row>
    <row r="5" spans="1:19" ht="12.75" customHeight="1">
      <c r="A5" s="493" t="s">
        <v>1737</v>
      </c>
      <c r="B5" s="493"/>
      <c r="I5" s="52"/>
      <c r="K5" s="52"/>
    </row>
    <row r="6" spans="1:19" ht="12.75" customHeight="1">
      <c r="N6" s="917"/>
      <c r="O6" s="917"/>
      <c r="P6" s="917"/>
      <c r="Q6" s="24" t="s">
        <v>1306</v>
      </c>
    </row>
    <row r="7" spans="1:19" ht="24" customHeight="1">
      <c r="A7" s="893"/>
      <c r="B7" s="892"/>
      <c r="C7" s="1230" t="s">
        <v>503</v>
      </c>
      <c r="D7" s="1230"/>
      <c r="E7" s="1230"/>
      <c r="F7" s="1230"/>
      <c r="G7" s="1230"/>
      <c r="H7" s="1230" t="s">
        <v>504</v>
      </c>
      <c r="I7" s="1230"/>
      <c r="J7" s="1230"/>
      <c r="K7" s="1230"/>
      <c r="L7" s="1230"/>
      <c r="M7" s="1230" t="s">
        <v>505</v>
      </c>
      <c r="N7" s="1230"/>
      <c r="O7" s="1230"/>
      <c r="P7" s="1230"/>
      <c r="Q7" s="1230"/>
    </row>
    <row r="8" spans="1:19" ht="48" customHeight="1">
      <c r="A8" s="892" t="s">
        <v>1192</v>
      </c>
      <c r="B8" s="892" t="s">
        <v>1193</v>
      </c>
      <c r="C8" s="1231" t="s">
        <v>1317</v>
      </c>
      <c r="D8" s="1231"/>
      <c r="E8" s="1231"/>
      <c r="F8" s="1231" t="s">
        <v>506</v>
      </c>
      <c r="G8" s="1231"/>
      <c r="H8" s="1231" t="s">
        <v>1317</v>
      </c>
      <c r="I8" s="1231"/>
      <c r="J8" s="1231"/>
      <c r="K8" s="1231" t="s">
        <v>507</v>
      </c>
      <c r="L8" s="1231"/>
      <c r="M8" s="1231" t="s">
        <v>1317</v>
      </c>
      <c r="N8" s="1231"/>
      <c r="O8" s="1231"/>
      <c r="P8" s="1231" t="s">
        <v>507</v>
      </c>
      <c r="Q8" s="1231"/>
    </row>
    <row r="9" spans="1:19" ht="54.75" customHeight="1">
      <c r="A9" s="893"/>
      <c r="B9" s="892"/>
      <c r="C9" s="765" t="s">
        <v>1745</v>
      </c>
      <c r="D9" s="765" t="s">
        <v>1746</v>
      </c>
      <c r="E9" s="366" t="s">
        <v>1747</v>
      </c>
      <c r="F9" s="765" t="s">
        <v>1745</v>
      </c>
      <c r="G9" s="765" t="s">
        <v>1746</v>
      </c>
      <c r="H9" s="765" t="s">
        <v>1745</v>
      </c>
      <c r="I9" s="765" t="s">
        <v>1746</v>
      </c>
      <c r="J9" s="1123" t="s">
        <v>1747</v>
      </c>
      <c r="K9" s="765" t="s">
        <v>1745</v>
      </c>
      <c r="L9" s="765" t="s">
        <v>1746</v>
      </c>
      <c r="M9" s="765" t="s">
        <v>1745</v>
      </c>
      <c r="N9" s="765" t="s">
        <v>1746</v>
      </c>
      <c r="O9" s="1123" t="s">
        <v>1747</v>
      </c>
      <c r="P9" s="765" t="s">
        <v>1745</v>
      </c>
      <c r="Q9" s="765" t="s">
        <v>1746</v>
      </c>
    </row>
    <row r="10" spans="1:19">
      <c r="A10" s="81" t="s">
        <v>1512</v>
      </c>
      <c r="B10" s="81" t="s">
        <v>1513</v>
      </c>
      <c r="C10" s="1083">
        <v>34871.142869999996</v>
      </c>
      <c r="D10" s="1083">
        <v>37736.604979999996</v>
      </c>
      <c r="E10" s="1047">
        <v>108.21728763144493</v>
      </c>
      <c r="F10" s="1048">
        <v>0.14636127248879638</v>
      </c>
      <c r="G10" s="1049">
        <v>0.14291760252840932</v>
      </c>
      <c r="H10" s="1083">
        <v>0</v>
      </c>
      <c r="I10" s="1083">
        <v>0</v>
      </c>
      <c r="J10" s="1047">
        <v>0</v>
      </c>
      <c r="K10" s="1048">
        <v>0</v>
      </c>
      <c r="L10" s="1049">
        <v>0</v>
      </c>
      <c r="M10" s="1083">
        <v>34871.142869999996</v>
      </c>
      <c r="N10" s="1083">
        <v>37736.604979999996</v>
      </c>
      <c r="O10" s="1050">
        <v>108.21728763144493</v>
      </c>
      <c r="P10" s="1051">
        <v>0.12150515882812679</v>
      </c>
      <c r="Q10" s="1049">
        <v>0.12085956115377029</v>
      </c>
      <c r="R10" s="63"/>
    </row>
    <row r="11" spans="1:19">
      <c r="A11" s="81" t="s">
        <v>1514</v>
      </c>
      <c r="B11" s="81" t="s">
        <v>1515</v>
      </c>
      <c r="C11" s="1083">
        <v>2625.9796099999999</v>
      </c>
      <c r="D11" s="1083">
        <v>1850.1902299999999</v>
      </c>
      <c r="E11" s="1047">
        <v>70.457143800899502</v>
      </c>
      <c r="F11" s="1048">
        <v>1.1021770025779292E-2</v>
      </c>
      <c r="G11" s="1049">
        <v>7.0071155588381246E-3</v>
      </c>
      <c r="H11" s="1083">
        <v>6772.4787100000003</v>
      </c>
      <c r="I11" s="1083">
        <v>7200.4160000000002</v>
      </c>
      <c r="J11" s="1047">
        <v>106.31876907000273</v>
      </c>
      <c r="K11" s="1048">
        <v>0.13895338635679505</v>
      </c>
      <c r="L11" s="1049">
        <v>0.14941512095078194</v>
      </c>
      <c r="M11" s="1083">
        <v>9398.4583199999997</v>
      </c>
      <c r="N11" s="1083">
        <v>9050.6062300000012</v>
      </c>
      <c r="O11" s="1050">
        <v>96.298838829132578</v>
      </c>
      <c r="P11" s="1051">
        <v>3.2748028224035372E-2</v>
      </c>
      <c r="Q11" s="1049">
        <v>2.8986505217231645E-2</v>
      </c>
      <c r="R11" s="63"/>
      <c r="S11" s="247"/>
    </row>
    <row r="12" spans="1:19">
      <c r="A12" s="81" t="s">
        <v>1516</v>
      </c>
      <c r="B12" s="81" t="s">
        <v>1517</v>
      </c>
      <c r="C12" s="1083">
        <v>24184.874879999999</v>
      </c>
      <c r="D12" s="1083">
        <v>27043.102460000002</v>
      </c>
      <c r="E12" s="1047">
        <v>111.81824422984157</v>
      </c>
      <c r="F12" s="1048">
        <v>0.10150883427065398</v>
      </c>
      <c r="G12" s="1049">
        <v>0.10241873561656391</v>
      </c>
      <c r="H12" s="1083">
        <v>6610.21108</v>
      </c>
      <c r="I12" s="1083">
        <v>6507.4625900000001</v>
      </c>
      <c r="J12" s="1047">
        <v>98.445609546253692</v>
      </c>
      <c r="K12" s="1048">
        <v>0.13562408291412811</v>
      </c>
      <c r="L12" s="1049">
        <v>0.13503571320983937</v>
      </c>
      <c r="M12" s="1083">
        <v>30795.08596</v>
      </c>
      <c r="N12" s="1083">
        <v>33550.565049999997</v>
      </c>
      <c r="O12" s="1050">
        <v>108.94778827238578</v>
      </c>
      <c r="P12" s="1051">
        <v>0.10730252875980999</v>
      </c>
      <c r="Q12" s="1049">
        <v>0.10745287157000691</v>
      </c>
      <c r="R12" s="63"/>
      <c r="S12" s="247"/>
    </row>
    <row r="13" spans="1:19">
      <c r="A13" s="81" t="s">
        <v>1518</v>
      </c>
      <c r="B13" s="81" t="s">
        <v>1519</v>
      </c>
      <c r="C13" s="1083">
        <v>66708.381689999995</v>
      </c>
      <c r="D13" s="1083">
        <v>78804.521709999986</v>
      </c>
      <c r="E13" s="1047">
        <v>118.1328638374288</v>
      </c>
      <c r="F13" s="1048">
        <v>0.27998863318633543</v>
      </c>
      <c r="G13" s="1049">
        <v>0.29845168417138257</v>
      </c>
      <c r="H13" s="1083">
        <v>5785.2557500000003</v>
      </c>
      <c r="I13" s="1083">
        <v>4988.0066999999999</v>
      </c>
      <c r="J13" s="1047">
        <v>86.219294626689575</v>
      </c>
      <c r="K13" s="1049">
        <v>0.11869817711137849</v>
      </c>
      <c r="L13" s="1049">
        <v>0.10350563417222153</v>
      </c>
      <c r="M13" s="1083">
        <v>72493.637439999991</v>
      </c>
      <c r="N13" s="1083">
        <v>83792.528409999999</v>
      </c>
      <c r="O13" s="1050">
        <v>115.58604502271201</v>
      </c>
      <c r="P13" s="1051">
        <v>0.25259713924529137</v>
      </c>
      <c r="Q13" s="1049">
        <v>0.26836352175731498</v>
      </c>
      <c r="R13" s="63"/>
      <c r="S13" s="247"/>
    </row>
    <row r="14" spans="1:19">
      <c r="A14" s="81" t="s">
        <v>1520</v>
      </c>
      <c r="B14" s="81" t="s">
        <v>1521</v>
      </c>
      <c r="C14" s="1083">
        <v>36070.527150000002</v>
      </c>
      <c r="D14" s="1083">
        <v>39655.488729999997</v>
      </c>
      <c r="E14" s="1047">
        <v>109.93875571901641</v>
      </c>
      <c r="F14" s="1048">
        <v>0.15139533202846467</v>
      </c>
      <c r="G14" s="1049">
        <v>0.15018487697522481</v>
      </c>
      <c r="H14" s="1083">
        <v>0</v>
      </c>
      <c r="I14" s="1083">
        <v>0</v>
      </c>
      <c r="J14" s="1047">
        <v>0</v>
      </c>
      <c r="K14" s="1048">
        <v>0</v>
      </c>
      <c r="L14" s="1049">
        <v>0</v>
      </c>
      <c r="M14" s="1083">
        <v>36070.527150000002</v>
      </c>
      <c r="N14" s="1083">
        <v>39655.488729999997</v>
      </c>
      <c r="O14" s="1050">
        <v>109.93875571901641</v>
      </c>
      <c r="P14" s="1051">
        <v>0.12568429852482807</v>
      </c>
      <c r="Q14" s="1049">
        <v>0.12700519741471678</v>
      </c>
      <c r="R14" s="63"/>
      <c r="S14" s="247"/>
    </row>
    <row r="15" spans="1:19">
      <c r="A15" s="81" t="s">
        <v>1522</v>
      </c>
      <c r="B15" s="81" t="s">
        <v>1523</v>
      </c>
      <c r="C15" s="1083">
        <v>16166.57641</v>
      </c>
      <c r="D15" s="1083">
        <v>17380.942480000002</v>
      </c>
      <c r="E15" s="1047">
        <v>107.51158463735615</v>
      </c>
      <c r="F15" s="1048">
        <v>6.7854406262967362E-2</v>
      </c>
      <c r="G15" s="1049">
        <v>6.5825811045861216E-2</v>
      </c>
      <c r="H15" s="1083">
        <v>5090.3907399999998</v>
      </c>
      <c r="I15" s="1083">
        <v>5630.36618</v>
      </c>
      <c r="J15" s="1047">
        <v>110.60774049734343</v>
      </c>
      <c r="K15" s="1048">
        <v>0.10444138128597702</v>
      </c>
      <c r="L15" s="1049">
        <v>0.11683517227086491</v>
      </c>
      <c r="M15" s="1083">
        <v>21256.967149999997</v>
      </c>
      <c r="N15" s="1083">
        <v>23011.308659999999</v>
      </c>
      <c r="O15" s="1050">
        <v>108.25301886962741</v>
      </c>
      <c r="P15" s="1051">
        <v>7.4067866929221279E-2</v>
      </c>
      <c r="Q15" s="1049">
        <v>7.3698645325818976E-2</v>
      </c>
      <c r="R15" s="63"/>
      <c r="S15" s="247"/>
    </row>
    <row r="16" spans="1:19">
      <c r="A16" s="81" t="s">
        <v>1524</v>
      </c>
      <c r="B16" s="81" t="s">
        <v>1525</v>
      </c>
      <c r="C16" s="1083">
        <v>5752.6570099999999</v>
      </c>
      <c r="D16" s="1083">
        <v>6196.1520099999998</v>
      </c>
      <c r="E16" s="1047">
        <v>107.70939409787617</v>
      </c>
      <c r="F16" s="1048">
        <v>2.4145070418656878E-2</v>
      </c>
      <c r="G16" s="1049">
        <v>2.346631846293833E-2</v>
      </c>
      <c r="H16" s="1083">
        <v>6158.2095599999993</v>
      </c>
      <c r="I16" s="1083">
        <v>5699.2361000000001</v>
      </c>
      <c r="J16" s="1047">
        <v>92.546965874932013</v>
      </c>
      <c r="K16" s="1048">
        <v>0.126350204836124</v>
      </c>
      <c r="L16" s="1049">
        <v>0.11826428517582355</v>
      </c>
      <c r="M16" s="1083">
        <v>11910.86657</v>
      </c>
      <c r="N16" s="1083">
        <v>11895.38811</v>
      </c>
      <c r="O16" s="1050">
        <v>99.870047574548565</v>
      </c>
      <c r="P16" s="1051">
        <v>4.1502274237577227E-2</v>
      </c>
      <c r="Q16" s="1049">
        <v>3.8097528579752411E-2</v>
      </c>
      <c r="R16" s="63"/>
      <c r="S16" s="247"/>
    </row>
    <row r="17" spans="1:19">
      <c r="A17" s="81" t="s">
        <v>1526</v>
      </c>
      <c r="B17" s="81" t="s">
        <v>1527</v>
      </c>
      <c r="C17" s="1083">
        <v>0</v>
      </c>
      <c r="D17" s="1083">
        <v>0</v>
      </c>
      <c r="E17" s="1047">
        <v>0</v>
      </c>
      <c r="F17" s="1048">
        <v>0</v>
      </c>
      <c r="G17" s="1049">
        <v>0</v>
      </c>
      <c r="H17" s="1083">
        <v>816.76567</v>
      </c>
      <c r="I17" s="1083">
        <v>1561.3089600000001</v>
      </c>
      <c r="J17" s="1047">
        <v>191.15751522710303</v>
      </c>
      <c r="K17" s="1048">
        <v>1.6757875597142566E-2</v>
      </c>
      <c r="L17" s="1049">
        <v>3.2398567957731828E-2</v>
      </c>
      <c r="M17" s="1083">
        <v>816.76567</v>
      </c>
      <c r="N17" s="1083">
        <v>1561.3089600000001</v>
      </c>
      <c r="O17" s="1050">
        <v>191.15751522710303</v>
      </c>
      <c r="P17" s="1051">
        <v>2.8459417813945427E-3</v>
      </c>
      <c r="Q17" s="1049">
        <v>5.0004263984812104E-3</v>
      </c>
      <c r="R17" s="63"/>
      <c r="S17" s="247"/>
    </row>
    <row r="18" spans="1:19">
      <c r="A18" s="81" t="s">
        <v>1735</v>
      </c>
      <c r="B18" s="81" t="s">
        <v>1528</v>
      </c>
      <c r="C18" s="1083">
        <v>7841.3099499999998</v>
      </c>
      <c r="D18" s="1083">
        <v>8465.6204099999995</v>
      </c>
      <c r="E18" s="1047">
        <v>107.9618133192146</v>
      </c>
      <c r="F18" s="1048">
        <v>3.2911571224939908E-2</v>
      </c>
      <c r="G18" s="1049">
        <v>3.2061341330360704E-2</v>
      </c>
      <c r="H18" s="1083">
        <v>0</v>
      </c>
      <c r="I18" s="1083">
        <v>0</v>
      </c>
      <c r="J18" s="1047">
        <v>0</v>
      </c>
      <c r="K18" s="1048">
        <v>0</v>
      </c>
      <c r="L18" s="1049">
        <v>0</v>
      </c>
      <c r="M18" s="1083">
        <v>7841.3099499999998</v>
      </c>
      <c r="N18" s="1083">
        <v>8465.6204099999995</v>
      </c>
      <c r="O18" s="1050">
        <v>107.9618133192146</v>
      </c>
      <c r="P18" s="1051">
        <v>2.7322293807438981E-2</v>
      </c>
      <c r="Q18" s="1049">
        <v>2.7112962816587774E-2</v>
      </c>
      <c r="R18" s="63"/>
      <c r="S18" s="247"/>
    </row>
    <row r="19" spans="1:19">
      <c r="A19" s="81" t="s">
        <v>1529</v>
      </c>
      <c r="B19" s="81" t="s">
        <v>1530</v>
      </c>
      <c r="C19" s="1083">
        <v>367.02358000000004</v>
      </c>
      <c r="D19" s="1083">
        <v>352.22721999999999</v>
      </c>
      <c r="E19" s="1047">
        <v>95.968553301125752</v>
      </c>
      <c r="F19" s="1048">
        <v>1.5404725449479817E-3</v>
      </c>
      <c r="G19" s="1049">
        <v>1.3339692284010704E-3</v>
      </c>
      <c r="H19" s="1083">
        <v>0</v>
      </c>
      <c r="I19" s="1083">
        <v>0</v>
      </c>
      <c r="J19" s="1047">
        <v>0</v>
      </c>
      <c r="K19" s="1048">
        <v>0</v>
      </c>
      <c r="L19" s="1049">
        <v>0</v>
      </c>
      <c r="M19" s="1083">
        <v>367.02358000000004</v>
      </c>
      <c r="N19" s="1083">
        <v>352.22721999999999</v>
      </c>
      <c r="O19" s="1050">
        <v>95.968553301125752</v>
      </c>
      <c r="P19" s="1051">
        <v>1.2788585263126969E-3</v>
      </c>
      <c r="Q19" s="1049">
        <v>1.1280831240164336E-3</v>
      </c>
      <c r="R19" s="63"/>
      <c r="S19" s="247"/>
    </row>
    <row r="20" spans="1:19">
      <c r="A20" s="81" t="s">
        <v>1531</v>
      </c>
      <c r="B20" s="81" t="s">
        <v>1532</v>
      </c>
      <c r="C20" s="1083">
        <v>980.96152000000006</v>
      </c>
      <c r="D20" s="1083">
        <v>1209.42301</v>
      </c>
      <c r="E20" s="1047">
        <v>123.28954656651567</v>
      </c>
      <c r="F20" s="1048">
        <v>4.1172948321479517E-3</v>
      </c>
      <c r="G20" s="1049">
        <v>4.5803759273919829E-3</v>
      </c>
      <c r="H20" s="1083">
        <v>5293.6689800000004</v>
      </c>
      <c r="I20" s="1083">
        <v>4704.82546</v>
      </c>
      <c r="J20" s="1047">
        <v>88.876457477324166</v>
      </c>
      <c r="K20" s="1048">
        <v>0.10861211419340457</v>
      </c>
      <c r="L20" s="1049">
        <v>9.7629368241809678E-2</v>
      </c>
      <c r="M20" s="1083">
        <v>6274.6305000000002</v>
      </c>
      <c r="N20" s="1083">
        <v>5914.2484699999995</v>
      </c>
      <c r="O20" s="1050">
        <v>94.256521878061179</v>
      </c>
      <c r="P20" s="1051">
        <v>2.1863349255071569E-2</v>
      </c>
      <c r="Q20" s="1049">
        <v>1.8941647639404507E-2</v>
      </c>
      <c r="R20" s="63"/>
      <c r="S20" s="247"/>
    </row>
    <row r="21" spans="1:19">
      <c r="A21" s="81" t="s">
        <v>1533</v>
      </c>
      <c r="B21" s="81" t="s">
        <v>1534</v>
      </c>
      <c r="C21" s="1083">
        <v>14043.321449999999</v>
      </c>
      <c r="D21" s="1083">
        <v>14726.477339999999</v>
      </c>
      <c r="E21" s="1047">
        <v>104.86463186385298</v>
      </c>
      <c r="F21" s="1048">
        <v>5.8942673747567058E-2</v>
      </c>
      <c r="G21" s="1049">
        <v>5.5772712893414789E-2</v>
      </c>
      <c r="H21" s="1083">
        <v>1319.067</v>
      </c>
      <c r="I21" s="1083">
        <v>1380.86419</v>
      </c>
      <c r="J21" s="1047">
        <v>104.6849166873252</v>
      </c>
      <c r="K21" s="1047">
        <v>2.7063773003946228E-2</v>
      </c>
      <c r="L21" s="1049">
        <v>2.8654176365011899E-2</v>
      </c>
      <c r="M21" s="1083">
        <v>15362.388449999999</v>
      </c>
      <c r="N21" s="1083">
        <v>16107.34153</v>
      </c>
      <c r="O21" s="1050">
        <v>104.84920090664677</v>
      </c>
      <c r="P21" s="1051">
        <v>5.3528771785753361E-2</v>
      </c>
      <c r="Q21" s="1049">
        <v>5.1587211666270547E-2</v>
      </c>
      <c r="R21" s="63"/>
      <c r="S21" s="247"/>
    </row>
    <row r="22" spans="1:19">
      <c r="A22" s="81" t="s">
        <v>1535</v>
      </c>
      <c r="B22" s="81" t="s">
        <v>1536</v>
      </c>
      <c r="C22" s="1083">
        <v>13525.32489</v>
      </c>
      <c r="D22" s="1083">
        <v>14638.41332</v>
      </c>
      <c r="E22" s="1047">
        <v>108.22966131351836</v>
      </c>
      <c r="F22" s="1048">
        <v>5.6768536927645302E-2</v>
      </c>
      <c r="G22" s="1049">
        <v>5.5439193261373587E-2</v>
      </c>
      <c r="H22" s="1083">
        <v>4045.9664600000001</v>
      </c>
      <c r="I22" s="1083">
        <v>4222.69733</v>
      </c>
      <c r="J22" s="1047">
        <v>104.36807550797147</v>
      </c>
      <c r="K22" s="1047">
        <v>8.3012551943926954E-2</v>
      </c>
      <c r="L22" s="1049">
        <v>8.762477505473211E-2</v>
      </c>
      <c r="M22" s="1083">
        <v>17571.291350000003</v>
      </c>
      <c r="N22" s="1083">
        <v>18861.110649999999</v>
      </c>
      <c r="O22" s="1050">
        <v>107.34049236512145</v>
      </c>
      <c r="P22" s="1051">
        <v>6.1225482464293005E-2</v>
      </c>
      <c r="Q22" s="1049">
        <v>6.0406747168693056E-2</v>
      </c>
      <c r="R22" s="63"/>
      <c r="S22" s="247"/>
    </row>
    <row r="23" spans="1:19">
      <c r="A23" s="81" t="s">
        <v>1537</v>
      </c>
      <c r="B23" s="81" t="s">
        <v>1538</v>
      </c>
      <c r="C23" s="1083">
        <v>15115.81141</v>
      </c>
      <c r="D23" s="1083">
        <v>15985.32266</v>
      </c>
      <c r="E23" s="1047">
        <v>105.75232930879758</v>
      </c>
      <c r="F23" s="1048">
        <v>6.3444132041097848E-2</v>
      </c>
      <c r="G23" s="1049">
        <v>6.0540262999839556E-2</v>
      </c>
      <c r="H23" s="1083">
        <v>6847.1991600000001</v>
      </c>
      <c r="I23" s="1083">
        <v>6295.4946100000006</v>
      </c>
      <c r="J23" s="1047">
        <v>91.94262446427804</v>
      </c>
      <c r="K23" s="1047">
        <v>0.14048645275717708</v>
      </c>
      <c r="L23" s="1049">
        <v>0.13063718660118329</v>
      </c>
      <c r="M23" s="1083">
        <v>21963.010569999999</v>
      </c>
      <c r="N23" s="1083">
        <v>22280.81727</v>
      </c>
      <c r="O23" s="1050">
        <v>101.44700881961101</v>
      </c>
      <c r="P23" s="1051">
        <v>7.6528007630845898E-2</v>
      </c>
      <c r="Q23" s="1049">
        <v>7.1359090167934514E-2</v>
      </c>
      <c r="R23" s="63"/>
      <c r="S23" s="247"/>
    </row>
    <row r="24" spans="1:19" ht="18.75" customHeight="1">
      <c r="A24" s="1026" t="s">
        <v>508</v>
      </c>
      <c r="B24" s="367"/>
      <c r="C24" s="1084">
        <v>238253.89241999999</v>
      </c>
      <c r="D24" s="1084">
        <v>264044.48655999999</v>
      </c>
      <c r="E24" s="1052">
        <v>110.82483642891998</v>
      </c>
      <c r="F24" s="1053">
        <v>1</v>
      </c>
      <c r="G24" s="1054">
        <v>1</v>
      </c>
      <c r="H24" s="1084">
        <v>48739.213109999997</v>
      </c>
      <c r="I24" s="1084">
        <v>48190.678119999997</v>
      </c>
      <c r="J24" s="1052">
        <v>98.874550992930466</v>
      </c>
      <c r="K24" s="1053">
        <v>1</v>
      </c>
      <c r="L24" s="1054">
        <v>1</v>
      </c>
      <c r="M24" s="1084">
        <v>286993.10552999994</v>
      </c>
      <c r="N24" s="1084">
        <v>312235.16467999999</v>
      </c>
      <c r="O24" s="1055">
        <v>108.7953538477465</v>
      </c>
      <c r="P24" s="1056">
        <v>1</v>
      </c>
      <c r="Q24" s="1054">
        <v>1</v>
      </c>
      <c r="S24" s="247" t="str">
        <f t="shared" ref="S24:S25" si="0">IF(A24=R24,"OK","")</f>
        <v/>
      </c>
    </row>
    <row r="25" spans="1:19" ht="12.75" customHeight="1">
      <c r="A25" s="33" t="s">
        <v>509</v>
      </c>
      <c r="B25" s="33"/>
      <c r="S25" s="247" t="str">
        <f t="shared" si="0"/>
        <v/>
      </c>
    </row>
    <row r="26" spans="1:19" ht="12.75" customHeight="1">
      <c r="N26" s="76"/>
    </row>
    <row r="27" spans="1:19" ht="12.75" customHeight="1">
      <c r="A27" s="1017" t="s">
        <v>1320</v>
      </c>
      <c r="B27" s="271"/>
    </row>
    <row r="28" spans="1:19" ht="12.75" customHeight="1">
      <c r="A28" s="1018" t="s">
        <v>1321</v>
      </c>
      <c r="B28" s="812"/>
    </row>
    <row r="29" spans="1:19">
      <c r="A29" s="516"/>
      <c r="B29" s="888"/>
    </row>
    <row r="30" spans="1:19" ht="12.75" customHeight="1">
      <c r="A30" s="1033"/>
      <c r="B30" s="516"/>
    </row>
    <row r="31" spans="1:19" ht="12.75" customHeight="1">
      <c r="A31" s="50"/>
      <c r="B31" s="813"/>
    </row>
    <row r="32" spans="1:19" ht="12.75" customHeight="1">
      <c r="A32" s="813"/>
      <c r="B32" s="813"/>
    </row>
    <row r="33" spans="1:2" ht="12.75" customHeight="1">
      <c r="A33" s="580" t="s">
        <v>81</v>
      </c>
    </row>
    <row r="34" spans="1:2" ht="12.75" customHeight="1">
      <c r="B34" s="580"/>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1690</v>
      </c>
    </row>
    <row r="101" spans="1:2">
      <c r="A101" s="610"/>
      <c r="B101" s="610"/>
    </row>
    <row r="103" spans="1:2">
      <c r="A103" s="611"/>
      <c r="B103" s="611"/>
    </row>
    <row r="105" spans="1:2">
      <c r="A105" s="611"/>
      <c r="B105" s="611"/>
    </row>
    <row r="107" spans="1:2">
      <c r="A107" s="611"/>
      <c r="B107" s="611"/>
    </row>
    <row r="109" spans="1:2">
      <c r="A109" s="611"/>
      <c r="B109" s="611"/>
    </row>
    <row r="111" spans="1:2">
      <c r="A111" s="611"/>
      <c r="B111" s="611"/>
    </row>
    <row r="113" spans="1:2">
      <c r="A113" s="611"/>
      <c r="B113" s="611"/>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6" t="s">
        <v>1738</v>
      </c>
      <c r="F1" s="183"/>
    </row>
    <row r="2" spans="1:8">
      <c r="A2" s="513" t="s">
        <v>1742</v>
      </c>
    </row>
    <row r="3" spans="1:8" ht="12.75" customHeight="1"/>
    <row r="4" spans="1:8" ht="12.75" customHeight="1">
      <c r="B4" s="764"/>
      <c r="C4" s="763"/>
      <c r="D4" s="763"/>
      <c r="E4" s="763"/>
      <c r="F4" s="24" t="s">
        <v>1319</v>
      </c>
    </row>
    <row r="5" spans="1:8">
      <c r="A5" s="1232" t="s">
        <v>471</v>
      </c>
      <c r="B5" s="1232" t="s">
        <v>472</v>
      </c>
      <c r="C5" s="1233" t="s">
        <v>830</v>
      </c>
      <c r="D5" s="1233"/>
      <c r="E5" s="1234" t="s">
        <v>831</v>
      </c>
      <c r="F5" s="1234"/>
    </row>
    <row r="6" spans="1:8" ht="65.25">
      <c r="A6" s="1232"/>
      <c r="B6" s="1232"/>
      <c r="C6" s="368" t="s">
        <v>473</v>
      </c>
      <c r="D6" s="368" t="s">
        <v>1318</v>
      </c>
      <c r="E6" s="368" t="s">
        <v>474</v>
      </c>
      <c r="F6" s="368" t="s">
        <v>475</v>
      </c>
    </row>
    <row r="7" spans="1:8" ht="22.5">
      <c r="A7" s="82">
        <v>1</v>
      </c>
      <c r="B7" s="83" t="s">
        <v>476</v>
      </c>
      <c r="C7" s="1080">
        <v>525468</v>
      </c>
      <c r="D7" s="1080">
        <v>11660.030580000001</v>
      </c>
      <c r="E7" s="1080">
        <v>2142</v>
      </c>
      <c r="F7" s="1080">
        <v>2200.2450199999998</v>
      </c>
      <c r="G7" s="52"/>
    </row>
    <row r="8" spans="1:8" ht="22.5">
      <c r="A8" s="82">
        <v>2</v>
      </c>
      <c r="B8" s="83" t="s">
        <v>478</v>
      </c>
      <c r="C8" s="1080">
        <v>124287</v>
      </c>
      <c r="D8" s="1080">
        <v>24299.472550000002</v>
      </c>
      <c r="E8" s="1080">
        <v>1152772</v>
      </c>
      <c r="F8" s="1080">
        <v>15686.44773</v>
      </c>
      <c r="G8" s="52"/>
    </row>
    <row r="9" spans="1:8" ht="22.5">
      <c r="A9" s="82">
        <v>3</v>
      </c>
      <c r="B9" s="83" t="s">
        <v>477</v>
      </c>
      <c r="C9" s="1080">
        <v>144679</v>
      </c>
      <c r="D9" s="1080">
        <v>51424.353200000005</v>
      </c>
      <c r="E9" s="1080">
        <v>23080</v>
      </c>
      <c r="F9" s="1080">
        <v>28766.438590000002</v>
      </c>
      <c r="G9" s="52"/>
    </row>
    <row r="10" spans="1:8" ht="22.5">
      <c r="A10" s="82">
        <v>4</v>
      </c>
      <c r="B10" s="83" t="s">
        <v>479</v>
      </c>
      <c r="C10" s="1080">
        <v>12</v>
      </c>
      <c r="D10" s="1080">
        <v>92.190160000000006</v>
      </c>
      <c r="E10" s="1080">
        <v>25</v>
      </c>
      <c r="F10" s="1080">
        <v>37.690510000000003</v>
      </c>
    </row>
    <row r="11" spans="1:8" ht="22.5">
      <c r="A11" s="82">
        <v>5</v>
      </c>
      <c r="B11" s="83" t="s">
        <v>480</v>
      </c>
      <c r="C11" s="1080">
        <v>76</v>
      </c>
      <c r="D11" s="1080">
        <v>499.51182</v>
      </c>
      <c r="E11" s="1080">
        <v>1</v>
      </c>
      <c r="F11" s="361">
        <v>209.10292999999999</v>
      </c>
    </row>
    <row r="12" spans="1:8" ht="22.5">
      <c r="A12" s="82">
        <v>6</v>
      </c>
      <c r="B12" s="83" t="s">
        <v>481</v>
      </c>
      <c r="C12" s="1080">
        <v>2462</v>
      </c>
      <c r="D12" s="1080">
        <v>4580.3558600000006</v>
      </c>
      <c r="E12" s="1080">
        <v>197</v>
      </c>
      <c r="F12" s="1080">
        <v>3584.86364</v>
      </c>
    </row>
    <row r="13" spans="1:8" ht="22.5">
      <c r="A13" s="82">
        <v>7</v>
      </c>
      <c r="B13" s="83" t="s">
        <v>482</v>
      </c>
      <c r="C13" s="1080">
        <v>4067</v>
      </c>
      <c r="D13" s="1080">
        <v>1309.5182399999999</v>
      </c>
      <c r="E13" s="1080">
        <v>288</v>
      </c>
      <c r="F13" s="1080">
        <v>400.55184000000003</v>
      </c>
    </row>
    <row r="14" spans="1:8" ht="22.5">
      <c r="A14" s="82">
        <v>8</v>
      </c>
      <c r="B14" s="83" t="s">
        <v>483</v>
      </c>
      <c r="C14" s="1080">
        <v>152412</v>
      </c>
      <c r="D14" s="1080">
        <v>25282.950829999998</v>
      </c>
      <c r="E14" s="1080">
        <v>4459</v>
      </c>
      <c r="F14" s="1080">
        <v>10681.709269999999</v>
      </c>
      <c r="H14" s="247"/>
    </row>
    <row r="15" spans="1:8" ht="22.5">
      <c r="A15" s="82">
        <v>9</v>
      </c>
      <c r="B15" s="83" t="s">
        <v>484</v>
      </c>
      <c r="C15" s="1080">
        <v>154541</v>
      </c>
      <c r="D15" s="1080">
        <v>21323.706920000001</v>
      </c>
      <c r="E15" s="1080">
        <v>8588</v>
      </c>
      <c r="F15" s="1080">
        <v>10037.010330000001</v>
      </c>
    </row>
    <row r="16" spans="1:8" ht="22.5">
      <c r="A16" s="82">
        <v>10</v>
      </c>
      <c r="B16" s="83" t="s">
        <v>485</v>
      </c>
      <c r="C16" s="1080">
        <v>544995</v>
      </c>
      <c r="D16" s="1080">
        <v>92639.495009999999</v>
      </c>
      <c r="E16" s="1080">
        <v>24137</v>
      </c>
      <c r="F16" s="1080">
        <v>58657.220079999999</v>
      </c>
    </row>
    <row r="17" spans="1:6" ht="22.5">
      <c r="A17" s="82">
        <v>11</v>
      </c>
      <c r="B17" s="83" t="s">
        <v>486</v>
      </c>
      <c r="C17" s="1080">
        <v>624</v>
      </c>
      <c r="D17" s="1080">
        <v>180.72776000000002</v>
      </c>
      <c r="E17" s="1080">
        <v>0</v>
      </c>
      <c r="F17" s="1080">
        <v>2.8260100000000001</v>
      </c>
    </row>
    <row r="18" spans="1:6" ht="22.5">
      <c r="A18" s="82">
        <v>12</v>
      </c>
      <c r="B18" s="83" t="s">
        <v>487</v>
      </c>
      <c r="C18" s="1080">
        <v>4874</v>
      </c>
      <c r="D18" s="1080">
        <v>579.02735999999993</v>
      </c>
      <c r="E18" s="1080">
        <v>40</v>
      </c>
      <c r="F18" s="1080">
        <v>221.65255999999999</v>
      </c>
    </row>
    <row r="19" spans="1:6" ht="22.5">
      <c r="A19" s="82">
        <v>13</v>
      </c>
      <c r="B19" s="83" t="s">
        <v>488</v>
      </c>
      <c r="C19" s="1080">
        <v>88377</v>
      </c>
      <c r="D19" s="1080">
        <v>16738.395519999998</v>
      </c>
      <c r="E19" s="1080">
        <v>1898</v>
      </c>
      <c r="F19" s="1080">
        <v>4552.8623799999996</v>
      </c>
    </row>
    <row r="20" spans="1:6" ht="22.5">
      <c r="A20" s="82">
        <v>14</v>
      </c>
      <c r="B20" s="83" t="s">
        <v>489</v>
      </c>
      <c r="C20" s="1080">
        <v>7465</v>
      </c>
      <c r="D20" s="1080">
        <v>2532.7793900000001</v>
      </c>
      <c r="E20" s="1080">
        <v>98</v>
      </c>
      <c r="F20" s="1080">
        <v>-956.3450600000001</v>
      </c>
    </row>
    <row r="21" spans="1:6" ht="22.5">
      <c r="A21" s="82">
        <v>15</v>
      </c>
      <c r="B21" s="83" t="s">
        <v>490</v>
      </c>
      <c r="C21" s="1080">
        <v>258</v>
      </c>
      <c r="D21" s="1080">
        <v>319.74547999999999</v>
      </c>
      <c r="E21" s="1080">
        <v>43</v>
      </c>
      <c r="F21" s="1080">
        <v>113.41273</v>
      </c>
    </row>
    <row r="22" spans="1:6" ht="22.5">
      <c r="A22" s="82">
        <v>16</v>
      </c>
      <c r="B22" s="83" t="s">
        <v>491</v>
      </c>
      <c r="C22" s="1080">
        <v>65963</v>
      </c>
      <c r="D22" s="1080">
        <v>5102.0187100000003</v>
      </c>
      <c r="E22" s="1080">
        <v>1141</v>
      </c>
      <c r="F22" s="1080">
        <v>1324.0349699999999</v>
      </c>
    </row>
    <row r="23" spans="1:6" ht="22.5">
      <c r="A23" s="82">
        <v>17</v>
      </c>
      <c r="B23" s="83" t="s">
        <v>492</v>
      </c>
      <c r="C23" s="1080">
        <v>2418</v>
      </c>
      <c r="D23" s="1080">
        <v>56.88279</v>
      </c>
      <c r="E23" s="1080">
        <v>12</v>
      </c>
      <c r="F23" s="1080">
        <v>5.4046099999999999</v>
      </c>
    </row>
    <row r="24" spans="1:6" ht="22.5">
      <c r="A24" s="82">
        <v>18</v>
      </c>
      <c r="B24" s="83" t="s">
        <v>493</v>
      </c>
      <c r="C24" s="1080">
        <v>244090</v>
      </c>
      <c r="D24" s="1080">
        <v>5423.32438</v>
      </c>
      <c r="E24" s="1080">
        <v>69067</v>
      </c>
      <c r="F24" s="1080">
        <v>2533.68388</v>
      </c>
    </row>
    <row r="25" spans="1:6" ht="22.5">
      <c r="A25" s="82">
        <v>19</v>
      </c>
      <c r="B25" s="83" t="s">
        <v>494</v>
      </c>
      <c r="C25" s="1080">
        <v>753305</v>
      </c>
      <c r="D25" s="1080">
        <v>36571.476750000002</v>
      </c>
      <c r="E25" s="1080">
        <v>9518</v>
      </c>
      <c r="F25" s="1080">
        <v>47065.239549999998</v>
      </c>
    </row>
    <row r="26" spans="1:6" ht="22.5">
      <c r="A26" s="82">
        <v>20</v>
      </c>
      <c r="B26" s="83" t="s">
        <v>495</v>
      </c>
      <c r="C26" s="1080">
        <v>2725</v>
      </c>
      <c r="D26" s="1080">
        <v>215.40776</v>
      </c>
      <c r="E26" s="1080">
        <v>845</v>
      </c>
      <c r="F26" s="1080">
        <v>375.89047999999997</v>
      </c>
    </row>
    <row r="27" spans="1:6" ht="33.75">
      <c r="A27" s="82">
        <v>21</v>
      </c>
      <c r="B27" s="83" t="s">
        <v>496</v>
      </c>
      <c r="C27" s="1080">
        <v>513948</v>
      </c>
      <c r="D27" s="1080">
        <v>2917.5057200000001</v>
      </c>
      <c r="E27" s="1080">
        <v>245</v>
      </c>
      <c r="F27" s="1080">
        <v>217.50995</v>
      </c>
    </row>
    <row r="28" spans="1:6" ht="22.5">
      <c r="A28" s="82">
        <v>22</v>
      </c>
      <c r="B28" s="83" t="s">
        <v>497</v>
      </c>
      <c r="C28" s="1080">
        <v>1312</v>
      </c>
      <c r="D28" s="1080">
        <v>40.144460000000002</v>
      </c>
      <c r="E28" s="1080">
        <v>31</v>
      </c>
      <c r="F28" s="1080">
        <v>205.72798</v>
      </c>
    </row>
    <row r="29" spans="1:6" ht="45">
      <c r="A29" s="82">
        <v>23</v>
      </c>
      <c r="B29" s="83" t="s">
        <v>498</v>
      </c>
      <c r="C29" s="1080">
        <v>82489</v>
      </c>
      <c r="D29" s="1080">
        <v>8446.1434200000003</v>
      </c>
      <c r="E29" s="1080">
        <v>1102</v>
      </c>
      <c r="F29" s="1080">
        <v>5739.1279000000004</v>
      </c>
    </row>
    <row r="30" spans="1:6" ht="22.5">
      <c r="A30" s="82">
        <v>24</v>
      </c>
      <c r="B30" s="83" t="s">
        <v>499</v>
      </c>
      <c r="C30" s="1080">
        <v>0</v>
      </c>
      <c r="D30" s="1080">
        <v>0</v>
      </c>
      <c r="E30" s="1080">
        <v>0</v>
      </c>
      <c r="F30" s="1080">
        <v>0</v>
      </c>
    </row>
    <row r="31" spans="1:6" ht="22.5">
      <c r="A31" s="82">
        <v>25</v>
      </c>
      <c r="B31" s="83" t="s">
        <v>500</v>
      </c>
      <c r="C31" s="1080">
        <v>0</v>
      </c>
      <c r="D31" s="1080">
        <v>0</v>
      </c>
      <c r="E31" s="1080">
        <v>0</v>
      </c>
      <c r="F31" s="1080">
        <v>0</v>
      </c>
    </row>
    <row r="32" spans="1:6" ht="22.5">
      <c r="A32" s="371"/>
      <c r="B32" s="372" t="s">
        <v>501</v>
      </c>
      <c r="C32" s="1081">
        <v>2067068</v>
      </c>
      <c r="D32" s="1081">
        <v>264044.48655999999</v>
      </c>
      <c r="E32" s="1081">
        <v>1287988</v>
      </c>
      <c r="F32" s="1081">
        <v>138058.81200999999</v>
      </c>
    </row>
    <row r="33" spans="1:7" ht="22.5">
      <c r="A33" s="371"/>
      <c r="B33" s="372" t="s">
        <v>502</v>
      </c>
      <c r="C33" s="1081">
        <v>1353779</v>
      </c>
      <c r="D33" s="1081">
        <v>48190.678119999997</v>
      </c>
      <c r="E33" s="1081">
        <v>11741</v>
      </c>
      <c r="F33" s="1081">
        <v>53603.495860000003</v>
      </c>
    </row>
    <row r="34" spans="1:7">
      <c r="A34" s="369"/>
      <c r="B34" s="370" t="s">
        <v>266</v>
      </c>
      <c r="C34" s="1082">
        <v>3420847</v>
      </c>
      <c r="D34" s="1082">
        <v>312235.16467999999</v>
      </c>
      <c r="E34" s="1082">
        <v>1299729</v>
      </c>
      <c r="F34" s="1082">
        <v>191662.30787000002</v>
      </c>
    </row>
    <row r="35" spans="1:7" ht="12.75" customHeight="1">
      <c r="A35" s="33" t="s">
        <v>470</v>
      </c>
      <c r="F35" s="247"/>
    </row>
    <row r="36" spans="1:7" ht="12.75" customHeight="1">
      <c r="G36" s="76"/>
    </row>
    <row r="37" spans="1:7" s="1008" customFormat="1" ht="12.75" customHeight="1">
      <c r="A37" s="271" t="s">
        <v>1322</v>
      </c>
      <c r="G37" s="76"/>
    </row>
    <row r="38" spans="1:7" s="1008" customFormat="1" ht="12.75" customHeight="1">
      <c r="A38" s="1019" t="s">
        <v>1323</v>
      </c>
      <c r="G38" s="76"/>
    </row>
    <row r="39" spans="1:7" ht="12.75" customHeight="1"/>
    <row r="40" spans="1:7" ht="12.75" customHeight="1">
      <c r="A40" s="580" t="s">
        <v>81</v>
      </c>
      <c r="F40" s="34" t="s">
        <v>1691</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65" t="s">
        <v>88</v>
      </c>
      <c r="B1" s="183"/>
      <c r="C1" s="183"/>
      <c r="D1" s="183"/>
      <c r="E1" s="183"/>
      <c r="F1" s="183"/>
      <c r="G1" s="183"/>
    </row>
    <row r="2" spans="1:7">
      <c r="A2" s="566" t="s">
        <v>89</v>
      </c>
      <c r="B2" s="183"/>
      <c r="C2" s="183"/>
      <c r="D2" s="183"/>
      <c r="E2" s="183"/>
      <c r="F2" s="183"/>
      <c r="G2" s="183"/>
    </row>
    <row r="3" spans="1:7" s="247" customFormat="1">
      <c r="A3" s="512"/>
      <c r="B3" s="183"/>
      <c r="C3" s="183"/>
      <c r="D3" s="183"/>
      <c r="E3" s="183"/>
      <c r="F3" s="183"/>
      <c r="G3" s="183"/>
    </row>
    <row r="4" spans="1:7" ht="12.75" customHeight="1">
      <c r="A4" s="23" t="s">
        <v>636</v>
      </c>
    </row>
    <row r="5" spans="1:7" ht="12.75" customHeight="1">
      <c r="A5" s="494" t="s">
        <v>637</v>
      </c>
      <c r="B5" s="183"/>
    </row>
    <row r="6" spans="1:7" ht="53.25" customHeight="1">
      <c r="A6" s="768" t="s">
        <v>1294</v>
      </c>
      <c r="B6" s="1235" t="s">
        <v>454</v>
      </c>
      <c r="C6" s="1236"/>
      <c r="D6" s="1237"/>
      <c r="E6" s="1235" t="s">
        <v>807</v>
      </c>
      <c r="F6" s="1236"/>
      <c r="G6" s="1237"/>
    </row>
    <row r="7" spans="1:7" s="247" customFormat="1">
      <c r="A7" s="1238" t="s">
        <v>817</v>
      </c>
      <c r="B7" s="380" t="str">
        <f>Naslovnica!A20</f>
        <v>Veljača 2025.</v>
      </c>
      <c r="C7" s="1239" t="s">
        <v>818</v>
      </c>
      <c r="D7" s="1241" t="s">
        <v>813</v>
      </c>
      <c r="E7" s="380" t="str">
        <f>$B$7</f>
        <v>Veljača 2025.</v>
      </c>
      <c r="F7" s="1239" t="s">
        <v>818</v>
      </c>
      <c r="G7" s="1241" t="s">
        <v>813</v>
      </c>
    </row>
    <row r="8" spans="1:7" s="247" customFormat="1">
      <c r="A8" s="1238"/>
      <c r="B8" s="754" t="str">
        <f>Naslovnica!A24</f>
        <v>February 2025</v>
      </c>
      <c r="C8" s="1240"/>
      <c r="D8" s="1238"/>
      <c r="E8" s="754" t="str">
        <f>$B$8</f>
        <v>February 2025</v>
      </c>
      <c r="F8" s="1240"/>
      <c r="G8" s="1238"/>
    </row>
    <row r="9" spans="1:7" ht="25.5">
      <c r="A9" s="227" t="s">
        <v>457</v>
      </c>
      <c r="B9" s="235">
        <v>41130613.770000003</v>
      </c>
      <c r="C9" s="231">
        <v>89127478.239999995</v>
      </c>
      <c r="D9" s="238">
        <v>-0.1430562345232298</v>
      </c>
      <c r="E9" s="235">
        <v>16707</v>
      </c>
      <c r="F9" s="230">
        <v>387779</v>
      </c>
      <c r="G9" s="241">
        <v>-0.95497639272162815</v>
      </c>
    </row>
    <row r="10" spans="1:7">
      <c r="A10" s="84" t="s">
        <v>459</v>
      </c>
      <c r="B10" s="236">
        <v>32575151.920000002</v>
      </c>
      <c r="C10" s="176">
        <v>75113323.939999998</v>
      </c>
      <c r="D10" s="239">
        <v>-0.23421363981780241</v>
      </c>
      <c r="E10" s="236">
        <v>16707</v>
      </c>
      <c r="F10" s="177">
        <v>387779</v>
      </c>
      <c r="G10" s="239">
        <v>-0.95497639272162815</v>
      </c>
    </row>
    <row r="11" spans="1:7">
      <c r="A11" s="84" t="s">
        <v>458</v>
      </c>
      <c r="B11" s="236">
        <v>1099246.3</v>
      </c>
      <c r="C11" s="176">
        <v>1979570.3</v>
      </c>
      <c r="D11" s="239">
        <v>0.24868378006279501</v>
      </c>
      <c r="E11" s="236" t="s">
        <v>138</v>
      </c>
      <c r="F11" s="177" t="s">
        <v>138</v>
      </c>
      <c r="G11" s="239" t="s">
        <v>138</v>
      </c>
    </row>
    <row r="12" spans="1:7">
      <c r="A12" s="84" t="s">
        <v>460</v>
      </c>
      <c r="B12" s="236" t="s">
        <v>138</v>
      </c>
      <c r="C12" s="177" t="s">
        <v>138</v>
      </c>
      <c r="D12" s="240" t="s">
        <v>138</v>
      </c>
      <c r="E12" s="236" t="s">
        <v>138</v>
      </c>
      <c r="F12" s="177" t="s">
        <v>138</v>
      </c>
      <c r="G12" s="239" t="s">
        <v>138</v>
      </c>
    </row>
    <row r="13" spans="1:7">
      <c r="A13" s="84" t="s">
        <v>1479</v>
      </c>
      <c r="B13" s="236">
        <v>1468638.2</v>
      </c>
      <c r="C13" s="177">
        <v>1966877.5</v>
      </c>
      <c r="D13" s="240">
        <v>1.94765627681317</v>
      </c>
      <c r="E13" s="236" t="s">
        <v>138</v>
      </c>
      <c r="F13" s="177" t="s">
        <v>138</v>
      </c>
      <c r="G13" s="239" t="s">
        <v>138</v>
      </c>
    </row>
    <row r="14" spans="1:7">
      <c r="A14" s="84" t="s">
        <v>461</v>
      </c>
      <c r="B14" s="236" t="s">
        <v>138</v>
      </c>
      <c r="C14" s="177" t="s">
        <v>138</v>
      </c>
      <c r="D14" s="240" t="s">
        <v>138</v>
      </c>
      <c r="E14" s="236" t="s">
        <v>138</v>
      </c>
      <c r="F14" s="177" t="s">
        <v>138</v>
      </c>
      <c r="G14" s="239" t="s">
        <v>138</v>
      </c>
    </row>
    <row r="15" spans="1:7" s="247" customFormat="1">
      <c r="A15" s="84" t="s">
        <v>932</v>
      </c>
      <c r="B15" s="236">
        <v>5987577.3499999996</v>
      </c>
      <c r="C15" s="177">
        <v>10067706.5</v>
      </c>
      <c r="D15" s="240">
        <v>0.46749701538246646</v>
      </c>
      <c r="E15" s="236" t="s">
        <v>138</v>
      </c>
      <c r="F15" s="177" t="s">
        <v>138</v>
      </c>
      <c r="G15" s="239" t="s">
        <v>138</v>
      </c>
    </row>
    <row r="16" spans="1:7">
      <c r="A16" s="818" t="s">
        <v>928</v>
      </c>
      <c r="B16" s="819">
        <v>2530238.2000000002</v>
      </c>
      <c r="C16" s="820">
        <v>27780121.199999999</v>
      </c>
      <c r="D16" s="821">
        <v>-0.8997920822048957</v>
      </c>
      <c r="E16" s="236" t="s">
        <v>138</v>
      </c>
      <c r="F16" s="177" t="s">
        <v>138</v>
      </c>
      <c r="G16" s="239" t="s">
        <v>138</v>
      </c>
    </row>
    <row r="17" spans="1:10">
      <c r="A17" s="818" t="s">
        <v>929</v>
      </c>
      <c r="B17" s="819" t="s">
        <v>138</v>
      </c>
      <c r="C17" s="820" t="s">
        <v>138</v>
      </c>
      <c r="D17" s="821" t="s">
        <v>138</v>
      </c>
      <c r="E17" s="236" t="s">
        <v>138</v>
      </c>
      <c r="F17" s="177" t="s">
        <v>138</v>
      </c>
      <c r="G17" s="239" t="s">
        <v>138</v>
      </c>
    </row>
    <row r="18" spans="1:10" ht="18.75" customHeight="1">
      <c r="A18" s="373" t="s">
        <v>462</v>
      </c>
      <c r="B18" s="374">
        <v>43660851.970000006</v>
      </c>
      <c r="C18" s="375">
        <v>116907599.44</v>
      </c>
      <c r="D18" s="376">
        <v>-0.40392094559717651</v>
      </c>
      <c r="E18" s="374">
        <v>16707</v>
      </c>
      <c r="F18" s="726">
        <v>387779</v>
      </c>
      <c r="G18" s="376">
        <v>-0.95497639272162815</v>
      </c>
      <c r="J18" s="76"/>
    </row>
    <row r="19" spans="1:10" ht="15" customHeight="1">
      <c r="A19" s="1242" t="s">
        <v>816</v>
      </c>
      <c r="B19" s="377" t="str">
        <f>B7</f>
        <v>Veljača 2025.</v>
      </c>
      <c r="C19" s="1240" t="s">
        <v>818</v>
      </c>
      <c r="D19" s="1238" t="s">
        <v>813</v>
      </c>
      <c r="E19" s="755" t="str">
        <f>E7</f>
        <v>Veljača 2025.</v>
      </c>
      <c r="F19" s="1240" t="s">
        <v>818</v>
      </c>
      <c r="G19" s="1238" t="s">
        <v>813</v>
      </c>
    </row>
    <row r="20" spans="1:10" s="247" customFormat="1">
      <c r="A20" s="1242"/>
      <c r="B20" s="754" t="str">
        <f>B8</f>
        <v>February 2025</v>
      </c>
      <c r="C20" s="1240"/>
      <c r="D20" s="1238"/>
      <c r="E20" s="757" t="str">
        <f>E8</f>
        <v>February 2025</v>
      </c>
      <c r="F20" s="1240"/>
      <c r="G20" s="1238"/>
    </row>
    <row r="21" spans="1:10" ht="25.5">
      <c r="A21" s="228" t="s">
        <v>463</v>
      </c>
      <c r="B21" s="235">
        <v>4071369</v>
      </c>
      <c r="C21" s="230">
        <v>7857683</v>
      </c>
      <c r="D21" s="241">
        <v>7.5285620791091246E-2</v>
      </c>
      <c r="E21" s="235">
        <v>215</v>
      </c>
      <c r="F21" s="230">
        <v>1185</v>
      </c>
      <c r="G21" s="241">
        <v>-0.77835051546391754</v>
      </c>
    </row>
    <row r="22" spans="1:10">
      <c r="A22" s="84" t="s">
        <v>459</v>
      </c>
      <c r="B22" s="236">
        <v>1301834</v>
      </c>
      <c r="C22" s="177">
        <v>3539588</v>
      </c>
      <c r="D22" s="239">
        <v>-0.41824078964890687</v>
      </c>
      <c r="E22" s="236">
        <v>215</v>
      </c>
      <c r="F22" s="177">
        <v>1185</v>
      </c>
      <c r="G22" s="239">
        <v>-0.77835051546391754</v>
      </c>
    </row>
    <row r="23" spans="1:10">
      <c r="A23" s="84" t="s">
        <v>458</v>
      </c>
      <c r="B23" s="236">
        <v>1092000</v>
      </c>
      <c r="C23" s="177">
        <v>1972000</v>
      </c>
      <c r="D23" s="239">
        <v>0.24090909090909096</v>
      </c>
      <c r="E23" s="236" t="s">
        <v>138</v>
      </c>
      <c r="F23" s="177" t="s">
        <v>138</v>
      </c>
      <c r="G23" s="239" t="s">
        <v>138</v>
      </c>
    </row>
    <row r="24" spans="1:10">
      <c r="A24" s="84" t="s">
        <v>460</v>
      </c>
      <c r="B24" s="236" t="s">
        <v>138</v>
      </c>
      <c r="C24" s="177" t="s">
        <v>138</v>
      </c>
      <c r="D24" s="240">
        <v>0</v>
      </c>
      <c r="E24" s="236" t="s">
        <v>138</v>
      </c>
      <c r="F24" s="177" t="s">
        <v>138</v>
      </c>
      <c r="G24" s="239" t="s">
        <v>138</v>
      </c>
    </row>
    <row r="25" spans="1:10">
      <c r="A25" s="84" t="s">
        <v>1479</v>
      </c>
      <c r="B25" s="236">
        <v>1491000</v>
      </c>
      <c r="C25" s="177">
        <v>1996000</v>
      </c>
      <c r="D25" s="240">
        <v>1.9524752475247524</v>
      </c>
      <c r="E25" s="236" t="s">
        <v>138</v>
      </c>
      <c r="F25" s="177" t="s">
        <v>138</v>
      </c>
      <c r="G25" s="239" t="s">
        <v>138</v>
      </c>
    </row>
    <row r="26" spans="1:10">
      <c r="A26" s="84" t="s">
        <v>461</v>
      </c>
      <c r="B26" s="236" t="s">
        <v>138</v>
      </c>
      <c r="C26" s="177" t="s">
        <v>138</v>
      </c>
      <c r="D26" s="240">
        <v>0</v>
      </c>
      <c r="E26" s="236" t="s">
        <v>138</v>
      </c>
      <c r="F26" s="177" t="s">
        <v>138</v>
      </c>
      <c r="G26" s="239" t="s">
        <v>138</v>
      </c>
    </row>
    <row r="27" spans="1:10" s="247" customFormat="1">
      <c r="A27" s="84" t="s">
        <v>932</v>
      </c>
      <c r="B27" s="236">
        <v>186535</v>
      </c>
      <c r="C27" s="177">
        <v>350095</v>
      </c>
      <c r="D27" s="240">
        <v>0.14046832966495471</v>
      </c>
      <c r="E27" s="236" t="s">
        <v>138</v>
      </c>
      <c r="F27" s="177" t="s">
        <v>138</v>
      </c>
      <c r="G27" s="239" t="s">
        <v>138</v>
      </c>
    </row>
    <row r="28" spans="1:10">
      <c r="A28" s="818" t="s">
        <v>930</v>
      </c>
      <c r="B28" s="819">
        <v>32663</v>
      </c>
      <c r="C28" s="820">
        <v>452281</v>
      </c>
      <c r="D28" s="867">
        <v>-0.92216015518876693</v>
      </c>
      <c r="E28" s="236" t="s">
        <v>138</v>
      </c>
      <c r="F28" s="177" t="s">
        <v>138</v>
      </c>
      <c r="G28" s="239" t="s">
        <v>138</v>
      </c>
    </row>
    <row r="29" spans="1:10">
      <c r="A29" s="818" t="s">
        <v>931</v>
      </c>
      <c r="B29" s="819" t="s">
        <v>138</v>
      </c>
      <c r="C29" s="820" t="s">
        <v>138</v>
      </c>
      <c r="D29" s="821">
        <v>0</v>
      </c>
      <c r="E29" s="236" t="s">
        <v>138</v>
      </c>
      <c r="F29" s="177" t="s">
        <v>138</v>
      </c>
      <c r="G29" s="239" t="s">
        <v>138</v>
      </c>
    </row>
    <row r="30" spans="1:10" ht="18.75" customHeight="1">
      <c r="A30" s="373" t="s">
        <v>464</v>
      </c>
      <c r="B30" s="374">
        <v>4104032</v>
      </c>
      <c r="C30" s="378">
        <v>8309964</v>
      </c>
      <c r="D30" s="376">
        <v>-2.4227686039622109E-2</v>
      </c>
      <c r="E30" s="374">
        <v>215</v>
      </c>
      <c r="F30" s="378">
        <v>1185</v>
      </c>
      <c r="G30" s="376">
        <v>-0.77835051546391754</v>
      </c>
    </row>
    <row r="31" spans="1:10" ht="18.75" customHeight="1">
      <c r="A31" s="381" t="s">
        <v>465</v>
      </c>
      <c r="B31" s="235">
        <v>7933</v>
      </c>
      <c r="C31" s="382">
        <v>18340</v>
      </c>
      <c r="D31" s="383">
        <v>-0.23772460843662924</v>
      </c>
      <c r="E31" s="235">
        <v>14</v>
      </c>
      <c r="F31" s="382">
        <v>124</v>
      </c>
      <c r="G31" s="383">
        <v>-0.8727272727272728</v>
      </c>
    </row>
    <row r="32" spans="1:10" ht="15" customHeight="1">
      <c r="A32" s="1242" t="s">
        <v>815</v>
      </c>
      <c r="B32" s="377" t="str">
        <f>B7</f>
        <v>Veljača 2025.</v>
      </c>
      <c r="C32" s="1240" t="s">
        <v>818</v>
      </c>
      <c r="D32" s="1238" t="s">
        <v>813</v>
      </c>
      <c r="E32" s="377" t="str">
        <f>E7</f>
        <v>Veljača 2025.</v>
      </c>
      <c r="F32" s="1240" t="s">
        <v>818</v>
      </c>
      <c r="G32" s="1238" t="s">
        <v>813</v>
      </c>
    </row>
    <row r="33" spans="1:7" s="247" customFormat="1">
      <c r="A33" s="1242"/>
      <c r="B33" s="754" t="str">
        <f>B8</f>
        <v>February 2025</v>
      </c>
      <c r="C33" s="1240"/>
      <c r="D33" s="1238"/>
      <c r="E33" s="754" t="str">
        <f>E8</f>
        <v>February 2025</v>
      </c>
      <c r="F33" s="1240"/>
      <c r="G33" s="1238"/>
    </row>
    <row r="34" spans="1:7" ht="17.25" customHeight="1">
      <c r="A34" s="229" t="s">
        <v>466</v>
      </c>
      <c r="B34" s="236">
        <v>22088950.100000001</v>
      </c>
      <c r="C34" s="177">
        <v>91418954.349999994</v>
      </c>
      <c r="D34" s="239">
        <v>-0.68139407549509845</v>
      </c>
      <c r="E34" s="236" t="s">
        <v>138</v>
      </c>
      <c r="F34" s="177" t="s">
        <v>138</v>
      </c>
      <c r="G34" s="239" t="s">
        <v>138</v>
      </c>
    </row>
    <row r="35" spans="1:7" ht="17.25" customHeight="1">
      <c r="A35" s="229" t="s">
        <v>467</v>
      </c>
      <c r="B35" s="236">
        <v>15045987.32</v>
      </c>
      <c r="C35" s="245">
        <v>83502709.069999993</v>
      </c>
      <c r="D35" s="239">
        <v>-0.78021168797788654</v>
      </c>
      <c r="E35" s="236" t="s">
        <v>138</v>
      </c>
      <c r="F35" s="177" t="s">
        <v>138</v>
      </c>
      <c r="G35" s="239" t="s">
        <v>138</v>
      </c>
    </row>
    <row r="36" spans="1:7">
      <c r="A36" s="1242" t="s">
        <v>811</v>
      </c>
      <c r="B36" s="756" t="str">
        <f>B7</f>
        <v>Veljača 2025.</v>
      </c>
      <c r="C36" s="1243" t="s">
        <v>812</v>
      </c>
      <c r="D36" s="1238" t="s">
        <v>813</v>
      </c>
      <c r="E36" s="379"/>
      <c r="F36" s="1243"/>
      <c r="G36" s="1238"/>
    </row>
    <row r="37" spans="1:7" s="247" customFormat="1" ht="21" customHeight="1">
      <c r="A37" s="1242"/>
      <c r="B37" s="754" t="str">
        <f>B8</f>
        <v>February 2025</v>
      </c>
      <c r="C37" s="1243"/>
      <c r="D37" s="1238"/>
      <c r="E37" s="379"/>
      <c r="F37" s="1243"/>
      <c r="G37" s="1238"/>
    </row>
    <row r="38" spans="1:7">
      <c r="A38" s="178" t="s">
        <v>62</v>
      </c>
      <c r="B38" s="237">
        <v>3333.77</v>
      </c>
      <c r="C38" s="85">
        <v>4.4692352286793025E-2</v>
      </c>
      <c r="D38" s="239">
        <v>-4.2386099565395963E-2</v>
      </c>
      <c r="E38" s="237"/>
      <c r="F38" s="85"/>
      <c r="G38" s="239"/>
    </row>
    <row r="39" spans="1:7">
      <c r="A39" s="86" t="s">
        <v>110</v>
      </c>
      <c r="B39" s="237">
        <v>2564.8000000000002</v>
      </c>
      <c r="C39" s="85">
        <v>4.568341657323427E-2</v>
      </c>
      <c r="D39" s="239">
        <v>-4.2173781523902609E-2</v>
      </c>
      <c r="E39" s="237"/>
      <c r="F39" s="85"/>
      <c r="G39" s="239"/>
    </row>
    <row r="40" spans="1:7">
      <c r="A40" s="86" t="s">
        <v>63</v>
      </c>
      <c r="B40" s="237">
        <v>2112.85</v>
      </c>
      <c r="C40" s="85">
        <v>5.4990213309898506E-2</v>
      </c>
      <c r="D40" s="239">
        <v>-3.6425079353496925E-2</v>
      </c>
      <c r="E40" s="237"/>
      <c r="F40" s="85"/>
      <c r="G40" s="239"/>
    </row>
    <row r="41" spans="1:7" s="247" customFormat="1">
      <c r="A41" s="86" t="s">
        <v>922</v>
      </c>
      <c r="B41" s="237">
        <v>2369.91</v>
      </c>
      <c r="C41" s="85">
        <v>5.4812262992041783E-2</v>
      </c>
      <c r="D41" s="239">
        <v>-3.631639300265932E-2</v>
      </c>
      <c r="E41" s="237"/>
      <c r="F41" s="85"/>
      <c r="G41" s="239"/>
    </row>
    <row r="42" spans="1:7">
      <c r="A42" s="86" t="s">
        <v>779</v>
      </c>
      <c r="B42" s="237">
        <v>1900.49</v>
      </c>
      <c r="C42" s="85">
        <v>3.5508794106749786E-2</v>
      </c>
      <c r="D42" s="239">
        <v>-1.4835856949577675E-2</v>
      </c>
      <c r="E42" s="237"/>
      <c r="F42" s="85"/>
      <c r="G42" s="239"/>
    </row>
    <row r="43" spans="1:7" s="247" customFormat="1">
      <c r="A43" s="86" t="s">
        <v>90</v>
      </c>
      <c r="B43" s="237">
        <v>2081.34</v>
      </c>
      <c r="C43" s="85">
        <v>3.6317466640111595E-2</v>
      </c>
      <c r="D43" s="239">
        <v>-2.937514281850262E-2</v>
      </c>
      <c r="E43" s="237"/>
      <c r="F43" s="85"/>
      <c r="G43" s="239"/>
    </row>
    <row r="44" spans="1:7">
      <c r="A44" s="86" t="s">
        <v>91</v>
      </c>
      <c r="B44" s="237">
        <v>2345.48</v>
      </c>
      <c r="C44" s="85">
        <v>3.0758210319535628E-2</v>
      </c>
      <c r="D44" s="239">
        <v>-5.1438323755292892E-2</v>
      </c>
      <c r="E44" s="237"/>
      <c r="F44" s="85"/>
      <c r="G44" s="239"/>
    </row>
    <row r="45" spans="1:7">
      <c r="A45" s="86" t="s">
        <v>92</v>
      </c>
      <c r="B45" s="237">
        <v>704.08</v>
      </c>
      <c r="C45" s="85">
        <v>6.1160512434061953E-2</v>
      </c>
      <c r="D45" s="239">
        <v>-8.2285163123525518E-2</v>
      </c>
      <c r="E45" s="237"/>
      <c r="F45" s="85"/>
      <c r="G45" s="239"/>
    </row>
    <row r="46" spans="1:7">
      <c r="A46" s="86" t="s">
        <v>93</v>
      </c>
      <c r="B46" s="237">
        <v>859.45</v>
      </c>
      <c r="C46" s="85">
        <v>-2.1372776752977551E-2</v>
      </c>
      <c r="D46" s="239">
        <v>-7.0475420253017784E-3</v>
      </c>
      <c r="E46" s="237"/>
      <c r="F46" s="85"/>
      <c r="G46" s="239"/>
    </row>
    <row r="47" spans="1:7">
      <c r="A47" s="86" t="s">
        <v>94</v>
      </c>
      <c r="B47" s="237">
        <v>1269.27</v>
      </c>
      <c r="C47" s="85">
        <v>3.2228945057089842E-2</v>
      </c>
      <c r="D47" s="239">
        <v>1.0911378895640977E-2</v>
      </c>
      <c r="E47" s="237"/>
      <c r="F47" s="85"/>
      <c r="G47" s="239"/>
    </row>
    <row r="48" spans="1:7">
      <c r="A48" s="86" t="s">
        <v>95</v>
      </c>
      <c r="B48" s="237">
        <v>4357.42</v>
      </c>
      <c r="C48" s="85">
        <v>6.074924474240917E-2</v>
      </c>
      <c r="D48" s="239">
        <v>-1.6441472960954884E-2</v>
      </c>
      <c r="E48" s="237"/>
      <c r="F48" s="85"/>
      <c r="G48" s="239"/>
    </row>
    <row r="49" spans="1:7">
      <c r="A49" s="178" t="s">
        <v>64</v>
      </c>
      <c r="B49" s="237">
        <v>99.2547</v>
      </c>
      <c r="C49" s="85">
        <v>-4.2296915114224953E-3</v>
      </c>
      <c r="D49" s="239">
        <v>-1.261822034793636E-3</v>
      </c>
      <c r="E49" s="237"/>
      <c r="F49" s="85"/>
      <c r="G49" s="239"/>
    </row>
    <row r="50" spans="1:7">
      <c r="A50" s="178" t="s">
        <v>82</v>
      </c>
      <c r="B50" s="237">
        <v>182.566</v>
      </c>
      <c r="C50" s="85">
        <v>-1.5663113805119977E-4</v>
      </c>
      <c r="D50" s="239">
        <v>6.0891760100711956E-4</v>
      </c>
      <c r="E50" s="237"/>
      <c r="F50" s="85"/>
      <c r="G50" s="239"/>
    </row>
    <row r="51" spans="1:7" ht="15" customHeight="1">
      <c r="A51" s="1242" t="s">
        <v>814</v>
      </c>
      <c r="B51" s="377" t="str">
        <f>B7</f>
        <v>Veljača 2025.</v>
      </c>
      <c r="C51" s="1244"/>
      <c r="D51" s="1238" t="s">
        <v>813</v>
      </c>
      <c r="E51" s="377" t="str">
        <f>E7</f>
        <v>Veljača 2025.</v>
      </c>
      <c r="F51" s="1244"/>
      <c r="G51" s="1238" t="s">
        <v>813</v>
      </c>
    </row>
    <row r="52" spans="1:7" s="247" customFormat="1">
      <c r="A52" s="1242"/>
      <c r="B52" s="754" t="str">
        <f>B8</f>
        <v>February 2025</v>
      </c>
      <c r="C52" s="1244"/>
      <c r="D52" s="1238"/>
      <c r="E52" s="754" t="str">
        <f>E8</f>
        <v>February 2025</v>
      </c>
      <c r="F52" s="1244"/>
      <c r="G52" s="1238"/>
    </row>
    <row r="53" spans="1:7">
      <c r="A53" s="84" t="s">
        <v>459</v>
      </c>
      <c r="B53" s="236">
        <v>29403.758087189999</v>
      </c>
      <c r="C53" s="177"/>
      <c r="D53" s="239">
        <v>-3.9410981365878173E-2</v>
      </c>
      <c r="E53" s="236">
        <v>68.344331999999994</v>
      </c>
      <c r="F53" s="177"/>
      <c r="G53" s="239">
        <v>-1.5841612901386415E-2</v>
      </c>
    </row>
    <row r="54" spans="1:7">
      <c r="A54" s="84" t="s">
        <v>458</v>
      </c>
      <c r="B54" s="236">
        <v>17981.959808810003</v>
      </c>
      <c r="C54" s="177"/>
      <c r="D54" s="239">
        <v>-3.6485810318531264E-2</v>
      </c>
      <c r="E54" s="236">
        <v>1.32722808</v>
      </c>
      <c r="F54" s="177"/>
      <c r="G54" s="239">
        <v>0</v>
      </c>
    </row>
    <row r="55" spans="1:7">
      <c r="A55" s="84" t="s">
        <v>460</v>
      </c>
      <c r="B55" s="236" t="s">
        <v>138</v>
      </c>
      <c r="C55" s="177"/>
      <c r="D55" s="240" t="s">
        <v>138</v>
      </c>
      <c r="E55" s="236" t="s">
        <v>138</v>
      </c>
      <c r="F55" s="177"/>
      <c r="G55" s="239" t="s">
        <v>138</v>
      </c>
    </row>
    <row r="56" spans="1:7">
      <c r="A56" s="84" t="s">
        <v>1479</v>
      </c>
      <c r="B56" s="236">
        <v>2509.6896379</v>
      </c>
      <c r="C56" s="177"/>
      <c r="D56" s="240">
        <v>-0.23406582461101622</v>
      </c>
      <c r="E56" s="236" t="s">
        <v>138</v>
      </c>
      <c r="F56" s="177"/>
      <c r="G56" s="239" t="s">
        <v>138</v>
      </c>
    </row>
    <row r="57" spans="1:7" s="247" customFormat="1">
      <c r="A57" s="84" t="s">
        <v>932</v>
      </c>
      <c r="B57" s="236">
        <v>81.44774941</v>
      </c>
      <c r="C57" s="177"/>
      <c r="D57" s="239">
        <v>0.1144869199565961</v>
      </c>
      <c r="E57" s="236" t="s">
        <v>138</v>
      </c>
      <c r="F57" s="177"/>
      <c r="G57" s="239" t="s">
        <v>138</v>
      </c>
    </row>
    <row r="58" spans="1:7" ht="18.75" customHeight="1">
      <c r="A58" s="373" t="s">
        <v>468</v>
      </c>
      <c r="B58" s="374">
        <v>49976.855283310004</v>
      </c>
      <c r="C58" s="378"/>
      <c r="D58" s="376">
        <v>-5.028032077742195E-2</v>
      </c>
      <c r="E58" s="374">
        <v>69.671560079999992</v>
      </c>
      <c r="F58" s="378"/>
      <c r="G58" s="376">
        <v>-1.5544524633478329E-2</v>
      </c>
    </row>
    <row r="59" spans="1:7" s="183" customFormat="1">
      <c r="A59" s="19" t="s">
        <v>469</v>
      </c>
      <c r="B59" s="242"/>
      <c r="C59" s="223"/>
      <c r="D59" s="223"/>
    </row>
    <row r="60" spans="1:7" s="183" customFormat="1">
      <c r="A60" s="272"/>
      <c r="B60" s="243"/>
      <c r="C60" s="225"/>
      <c r="D60" s="226"/>
    </row>
    <row r="61" spans="1:7" s="183" customFormat="1">
      <c r="B61" s="224"/>
      <c r="C61" s="225"/>
      <c r="D61" s="226"/>
    </row>
    <row r="62" spans="1:7" s="183" customFormat="1">
      <c r="A62" s="580" t="s">
        <v>81</v>
      </c>
      <c r="B62" s="224"/>
      <c r="C62" s="225"/>
      <c r="D62" s="226"/>
    </row>
    <row r="63" spans="1:7" ht="12.75" customHeight="1">
      <c r="B63" s="35"/>
      <c r="C63" s="35"/>
      <c r="D63" s="35"/>
    </row>
    <row r="64" spans="1:7" ht="12.75" customHeight="1">
      <c r="B64" s="51"/>
      <c r="C64" s="51"/>
      <c r="G64" s="13" t="s">
        <v>1692</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10"/>
    </row>
    <row r="118" spans="1:1">
      <c r="A118" s="611"/>
    </row>
    <row r="120" spans="1:1">
      <c r="A120" s="611"/>
    </row>
    <row r="122" spans="1:1">
      <c r="A122" s="611"/>
    </row>
    <row r="124" spans="1:1">
      <c r="A124" s="611"/>
    </row>
    <row r="126" spans="1:1">
      <c r="A126" s="611"/>
    </row>
    <row r="128" spans="1:1">
      <c r="A128" s="611"/>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90"/>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8" t="s">
        <v>638</v>
      </c>
      <c r="E1" s="126" t="str">
        <f>Naslovnica!A20</f>
        <v>Veljača 2025.</v>
      </c>
      <c r="G1" s="128" t="s">
        <v>845</v>
      </c>
      <c r="H1" s="247"/>
      <c r="I1" s="247"/>
      <c r="J1" s="247"/>
      <c r="K1" s="126" t="str">
        <f>E1</f>
        <v>Veljača 2025.</v>
      </c>
    </row>
    <row r="2" spans="1:18" ht="12.75" customHeight="1">
      <c r="A2" s="500" t="s">
        <v>639</v>
      </c>
      <c r="E2" s="510" t="str">
        <f>Naslovnica!A24</f>
        <v>February 2025</v>
      </c>
      <c r="G2" s="500" t="s">
        <v>846</v>
      </c>
      <c r="H2" s="247"/>
      <c r="I2" s="247"/>
      <c r="J2" s="247"/>
      <c r="K2" s="498" t="str">
        <f>E2</f>
        <v>February 2025</v>
      </c>
    </row>
    <row r="3" spans="1:18" ht="12.75" customHeight="1">
      <c r="A3" s="38" t="s">
        <v>1292</v>
      </c>
      <c r="G3" s="38" t="s">
        <v>1292</v>
      </c>
      <c r="H3" s="247"/>
      <c r="I3" s="247"/>
      <c r="J3" s="247"/>
      <c r="K3" s="247"/>
    </row>
    <row r="4" spans="1:18" ht="45" customHeight="1">
      <c r="A4" s="384" t="s">
        <v>442</v>
      </c>
      <c r="B4" s="384" t="s">
        <v>443</v>
      </c>
      <c r="C4" s="384" t="s">
        <v>444</v>
      </c>
      <c r="D4" s="384" t="s">
        <v>445</v>
      </c>
      <c r="E4" s="384" t="s">
        <v>446</v>
      </c>
      <c r="G4" s="384" t="s">
        <v>442</v>
      </c>
      <c r="H4" s="384" t="s">
        <v>443</v>
      </c>
      <c r="I4" s="384" t="s">
        <v>444</v>
      </c>
      <c r="J4" s="384" t="s">
        <v>445</v>
      </c>
      <c r="K4" s="384" t="s">
        <v>449</v>
      </c>
    </row>
    <row r="5" spans="1:18" ht="12.75" customHeight="1">
      <c r="A5" s="87" t="s">
        <v>1708</v>
      </c>
      <c r="B5" s="88">
        <v>6409757</v>
      </c>
      <c r="C5" s="89">
        <v>0.19676829184838379</v>
      </c>
      <c r="D5" s="90">
        <v>500</v>
      </c>
      <c r="E5" s="232">
        <v>-8.2600000000000016</v>
      </c>
      <c r="F5" s="52"/>
      <c r="G5" s="87" t="s">
        <v>1731</v>
      </c>
      <c r="H5" s="88">
        <v>9991</v>
      </c>
      <c r="I5" s="89">
        <v>0.59801280900221465</v>
      </c>
      <c r="J5" s="90">
        <v>48</v>
      </c>
      <c r="K5" s="232">
        <v>-7.6899999999999995</v>
      </c>
      <c r="P5" s="76"/>
      <c r="R5" s="753"/>
    </row>
    <row r="6" spans="1:18" ht="12.75" customHeight="1">
      <c r="A6" s="87" t="s">
        <v>1709</v>
      </c>
      <c r="B6" s="88">
        <v>3428214.2</v>
      </c>
      <c r="C6" s="89">
        <v>0.10524015999738735</v>
      </c>
      <c r="D6" s="90">
        <v>26.7</v>
      </c>
      <c r="E6" s="232">
        <v>-10.100000000000001</v>
      </c>
      <c r="F6" s="52"/>
      <c r="G6" s="87" t="s">
        <v>1732</v>
      </c>
      <c r="H6" s="88">
        <v>6716</v>
      </c>
      <c r="I6" s="89">
        <v>0.40198719099778535</v>
      </c>
      <c r="J6" s="90">
        <v>388</v>
      </c>
      <c r="K6" s="232">
        <v>-2.02</v>
      </c>
      <c r="P6" s="76"/>
      <c r="R6" s="753"/>
    </row>
    <row r="7" spans="1:18" ht="12.75" customHeight="1">
      <c r="A7" s="87" t="s">
        <v>1710</v>
      </c>
      <c r="B7" s="88">
        <v>3057532.2</v>
      </c>
      <c r="C7" s="89">
        <v>9.3860873082307339E-2</v>
      </c>
      <c r="D7" s="90">
        <v>42</v>
      </c>
      <c r="E7" s="232">
        <v>-2.1</v>
      </c>
      <c r="F7" s="52"/>
      <c r="G7" s="87" t="s">
        <v>1733</v>
      </c>
      <c r="H7" s="88">
        <v>0</v>
      </c>
      <c r="I7" s="89">
        <v>0</v>
      </c>
      <c r="J7" s="90">
        <v>2900</v>
      </c>
      <c r="K7" s="232">
        <v>0</v>
      </c>
      <c r="P7" s="76"/>
      <c r="R7" s="753"/>
    </row>
    <row r="8" spans="1:18" ht="12.75" customHeight="1">
      <c r="A8" s="87" t="s">
        <v>1711</v>
      </c>
      <c r="B8" s="88">
        <v>2870209.08</v>
      </c>
      <c r="C8" s="89">
        <v>8.8110382019056438E-2</v>
      </c>
      <c r="D8" s="90">
        <v>5.9</v>
      </c>
      <c r="E8" s="232">
        <v>-3.91</v>
      </c>
      <c r="G8" s="87"/>
      <c r="H8" s="88"/>
      <c r="I8" s="89"/>
      <c r="J8" s="90"/>
      <c r="K8" s="232"/>
      <c r="P8" s="76"/>
      <c r="R8" s="753"/>
    </row>
    <row r="9" spans="1:18" ht="12.75" customHeight="1">
      <c r="A9" s="87" t="s">
        <v>1712</v>
      </c>
      <c r="B9" s="88">
        <v>2685940</v>
      </c>
      <c r="C9" s="89">
        <v>8.2453644624476088E-2</v>
      </c>
      <c r="D9" s="90">
        <v>2120</v>
      </c>
      <c r="E9" s="232">
        <v>-8.6199999999999992</v>
      </c>
      <c r="G9" s="87"/>
      <c r="H9" s="88"/>
      <c r="I9" s="89"/>
      <c r="J9" s="90"/>
      <c r="K9" s="232"/>
      <c r="P9" s="76"/>
      <c r="R9" s="753"/>
    </row>
    <row r="10" spans="1:18" ht="12.75" customHeight="1">
      <c r="A10" s="87" t="s">
        <v>1713</v>
      </c>
      <c r="B10" s="88">
        <v>2310000</v>
      </c>
      <c r="C10" s="89">
        <v>7.0912946336306751E-2</v>
      </c>
      <c r="D10" s="90">
        <v>2080</v>
      </c>
      <c r="E10" s="233">
        <v>-7.1400000000000006</v>
      </c>
      <c r="G10" s="87"/>
      <c r="H10" s="88"/>
      <c r="I10" s="89"/>
      <c r="J10" s="90"/>
      <c r="K10" s="233"/>
    </row>
    <row r="11" spans="1:18" ht="12.75" customHeight="1">
      <c r="A11" s="87" t="s">
        <v>1714</v>
      </c>
      <c r="B11" s="88">
        <v>2095454</v>
      </c>
      <c r="C11" s="89">
        <v>6.432676062865772E-2</v>
      </c>
      <c r="D11" s="90">
        <v>52</v>
      </c>
      <c r="E11" s="232">
        <v>3.17</v>
      </c>
      <c r="G11" s="87"/>
      <c r="H11" s="88"/>
      <c r="I11" s="89"/>
      <c r="J11" s="90"/>
      <c r="K11" s="232"/>
    </row>
    <row r="12" spans="1:18" ht="12.75" customHeight="1">
      <c r="A12" s="87" t="s">
        <v>1715</v>
      </c>
      <c r="B12" s="88">
        <v>1445957.2</v>
      </c>
      <c r="C12" s="89">
        <v>4.4388348626924833E-2</v>
      </c>
      <c r="D12" s="90">
        <v>64.8</v>
      </c>
      <c r="E12" s="232">
        <v>2.86</v>
      </c>
      <c r="G12" s="87"/>
      <c r="H12" s="88"/>
      <c r="I12" s="89"/>
      <c r="J12" s="90"/>
      <c r="K12" s="232"/>
    </row>
    <row r="13" spans="1:18" ht="12.75" customHeight="1">
      <c r="A13" s="87" t="s">
        <v>1716</v>
      </c>
      <c r="B13" s="88">
        <v>842589</v>
      </c>
      <c r="C13" s="89">
        <v>2.5866003697213147E-2</v>
      </c>
      <c r="D13" s="90">
        <v>49</v>
      </c>
      <c r="E13" s="232">
        <v>-2</v>
      </c>
      <c r="G13" s="87"/>
      <c r="H13" s="88"/>
      <c r="I13" s="89"/>
      <c r="J13" s="90"/>
      <c r="K13" s="232"/>
    </row>
    <row r="14" spans="1:18" ht="12.75" customHeight="1">
      <c r="A14" s="87" t="s">
        <v>1717</v>
      </c>
      <c r="B14" s="88">
        <v>754265</v>
      </c>
      <c r="C14" s="89">
        <v>2.3154611891062517E-2</v>
      </c>
      <c r="D14" s="90">
        <v>182</v>
      </c>
      <c r="E14" s="232">
        <v>-5.7</v>
      </c>
      <c r="G14" s="87"/>
      <c r="H14" s="88"/>
      <c r="I14" s="89"/>
      <c r="J14" s="90"/>
      <c r="K14" s="232"/>
    </row>
    <row r="15" spans="1:18" ht="12.75" customHeight="1">
      <c r="A15" s="87" t="s">
        <v>450</v>
      </c>
      <c r="B15" s="88">
        <v>6675234.2400000058</v>
      </c>
      <c r="C15" s="89">
        <v>0.20491797724822416</v>
      </c>
      <c r="D15" s="91"/>
      <c r="E15" s="234"/>
      <c r="G15" s="87" t="s">
        <v>450</v>
      </c>
      <c r="H15" s="88"/>
      <c r="I15" s="89"/>
      <c r="J15" s="91"/>
      <c r="K15" s="234"/>
    </row>
    <row r="16" spans="1:18" ht="15.75" customHeight="1">
      <c r="A16" s="386" t="s">
        <v>447</v>
      </c>
      <c r="B16" s="387">
        <f>SUM(B5:B15)</f>
        <v>32575151.920000002</v>
      </c>
      <c r="C16" s="914">
        <f>SUM(C5:C15)</f>
        <v>1.0000000000000002</v>
      </c>
      <c r="D16" s="388"/>
      <c r="E16" s="388"/>
      <c r="G16" s="386" t="s">
        <v>447</v>
      </c>
      <c r="H16" s="387">
        <f>SUM(H5:H15)</f>
        <v>16707</v>
      </c>
      <c r="I16" s="914">
        <f>SUM(I5:I15)</f>
        <v>1</v>
      </c>
      <c r="J16" s="388"/>
      <c r="K16" s="388"/>
    </row>
    <row r="17" spans="1:11" ht="12.75" customHeight="1">
      <c r="A17" s="37" t="s">
        <v>448</v>
      </c>
      <c r="G17" s="37" t="s">
        <v>448</v>
      </c>
      <c r="H17" s="247"/>
      <c r="I17" s="247"/>
      <c r="J17" s="247"/>
      <c r="K17" s="247"/>
    </row>
    <row r="18" spans="1:11" ht="12.75" customHeight="1"/>
    <row r="19" spans="1:11" ht="12.75" customHeight="1">
      <c r="A19" s="128" t="s">
        <v>847</v>
      </c>
      <c r="G19" s="128" t="s">
        <v>1419</v>
      </c>
    </row>
    <row r="20" spans="1:11" ht="12.75" customHeight="1">
      <c r="A20" s="500" t="s">
        <v>848</v>
      </c>
      <c r="G20" s="500" t="s">
        <v>1420</v>
      </c>
    </row>
    <row r="21" spans="1:11" ht="12.75" customHeight="1">
      <c r="A21" s="38" t="s">
        <v>1293</v>
      </c>
      <c r="G21" s="38" t="s">
        <v>1293</v>
      </c>
    </row>
    <row r="22" spans="1:11" ht="43.5">
      <c r="A22" s="384" t="s">
        <v>451</v>
      </c>
      <c r="B22" s="384" t="s">
        <v>443</v>
      </c>
      <c r="C22" s="384" t="s">
        <v>444</v>
      </c>
      <c r="D22" s="384" t="s">
        <v>452</v>
      </c>
      <c r="G22" s="384" t="s">
        <v>451</v>
      </c>
      <c r="H22" s="384" t="s">
        <v>443</v>
      </c>
      <c r="I22" s="384" t="s">
        <v>444</v>
      </c>
      <c r="J22" s="384" t="s">
        <v>452</v>
      </c>
    </row>
    <row r="23" spans="1:11" ht="15" customHeight="1">
      <c r="A23" s="93" t="s">
        <v>1718</v>
      </c>
      <c r="B23" s="88">
        <v>857192.5</v>
      </c>
      <c r="C23" s="94">
        <v>0.77980021401936939</v>
      </c>
      <c r="D23" s="123">
        <v>100.7</v>
      </c>
      <c r="E23" s="52"/>
      <c r="F23" s="52"/>
      <c r="G23" s="1036" t="s">
        <v>1734</v>
      </c>
      <c r="H23" s="88">
        <v>0</v>
      </c>
      <c r="I23" s="89" t="s">
        <v>138</v>
      </c>
      <c r="J23" s="123">
        <v>0</v>
      </c>
    </row>
    <row r="24" spans="1:11" ht="12.75" customHeight="1">
      <c r="A24" s="93" t="s">
        <v>1719</v>
      </c>
      <c r="B24" s="88">
        <v>242053.8</v>
      </c>
      <c r="C24" s="94">
        <v>0.22019978598063053</v>
      </c>
      <c r="D24" s="123">
        <v>100</v>
      </c>
      <c r="E24" s="52"/>
      <c r="F24" s="52"/>
      <c r="G24" s="93" t="s">
        <v>1734</v>
      </c>
      <c r="H24" s="88">
        <v>0</v>
      </c>
      <c r="I24" s="89" t="s">
        <v>138</v>
      </c>
      <c r="J24" s="123">
        <v>0</v>
      </c>
    </row>
    <row r="25" spans="1:11" ht="12.75" customHeight="1">
      <c r="A25" s="93"/>
      <c r="B25" s="88"/>
      <c r="C25" s="94"/>
      <c r="D25" s="123"/>
      <c r="E25" s="52"/>
      <c r="F25" s="52"/>
      <c r="G25" s="93"/>
      <c r="H25" s="88"/>
      <c r="I25" s="94"/>
      <c r="J25" s="123"/>
    </row>
    <row r="26" spans="1:11" ht="12.75" customHeight="1">
      <c r="A26" s="93"/>
      <c r="B26" s="88"/>
      <c r="C26" s="94"/>
      <c r="D26" s="123"/>
      <c r="E26" s="52"/>
      <c r="G26" s="93"/>
      <c r="H26" s="88"/>
      <c r="I26" s="94"/>
      <c r="J26" s="123"/>
    </row>
    <row r="27" spans="1:11" ht="12.75" customHeight="1">
      <c r="A27" s="93"/>
      <c r="B27" s="88"/>
      <c r="C27" s="94"/>
      <c r="D27" s="123"/>
      <c r="G27" s="93"/>
      <c r="H27" s="88"/>
      <c r="I27" s="94"/>
      <c r="J27" s="123"/>
    </row>
    <row r="28" spans="1:11" ht="12.75" customHeight="1">
      <c r="A28" s="93"/>
      <c r="B28" s="88"/>
      <c r="C28" s="94"/>
      <c r="D28" s="123"/>
      <c r="G28" s="93"/>
      <c r="H28" s="88"/>
      <c r="I28" s="94"/>
      <c r="J28" s="123"/>
    </row>
    <row r="29" spans="1:11" ht="12.75" customHeight="1">
      <c r="A29" s="93"/>
      <c r="B29" s="88"/>
      <c r="C29" s="94"/>
      <c r="D29" s="124"/>
      <c r="G29" s="93"/>
      <c r="H29" s="88"/>
      <c r="I29" s="94"/>
      <c r="J29" s="124"/>
    </row>
    <row r="30" spans="1:11" ht="12.75" customHeight="1">
      <c r="A30" s="93"/>
      <c r="B30" s="88"/>
      <c r="C30" s="94"/>
      <c r="D30" s="123"/>
      <c r="G30" s="93"/>
      <c r="H30" s="88"/>
      <c r="I30" s="94"/>
      <c r="J30" s="123"/>
    </row>
    <row r="31" spans="1:11" ht="12.75" customHeight="1">
      <c r="A31" s="93"/>
      <c r="B31" s="88"/>
      <c r="C31" s="94"/>
      <c r="D31" s="123"/>
      <c r="G31" s="93"/>
      <c r="H31" s="88"/>
      <c r="I31" s="94"/>
      <c r="J31" s="123"/>
    </row>
    <row r="32" spans="1:11" ht="12.75" customHeight="1">
      <c r="A32" s="93"/>
      <c r="B32" s="88"/>
      <c r="C32" s="94"/>
      <c r="D32" s="123"/>
      <c r="G32" s="93"/>
      <c r="H32" s="88"/>
      <c r="I32" s="94"/>
      <c r="J32" s="123"/>
    </row>
    <row r="33" spans="1:10" ht="15" customHeight="1">
      <c r="A33" s="87" t="s">
        <v>450</v>
      </c>
      <c r="B33" s="249"/>
      <c r="C33" s="94"/>
      <c r="D33" s="95"/>
      <c r="G33" s="87" t="s">
        <v>450</v>
      </c>
      <c r="H33" s="249"/>
      <c r="I33" s="249"/>
      <c r="J33" s="95"/>
    </row>
    <row r="34" spans="1:10" ht="25.5">
      <c r="A34" s="1063" t="s">
        <v>1590</v>
      </c>
      <c r="B34" s="392">
        <f>SUM(B23:B33)</f>
        <v>1099246.3</v>
      </c>
      <c r="C34" s="1046">
        <f>SUM(C23:C33)</f>
        <v>0.99999999999999989</v>
      </c>
      <c r="D34" s="393"/>
      <c r="G34" s="391" t="s">
        <v>447</v>
      </c>
      <c r="H34" s="392">
        <f>SUM(H23:H33)</f>
        <v>0</v>
      </c>
      <c r="I34" s="1046" t="s">
        <v>138</v>
      </c>
      <c r="J34" s="393"/>
    </row>
    <row r="35" spans="1:10" ht="15" customHeight="1">
      <c r="A35" s="92" t="s">
        <v>453</v>
      </c>
      <c r="B35" s="88"/>
      <c r="C35" s="94"/>
      <c r="D35" s="95"/>
    </row>
    <row r="36" spans="1:10" ht="12.75" customHeight="1">
      <c r="A36" s="173"/>
      <c r="B36" s="249"/>
      <c r="C36" s="94"/>
      <c r="D36" s="95"/>
    </row>
    <row r="37" spans="1:10" ht="12.75" customHeight="1">
      <c r="A37" s="87" t="s">
        <v>450</v>
      </c>
      <c r="B37" s="250"/>
      <c r="C37" s="94"/>
      <c r="D37" s="95"/>
    </row>
    <row r="38" spans="1:10" ht="25.5">
      <c r="A38" s="1064" t="s">
        <v>1591</v>
      </c>
      <c r="B38" s="88"/>
      <c r="C38" s="94"/>
      <c r="D38" s="95"/>
    </row>
    <row r="39" spans="1:10" ht="26.25" customHeight="1">
      <c r="A39" s="391" t="s">
        <v>447</v>
      </c>
      <c r="B39" s="389">
        <f>B34+B38</f>
        <v>1099246.3</v>
      </c>
      <c r="C39" s="1065">
        <f>C34+C38</f>
        <v>0.99999999999999989</v>
      </c>
      <c r="D39" s="390"/>
    </row>
    <row r="40" spans="1:10" ht="12.75" customHeight="1"/>
    <row r="41" spans="1:10" ht="12.75" customHeight="1">
      <c r="A41" s="128" t="s">
        <v>849</v>
      </c>
      <c r="G41" s="133"/>
      <c r="H41" s="183"/>
      <c r="I41" s="183"/>
      <c r="J41" s="183"/>
    </row>
    <row r="42" spans="1:10" ht="12.75" customHeight="1">
      <c r="A42" s="500" t="s">
        <v>850</v>
      </c>
      <c r="B42" s="44"/>
      <c r="G42" s="151"/>
      <c r="H42" s="183"/>
      <c r="I42" s="183"/>
      <c r="J42" s="183"/>
    </row>
    <row r="43" spans="1:10" ht="12.75" customHeight="1">
      <c r="A43" s="38" t="s">
        <v>1295</v>
      </c>
      <c r="G43" s="196"/>
      <c r="H43" s="183"/>
      <c r="I43" s="183"/>
      <c r="J43" s="183"/>
    </row>
    <row r="44" spans="1:10" ht="43.5">
      <c r="A44" s="384" t="s">
        <v>893</v>
      </c>
      <c r="B44" s="384" t="s">
        <v>443</v>
      </c>
      <c r="C44" s="384" t="s">
        <v>444</v>
      </c>
      <c r="D44" s="186"/>
      <c r="G44" s="186"/>
      <c r="H44" s="197"/>
      <c r="I44" s="186"/>
      <c r="J44" s="186"/>
    </row>
    <row r="45" spans="1:10" ht="12.75" customHeight="1">
      <c r="A45" s="93" t="s">
        <v>1720</v>
      </c>
      <c r="B45" s="88">
        <v>6360000</v>
      </c>
      <c r="C45" s="94">
        <v>0.28792676751078355</v>
      </c>
      <c r="D45" s="188"/>
      <c r="E45" s="52"/>
      <c r="F45" s="52"/>
      <c r="G45" s="185"/>
      <c r="H45" s="182"/>
      <c r="I45" s="187"/>
      <c r="J45" s="188"/>
    </row>
    <row r="46" spans="1:10" ht="12.75" customHeight="1">
      <c r="A46" s="93" t="s">
        <v>1708</v>
      </c>
      <c r="B46" s="88">
        <v>5999940</v>
      </c>
      <c r="C46" s="94">
        <v>0.27162630966330986</v>
      </c>
      <c r="D46" s="188"/>
      <c r="E46" s="52"/>
      <c r="F46" s="52"/>
      <c r="G46" s="193"/>
      <c r="H46" s="194"/>
      <c r="I46" s="187"/>
      <c r="J46" s="188"/>
    </row>
    <row r="47" spans="1:10" ht="12.75" customHeight="1">
      <c r="A47" s="93" t="s">
        <v>1721</v>
      </c>
      <c r="B47" s="88">
        <v>5132250</v>
      </c>
      <c r="C47" s="94">
        <v>0.23234467807503442</v>
      </c>
      <c r="D47" s="188"/>
      <c r="E47" s="52"/>
      <c r="G47" s="193"/>
      <c r="H47" s="194"/>
      <c r="I47" s="187"/>
      <c r="J47" s="188"/>
    </row>
    <row r="48" spans="1:10" ht="12.75" customHeight="1">
      <c r="A48" s="93" t="s">
        <v>1722</v>
      </c>
      <c r="B48" s="88">
        <v>1993802.61</v>
      </c>
      <c r="C48" s="94">
        <v>9.0262443482997404E-2</v>
      </c>
      <c r="D48" s="188"/>
      <c r="G48" s="193"/>
      <c r="H48" s="194"/>
      <c r="I48" s="187"/>
      <c r="J48" s="188"/>
    </row>
    <row r="49" spans="1:10" ht="12.75" customHeight="1">
      <c r="A49" s="93" t="s">
        <v>1723</v>
      </c>
      <c r="B49" s="88">
        <v>863550</v>
      </c>
      <c r="C49" s="94">
        <v>3.909420756036748E-2</v>
      </c>
      <c r="D49" s="188"/>
      <c r="G49" s="193"/>
      <c r="H49" s="194"/>
      <c r="I49" s="187"/>
      <c r="J49" s="188"/>
    </row>
    <row r="50" spans="1:10" ht="12.75" customHeight="1">
      <c r="A50" s="93" t="s">
        <v>1724</v>
      </c>
      <c r="B50" s="88">
        <v>616605</v>
      </c>
      <c r="C50" s="94">
        <v>2.7914635924683445E-2</v>
      </c>
      <c r="D50" s="189"/>
      <c r="G50" s="193"/>
      <c r="H50" s="194"/>
      <c r="I50" s="187"/>
      <c r="J50" s="189"/>
    </row>
    <row r="51" spans="1:10" ht="12.75" customHeight="1">
      <c r="A51" s="93" t="s">
        <v>1718</v>
      </c>
      <c r="B51" s="88">
        <v>508500</v>
      </c>
      <c r="C51" s="94">
        <v>2.3020559949565006E-2</v>
      </c>
      <c r="D51" s="188"/>
      <c r="G51" s="193"/>
      <c r="H51" s="194"/>
      <c r="I51" s="187"/>
      <c r="J51" s="188"/>
    </row>
    <row r="52" spans="1:10" ht="12.75" customHeight="1">
      <c r="A52" s="93" t="s">
        <v>151</v>
      </c>
      <c r="B52" s="88">
        <v>205899</v>
      </c>
      <c r="C52" s="94">
        <v>9.3213574691356649E-3</v>
      </c>
      <c r="D52" s="188"/>
      <c r="G52" s="193"/>
      <c r="H52" s="194"/>
      <c r="I52" s="187"/>
      <c r="J52" s="188"/>
    </row>
    <row r="53" spans="1:10" ht="12.75" customHeight="1">
      <c r="A53" s="93" t="s">
        <v>1007</v>
      </c>
      <c r="B53" s="88">
        <v>202618.06</v>
      </c>
      <c r="C53" s="94">
        <v>9.1728243797336469E-3</v>
      </c>
      <c r="D53" s="188"/>
      <c r="G53" s="193"/>
      <c r="H53" s="194"/>
      <c r="I53" s="187"/>
      <c r="J53" s="188"/>
    </row>
    <row r="54" spans="1:10" ht="12.75" customHeight="1">
      <c r="A54" s="96" t="s">
        <v>1725</v>
      </c>
      <c r="B54" s="88">
        <v>103610</v>
      </c>
      <c r="C54" s="94">
        <v>4.6905805631748876E-3</v>
      </c>
      <c r="D54" s="188"/>
      <c r="G54" s="193"/>
      <c r="H54" s="194"/>
      <c r="I54" s="187"/>
      <c r="J54" s="188"/>
    </row>
    <row r="55" spans="1:10">
      <c r="A55" s="97" t="s">
        <v>1726</v>
      </c>
      <c r="B55" s="88">
        <v>102175.43000000343</v>
      </c>
      <c r="C55" s="94">
        <v>4.6256354212146746E-3</v>
      </c>
      <c r="D55" s="190"/>
      <c r="G55" s="195"/>
      <c r="H55" s="194"/>
      <c r="I55" s="187"/>
      <c r="J55" s="190"/>
    </row>
    <row r="56" spans="1:10">
      <c r="A56" s="386" t="s">
        <v>447</v>
      </c>
      <c r="B56" s="389">
        <f>SUM(B45:B55)</f>
        <v>22088950.100000001</v>
      </c>
      <c r="C56" s="913">
        <f>SUM(C45:C55)</f>
        <v>1</v>
      </c>
      <c r="D56" s="192"/>
      <c r="G56" s="185"/>
      <c r="H56" s="182"/>
      <c r="I56" s="191"/>
      <c r="J56" s="192"/>
    </row>
    <row r="57" spans="1:10" ht="12.75" customHeight="1">
      <c r="G57" s="183"/>
      <c r="H57" s="183"/>
      <c r="I57" s="183"/>
      <c r="J57" s="183"/>
    </row>
    <row r="58" spans="1:10" ht="12.75" customHeight="1">
      <c r="A58" s="129" t="s">
        <v>851</v>
      </c>
      <c r="G58" s="198"/>
      <c r="H58" s="183"/>
      <c r="I58" s="183"/>
      <c r="J58" s="183"/>
    </row>
    <row r="59" spans="1:10" ht="12.75" customHeight="1">
      <c r="A59" s="511" t="s">
        <v>852</v>
      </c>
      <c r="G59" s="199"/>
      <c r="H59" s="183"/>
      <c r="I59" s="183"/>
      <c r="J59" s="183"/>
    </row>
    <row r="60" spans="1:10" ht="12.75" customHeight="1">
      <c r="A60" s="38" t="s">
        <v>1292</v>
      </c>
      <c r="G60" s="196"/>
      <c r="H60" s="183"/>
      <c r="I60" s="183"/>
      <c r="J60" s="183"/>
    </row>
    <row r="61" spans="1:10" ht="12.75" customHeight="1">
      <c r="A61" s="385"/>
      <c r="B61" s="822" t="s">
        <v>65</v>
      </c>
      <c r="C61" s="822" t="s">
        <v>66</v>
      </c>
      <c r="D61" s="822" t="s">
        <v>67</v>
      </c>
      <c r="E61" s="822" t="s">
        <v>68</v>
      </c>
      <c r="F61" s="822" t="s">
        <v>69</v>
      </c>
      <c r="G61" s="200"/>
      <c r="H61" s="180"/>
      <c r="I61" s="180"/>
      <c r="J61" s="180"/>
    </row>
    <row r="62" spans="1:10" ht="12.75" customHeight="1">
      <c r="A62" s="385"/>
      <c r="B62" s="823" t="s">
        <v>70</v>
      </c>
      <c r="C62" s="823" t="s">
        <v>71</v>
      </c>
      <c r="D62" s="823" t="s">
        <v>186</v>
      </c>
      <c r="E62" s="823" t="s">
        <v>72</v>
      </c>
      <c r="F62" s="823" t="s">
        <v>73</v>
      </c>
      <c r="G62" s="200"/>
      <c r="H62" s="181"/>
      <c r="I62" s="181"/>
      <c r="J62" s="181"/>
    </row>
    <row r="63" spans="1:10" ht="12.75" customHeight="1">
      <c r="A63" s="98" t="s">
        <v>138</v>
      </c>
      <c r="B63" s="99" t="s">
        <v>138</v>
      </c>
      <c r="C63" s="99" t="s">
        <v>138</v>
      </c>
      <c r="D63" s="99" t="s">
        <v>138</v>
      </c>
      <c r="E63" s="100" t="s">
        <v>138</v>
      </c>
      <c r="F63" s="100" t="s">
        <v>138</v>
      </c>
      <c r="G63" s="185"/>
      <c r="H63" s="182"/>
      <c r="I63" s="182"/>
      <c r="J63" s="184"/>
    </row>
    <row r="64" spans="1:10" ht="15" customHeight="1">
      <c r="A64" s="386" t="s">
        <v>447</v>
      </c>
      <c r="B64" s="394"/>
      <c r="C64" s="394"/>
      <c r="D64" s="394"/>
      <c r="E64" s="395" t="str">
        <f>IF(SUM(E63:E63)=0,"",SUM(E63:E63))</f>
        <v/>
      </c>
      <c r="F64" s="395" t="str">
        <f>IF(SUM(F63:F63)=0,"",SUM(F63:F63))</f>
        <v/>
      </c>
      <c r="G64" s="185"/>
      <c r="H64" s="182"/>
      <c r="I64" s="182"/>
      <c r="J64" s="184"/>
    </row>
    <row r="65" spans="1:7" ht="12.75" customHeight="1"/>
    <row r="66" spans="1:7" ht="12.75" customHeight="1">
      <c r="A66" s="129" t="s">
        <v>1477</v>
      </c>
    </row>
    <row r="67" spans="1:7" ht="12.75" customHeight="1">
      <c r="A67" s="511" t="s">
        <v>1478</v>
      </c>
    </row>
    <row r="68" spans="1:7" ht="12.75" customHeight="1">
      <c r="A68" s="38" t="s">
        <v>1292</v>
      </c>
    </row>
    <row r="69" spans="1:7" ht="12.75" customHeight="1">
      <c r="A69" s="385"/>
      <c r="B69" s="822" t="s">
        <v>65</v>
      </c>
      <c r="C69" s="822" t="s">
        <v>66</v>
      </c>
      <c r="D69" s="822" t="s">
        <v>67</v>
      </c>
      <c r="E69" s="822" t="s">
        <v>68</v>
      </c>
      <c r="F69" s="822" t="s">
        <v>69</v>
      </c>
    </row>
    <row r="70" spans="1:7" ht="12.75" customHeight="1">
      <c r="A70" s="385"/>
      <c r="B70" s="823" t="s">
        <v>70</v>
      </c>
      <c r="C70" s="823" t="s">
        <v>71</v>
      </c>
      <c r="D70" s="823" t="s">
        <v>186</v>
      </c>
      <c r="E70" s="823" t="s">
        <v>72</v>
      </c>
      <c r="F70" s="823" t="s">
        <v>73</v>
      </c>
    </row>
    <row r="71" spans="1:7" ht="12.75" customHeight="1">
      <c r="A71" s="98" t="s">
        <v>1727</v>
      </c>
      <c r="B71" s="101">
        <v>98.1</v>
      </c>
      <c r="C71" s="101">
        <v>97.75</v>
      </c>
      <c r="D71" s="101">
        <v>98.06</v>
      </c>
      <c r="E71" s="102">
        <v>729000</v>
      </c>
      <c r="F71" s="102">
        <v>714045.6</v>
      </c>
      <c r="G71" s="52"/>
    </row>
    <row r="72" spans="1:7" s="1008" customFormat="1" ht="12.75" customHeight="1">
      <c r="A72" s="98" t="s">
        <v>1728</v>
      </c>
      <c r="B72" s="101">
        <v>99.05</v>
      </c>
      <c r="C72" s="101">
        <v>98.45</v>
      </c>
      <c r="D72" s="101">
        <v>99.05</v>
      </c>
      <c r="E72" s="102">
        <v>464000</v>
      </c>
      <c r="F72" s="102">
        <v>457456.4</v>
      </c>
      <c r="G72" s="52"/>
    </row>
    <row r="73" spans="1:7" s="1008" customFormat="1" ht="12.75" customHeight="1">
      <c r="A73" s="98" t="s">
        <v>1729</v>
      </c>
      <c r="B73" s="101">
        <v>99.84</v>
      </c>
      <c r="C73" s="101">
        <v>99.65</v>
      </c>
      <c r="D73" s="101">
        <v>99.84</v>
      </c>
      <c r="E73" s="102">
        <v>274000</v>
      </c>
      <c r="F73" s="102">
        <v>273304.2</v>
      </c>
      <c r="G73" s="52"/>
    </row>
    <row r="74" spans="1:7" s="1008" customFormat="1" ht="12.75" customHeight="1">
      <c r="A74" s="98" t="s">
        <v>1730</v>
      </c>
      <c r="B74" s="101">
        <v>99.3</v>
      </c>
      <c r="C74" s="101">
        <v>99.3</v>
      </c>
      <c r="D74" s="101">
        <v>99.3</v>
      </c>
      <c r="E74" s="102">
        <v>24000</v>
      </c>
      <c r="F74" s="102">
        <v>23832</v>
      </c>
      <c r="G74" s="52"/>
    </row>
    <row r="75" spans="1:7" ht="15" customHeight="1">
      <c r="A75" s="386" t="s">
        <v>447</v>
      </c>
      <c r="B75" s="396"/>
      <c r="C75" s="396"/>
      <c r="D75" s="396"/>
      <c r="E75" s="395">
        <f>IF(SUM(E71:E74)=0,"",SUM(E71:E74))</f>
        <v>1491000</v>
      </c>
      <c r="F75" s="395">
        <f>IF(SUM(F71:F74)=0,"",SUM(F71:F74))</f>
        <v>1468638.2</v>
      </c>
    </row>
    <row r="76" spans="1:7" ht="12.75" customHeight="1">
      <c r="A76" s="16"/>
    </row>
    <row r="77" spans="1:7" s="247" customFormat="1" ht="12.75" customHeight="1">
      <c r="A77" s="129" t="s">
        <v>934</v>
      </c>
    </row>
    <row r="78" spans="1:7" s="247" customFormat="1" ht="12.75" customHeight="1">
      <c r="A78" s="511" t="s">
        <v>935</v>
      </c>
    </row>
    <row r="79" spans="1:7" ht="12.75" customHeight="1">
      <c r="A79" s="38" t="s">
        <v>1292</v>
      </c>
    </row>
    <row r="80" spans="1:7" ht="43.5">
      <c r="A80" s="384" t="s">
        <v>933</v>
      </c>
      <c r="B80" s="384" t="s">
        <v>443</v>
      </c>
      <c r="C80" s="384" t="s">
        <v>444</v>
      </c>
      <c r="D80" s="384" t="s">
        <v>445</v>
      </c>
      <c r="E80" s="384" t="s">
        <v>446</v>
      </c>
    </row>
    <row r="81" spans="1:11" ht="12.75" customHeight="1">
      <c r="A81" s="87" t="s">
        <v>1007</v>
      </c>
      <c r="B81" s="88">
        <v>4453507.0199999996</v>
      </c>
      <c r="C81" s="89">
        <v>0.74379114618034947</v>
      </c>
      <c r="D81" s="90">
        <v>40.020000000000003</v>
      </c>
      <c r="E81" s="232">
        <v>6.58</v>
      </c>
    </row>
    <row r="82" spans="1:11" s="1008" customFormat="1" ht="12.75" customHeight="1">
      <c r="A82" s="87" t="s">
        <v>1357</v>
      </c>
      <c r="B82" s="88">
        <v>884727.65</v>
      </c>
      <c r="C82" s="89">
        <v>0.14776053790770655</v>
      </c>
      <c r="D82" s="90">
        <v>15.14</v>
      </c>
      <c r="E82" s="232">
        <v>3.27</v>
      </c>
    </row>
    <row r="83" spans="1:11" s="1008" customFormat="1" ht="12.75" customHeight="1">
      <c r="A83" s="87" t="s">
        <v>1416</v>
      </c>
      <c r="B83" s="88">
        <v>387875.78</v>
      </c>
      <c r="C83" s="89">
        <v>6.4780086724057107E-2</v>
      </c>
      <c r="D83" s="90">
        <v>104.58</v>
      </c>
      <c r="E83" s="232">
        <v>0.22999999999999998</v>
      </c>
    </row>
    <row r="84" spans="1:11" s="1008" customFormat="1" ht="12.75" customHeight="1">
      <c r="A84" s="87" t="s">
        <v>927</v>
      </c>
      <c r="B84" s="88">
        <v>245445.53</v>
      </c>
      <c r="C84" s="89">
        <v>4.0992460832259645E-2</v>
      </c>
      <c r="D84" s="90">
        <v>28.89</v>
      </c>
      <c r="E84" s="232">
        <v>-3.2800000000000002</v>
      </c>
    </row>
    <row r="85" spans="1:11" s="1008" customFormat="1" ht="12.75" customHeight="1">
      <c r="A85" s="87" t="s">
        <v>1556</v>
      </c>
      <c r="B85" s="88">
        <v>16021.37</v>
      </c>
      <c r="C85" s="89">
        <v>2.6757683556271725E-3</v>
      </c>
      <c r="D85" s="90">
        <v>10.07</v>
      </c>
      <c r="E85" s="232">
        <v>-0.69</v>
      </c>
    </row>
    <row r="86" spans="1:11" ht="12.75" customHeight="1">
      <c r="A86" s="386" t="s">
        <v>447</v>
      </c>
      <c r="B86" s="387">
        <f>SUM(B81:B85)</f>
        <v>5987577.3500000006</v>
      </c>
      <c r="C86" s="914">
        <f>SUM(C81:C85)</f>
        <v>0.99999999999999989</v>
      </c>
      <c r="D86" s="388"/>
      <c r="E86" s="388"/>
    </row>
    <row r="87" spans="1:11" ht="12.75" customHeight="1">
      <c r="A87" s="16" t="s">
        <v>456</v>
      </c>
      <c r="B87" s="247"/>
      <c r="C87" s="247"/>
      <c r="D87" s="247"/>
      <c r="E87" s="247"/>
    </row>
    <row r="88" spans="1:11" ht="12.75" customHeight="1">
      <c r="A88" s="247"/>
      <c r="B88" s="247"/>
      <c r="C88" s="247"/>
      <c r="D88" s="247"/>
      <c r="E88" s="247"/>
    </row>
    <row r="89" spans="1:11" ht="12.75" customHeight="1">
      <c r="A89" s="580" t="s">
        <v>81</v>
      </c>
      <c r="K89" s="34" t="s">
        <v>958</v>
      </c>
    </row>
    <row r="90" spans="1:11" ht="12.75" customHeight="1"/>
  </sheetData>
  <sortState xmlns:xlrd2="http://schemas.microsoft.com/office/spreadsheetml/2017/richdata2" ref="N5:R9">
    <sortCondition descending="1" ref="O5"/>
  </sortState>
  <hyperlinks>
    <hyperlink ref="A89" location="'2 Sadržaj'!A1" display="Sadržaj / Contents" xr:uid="{00000000-0004-0000-1500-000000000000}"/>
  </hyperlinks>
  <pageMargins left="0.7" right="0.7" top="0.75" bottom="0.75" header="0.3" footer="0.3"/>
  <pageSetup paperSize="9" scale="48" orientation="portrait" r:id="rId1"/>
  <rowBreaks count="1" manualBreakCount="1">
    <brk id="96"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9"/>
    <col min="2" max="2" width="13.42578125" style="299" customWidth="1"/>
    <col min="3" max="4" width="14.85546875" style="299" bestFit="1" customWidth="1"/>
    <col min="5" max="5" width="14.42578125" style="299" bestFit="1" customWidth="1"/>
    <col min="6" max="6" width="10.5703125" style="299" bestFit="1" customWidth="1"/>
    <col min="7" max="7" width="11.140625" style="299" bestFit="1" customWidth="1"/>
    <col min="8" max="8" width="13.5703125" style="299" customWidth="1"/>
    <col min="9" max="9" width="12.5703125" style="299" bestFit="1" customWidth="1"/>
    <col min="10" max="10" width="12.85546875" style="299" bestFit="1" customWidth="1"/>
    <col min="11" max="11" width="10.5703125" style="299" bestFit="1" customWidth="1"/>
    <col min="12" max="16384" width="9.140625" style="299"/>
  </cols>
  <sheetData>
    <row r="1" spans="1:7" ht="15">
      <c r="A1" s="679" t="s">
        <v>640</v>
      </c>
      <c r="B1" s="678"/>
      <c r="C1" s="678"/>
      <c r="D1" s="678"/>
    </row>
    <row r="2" spans="1:7">
      <c r="A2" s="680" t="s">
        <v>641</v>
      </c>
      <c r="B2" s="678"/>
      <c r="C2" s="678"/>
      <c r="D2" s="678"/>
    </row>
    <row r="3" spans="1:7">
      <c r="A3" s="41" t="s">
        <v>808</v>
      </c>
    </row>
    <row r="4" spans="1:7">
      <c r="A4" s="1245"/>
      <c r="B4" s="1245"/>
      <c r="C4" s="1245"/>
      <c r="D4" s="1245"/>
      <c r="E4" s="1245"/>
      <c r="F4" s="1245"/>
      <c r="G4" s="1245"/>
    </row>
    <row r="5" spans="1:7">
      <c r="A5" s="137" t="s">
        <v>643</v>
      </c>
    </row>
    <row r="6" spans="1:7" s="682" customFormat="1">
      <c r="A6" s="681" t="s">
        <v>644</v>
      </c>
    </row>
    <row r="8" spans="1:7" ht="63.75">
      <c r="A8" s="701" t="s">
        <v>642</v>
      </c>
      <c r="B8" s="685" t="s">
        <v>605</v>
      </c>
      <c r="C8" s="685" t="s">
        <v>606</v>
      </c>
      <c r="D8" s="685" t="s">
        <v>607</v>
      </c>
      <c r="E8" s="677"/>
    </row>
    <row r="9" spans="1:7">
      <c r="A9" s="686" t="s">
        <v>1305</v>
      </c>
      <c r="B9" s="687">
        <v>5</v>
      </c>
      <c r="C9" s="687">
        <v>12</v>
      </c>
      <c r="D9" s="687">
        <v>6</v>
      </c>
    </row>
    <row r="10" spans="1:7">
      <c r="A10" s="686" t="s">
        <v>1354</v>
      </c>
      <c r="B10" s="687">
        <v>5</v>
      </c>
      <c r="C10" s="687">
        <v>12</v>
      </c>
      <c r="D10" s="687">
        <v>6</v>
      </c>
    </row>
    <row r="11" spans="1:7">
      <c r="A11" s="686" t="s">
        <v>1379</v>
      </c>
      <c r="B11" s="687">
        <v>5</v>
      </c>
      <c r="C11" s="687">
        <v>12</v>
      </c>
      <c r="D11" s="687">
        <v>6</v>
      </c>
    </row>
    <row r="12" spans="1:7">
      <c r="A12" s="686" t="s">
        <v>1410</v>
      </c>
      <c r="B12" s="687">
        <v>5</v>
      </c>
      <c r="C12" s="687">
        <v>11</v>
      </c>
      <c r="D12" s="687">
        <v>6</v>
      </c>
    </row>
    <row r="13" spans="1:7">
      <c r="A13" s="686" t="s">
        <v>1472</v>
      </c>
      <c r="B13" s="687">
        <v>5</v>
      </c>
      <c r="C13" s="687">
        <v>11</v>
      </c>
      <c r="D13" s="687">
        <v>6</v>
      </c>
    </row>
    <row r="14" spans="1:7">
      <c r="A14" s="686" t="s">
        <v>1511</v>
      </c>
      <c r="B14" s="687">
        <v>5</v>
      </c>
      <c r="C14" s="687">
        <v>11</v>
      </c>
      <c r="D14" s="687">
        <v>6</v>
      </c>
    </row>
    <row r="15" spans="1:7">
      <c r="A15" s="686" t="s">
        <v>1563</v>
      </c>
      <c r="B15" s="687">
        <v>5</v>
      </c>
      <c r="C15" s="687">
        <v>11</v>
      </c>
      <c r="D15" s="687">
        <v>4</v>
      </c>
    </row>
    <row r="16" spans="1:7">
      <c r="A16" s="299" t="s">
        <v>1592</v>
      </c>
      <c r="B16" s="299">
        <v>6</v>
      </c>
      <c r="C16" s="299">
        <v>11</v>
      </c>
      <c r="D16" s="299">
        <v>4</v>
      </c>
    </row>
    <row r="17" spans="1:9">
      <c r="A17" s="767" t="s">
        <v>1624</v>
      </c>
      <c r="B17" s="299">
        <v>6</v>
      </c>
      <c r="C17" s="299">
        <v>11</v>
      </c>
      <c r="D17" s="299">
        <v>4</v>
      </c>
    </row>
    <row r="18" spans="1:9">
      <c r="A18" s="33" t="s">
        <v>470</v>
      </c>
    </row>
    <row r="19" spans="1:9">
      <c r="A19" s="33"/>
    </row>
    <row r="20" spans="1:9">
      <c r="A20" s="137" t="s">
        <v>645</v>
      </c>
    </row>
    <row r="21" spans="1:9" s="682" customFormat="1">
      <c r="A21" s="681" t="s">
        <v>646</v>
      </c>
    </row>
    <row r="23" spans="1:9" s="683" customFormat="1">
      <c r="D23" s="126" t="s">
        <v>1307</v>
      </c>
    </row>
    <row r="24" spans="1:9" s="683" customFormat="1" ht="63.75">
      <c r="A24" s="701" t="s">
        <v>642</v>
      </c>
      <c r="B24" s="685" t="s">
        <v>605</v>
      </c>
      <c r="C24" s="685" t="s">
        <v>606</v>
      </c>
      <c r="D24" s="685" t="s">
        <v>607</v>
      </c>
      <c r="H24" s="581"/>
    </row>
    <row r="25" spans="1:9">
      <c r="A25" s="686" t="s">
        <v>1305</v>
      </c>
      <c r="B25" s="688">
        <v>3958593.9345676554</v>
      </c>
      <c r="C25" s="688">
        <v>50289952.219788969</v>
      </c>
      <c r="D25" s="688">
        <v>577498269.5600239</v>
      </c>
      <c r="H25" s="582"/>
    </row>
    <row r="26" spans="1:9">
      <c r="A26" s="686" t="s">
        <v>1354</v>
      </c>
      <c r="B26" s="688">
        <v>4622276</v>
      </c>
      <c r="C26" s="688">
        <v>50920135</v>
      </c>
      <c r="D26" s="688">
        <v>591068571</v>
      </c>
    </row>
    <row r="27" spans="1:9">
      <c r="A27" s="686" t="s">
        <v>1379</v>
      </c>
      <c r="B27" s="688">
        <v>4990328.72</v>
      </c>
      <c r="C27" s="688">
        <v>48373007.909999996</v>
      </c>
      <c r="D27" s="688">
        <v>596464408.23999989</v>
      </c>
      <c r="E27" s="1012"/>
      <c r="F27" s="1012"/>
      <c r="G27" s="1012"/>
      <c r="I27" s="1012"/>
    </row>
    <row r="28" spans="1:9">
      <c r="A28" s="686" t="s">
        <v>1410</v>
      </c>
      <c r="B28" s="688">
        <v>5150111.82</v>
      </c>
      <c r="C28" s="688">
        <v>47781620.990000002</v>
      </c>
      <c r="D28" s="688">
        <v>619227317.36000001</v>
      </c>
    </row>
    <row r="29" spans="1:9">
      <c r="A29" s="686" t="s">
        <v>1472</v>
      </c>
      <c r="B29" s="688">
        <v>5530726.3100000005</v>
      </c>
      <c r="C29" s="688">
        <v>50993044.340000004</v>
      </c>
      <c r="D29" s="688">
        <v>648160243.52999997</v>
      </c>
      <c r="E29" s="875"/>
      <c r="F29" s="875"/>
      <c r="G29" s="875"/>
    </row>
    <row r="30" spans="1:9">
      <c r="A30" s="686" t="s">
        <v>1511</v>
      </c>
      <c r="B30" s="688">
        <v>6900843.9000000004</v>
      </c>
      <c r="C30" s="688">
        <v>53636877.539999999</v>
      </c>
      <c r="D30" s="688">
        <v>660889391.06999993</v>
      </c>
    </row>
    <row r="31" spans="1:9">
      <c r="A31" s="686" t="s">
        <v>1563</v>
      </c>
      <c r="B31" s="688">
        <v>7251772.1699999999</v>
      </c>
      <c r="C31" s="688">
        <v>50674672.359999999</v>
      </c>
      <c r="D31" s="688">
        <v>171802095.93000001</v>
      </c>
    </row>
    <row r="32" spans="1:9">
      <c r="A32" s="299" t="s">
        <v>1592</v>
      </c>
      <c r="B32" s="688">
        <v>7734172.9299999997</v>
      </c>
      <c r="C32" s="688">
        <v>51542386.640000001</v>
      </c>
      <c r="D32" s="688">
        <v>172561738.19999999</v>
      </c>
    </row>
    <row r="33" spans="1:11">
      <c r="A33" s="767" t="s">
        <v>1624</v>
      </c>
      <c r="B33" s="688">
        <v>8457818.6999999993</v>
      </c>
      <c r="C33" s="688">
        <v>55303179.720000006</v>
      </c>
      <c r="D33" s="688">
        <v>197870406.38</v>
      </c>
      <c r="E33" s="688"/>
      <c r="F33" s="688"/>
      <c r="G33" s="688"/>
      <c r="I33" s="758"/>
      <c r="J33" s="758"/>
      <c r="K33" s="758"/>
    </row>
    <row r="34" spans="1:11">
      <c r="A34" s="33" t="s">
        <v>470</v>
      </c>
      <c r="E34" s="875"/>
      <c r="F34" s="875"/>
      <c r="G34" s="875"/>
      <c r="I34" s="875"/>
      <c r="J34" s="875"/>
      <c r="K34" s="875"/>
    </row>
    <row r="35" spans="1:11">
      <c r="A35" s="524"/>
    </row>
    <row r="36" spans="1:11" s="682" customFormat="1">
      <c r="A36" s="137" t="s">
        <v>647</v>
      </c>
      <c r="B36" s="299"/>
      <c r="C36" s="299"/>
      <c r="D36" s="299"/>
      <c r="E36" s="299"/>
      <c r="F36" s="299"/>
      <c r="G36" s="299"/>
      <c r="H36" s="299"/>
      <c r="I36" s="299"/>
      <c r="J36" s="299"/>
    </row>
    <row r="37" spans="1:11">
      <c r="A37" s="681" t="s">
        <v>648</v>
      </c>
      <c r="B37" s="682"/>
      <c r="C37" s="682"/>
      <c r="D37" s="682"/>
      <c r="E37" s="682"/>
      <c r="F37" s="682"/>
      <c r="G37" s="682"/>
      <c r="H37" s="682"/>
      <c r="I37" s="682"/>
      <c r="J37" s="682"/>
    </row>
    <row r="38" spans="1:11" s="683" customFormat="1">
      <c r="A38" s="299"/>
      <c r="B38" s="299"/>
      <c r="C38" s="299"/>
      <c r="D38" s="299"/>
      <c r="E38" s="299"/>
      <c r="F38" s="299"/>
      <c r="G38" s="299"/>
      <c r="H38" s="299"/>
      <c r="I38" s="299"/>
      <c r="J38" s="299"/>
    </row>
    <row r="39" spans="1:11" s="683" customFormat="1">
      <c r="C39" s="126" t="s">
        <v>1307</v>
      </c>
    </row>
    <row r="40" spans="1:11" ht="51">
      <c r="A40" s="701" t="s">
        <v>642</v>
      </c>
      <c r="B40" s="685" t="s">
        <v>605</v>
      </c>
      <c r="C40" s="685" t="s">
        <v>606</v>
      </c>
      <c r="D40" s="683"/>
      <c r="E40" s="683"/>
      <c r="F40" s="683"/>
      <c r="G40" s="683"/>
      <c r="H40" s="683"/>
      <c r="I40" s="683"/>
      <c r="J40" s="683"/>
    </row>
    <row r="41" spans="1:11">
      <c r="A41" s="686" t="s">
        <v>1305</v>
      </c>
      <c r="B41" s="688">
        <v>659669627.4470768</v>
      </c>
      <c r="C41" s="688">
        <v>10772312419.669519</v>
      </c>
      <c r="D41" s="1012"/>
      <c r="E41" s="1012"/>
      <c r="F41" s="1012"/>
      <c r="G41" s="1012"/>
      <c r="I41" s="1012"/>
    </row>
    <row r="42" spans="1:11">
      <c r="A42" s="686" t="s">
        <v>1354</v>
      </c>
      <c r="B42" s="688">
        <v>748991921</v>
      </c>
      <c r="C42" s="688">
        <v>12434586514</v>
      </c>
    </row>
    <row r="43" spans="1:11">
      <c r="A43" s="686" t="s">
        <v>1379</v>
      </c>
      <c r="B43" s="688">
        <v>843540092.06000006</v>
      </c>
      <c r="C43" s="688">
        <v>12545109063.289999</v>
      </c>
    </row>
    <row r="44" spans="1:11">
      <c r="A44" s="686" t="s">
        <v>1410</v>
      </c>
      <c r="B44" s="688">
        <v>1399133793.3699999</v>
      </c>
      <c r="C44" s="688">
        <v>14837057660.85</v>
      </c>
      <c r="D44" s="675"/>
      <c r="E44" s="675"/>
      <c r="F44" s="675"/>
      <c r="G44" s="675"/>
      <c r="H44" s="675"/>
      <c r="I44" s="675"/>
      <c r="J44" s="675"/>
    </row>
    <row r="45" spans="1:11">
      <c r="A45" s="686" t="s">
        <v>1472</v>
      </c>
      <c r="B45" s="688">
        <v>977784997.59000003</v>
      </c>
      <c r="C45" s="688">
        <v>19160539854.84</v>
      </c>
      <c r="H45" s="582"/>
    </row>
    <row r="46" spans="1:11">
      <c r="A46" s="686" t="s">
        <v>1511</v>
      </c>
      <c r="B46" s="688">
        <v>1069299115.05</v>
      </c>
      <c r="C46" s="688">
        <v>19508207662.389999</v>
      </c>
    </row>
    <row r="47" spans="1:11">
      <c r="A47" s="686" t="s">
        <v>1563</v>
      </c>
      <c r="B47" s="688">
        <v>1024787953.86</v>
      </c>
      <c r="C47" s="688">
        <v>19634183961.16</v>
      </c>
    </row>
    <row r="48" spans="1:11">
      <c r="A48" s="299" t="s">
        <v>1592</v>
      </c>
      <c r="B48" s="688">
        <v>1032842945.9699999</v>
      </c>
      <c r="C48" s="688">
        <v>19965335308.479996</v>
      </c>
    </row>
    <row r="49" spans="1:10">
      <c r="A49" s="767" t="s">
        <v>1624</v>
      </c>
      <c r="B49" s="688">
        <v>1090631809.2500002</v>
      </c>
      <c r="C49" s="688">
        <v>22254829384.259998</v>
      </c>
    </row>
    <row r="50" spans="1:10">
      <c r="A50" s="261" t="s">
        <v>793</v>
      </c>
    </row>
    <row r="51" spans="1:10">
      <c r="A51" s="730" t="s">
        <v>794</v>
      </c>
    </row>
    <row r="52" spans="1:10">
      <c r="A52" s="33" t="s">
        <v>470</v>
      </c>
    </row>
    <row r="53" spans="1:10">
      <c r="A53" s="33"/>
    </row>
    <row r="54" spans="1:10">
      <c r="A54" s="137" t="s">
        <v>827</v>
      </c>
    </row>
    <row r="55" spans="1:10" ht="15" customHeight="1">
      <c r="A55" s="681" t="s">
        <v>828</v>
      </c>
    </row>
    <row r="56" spans="1:10" ht="15" customHeight="1">
      <c r="J56" s="126" t="s">
        <v>1307</v>
      </c>
    </row>
    <row r="57" spans="1:10" ht="15">
      <c r="A57" s="678"/>
      <c r="B57" s="1246" t="s">
        <v>836</v>
      </c>
      <c r="C57" s="1246"/>
      <c r="D57" s="1246"/>
      <c r="E57" s="1246"/>
      <c r="F57" s="1246"/>
      <c r="G57" s="1246"/>
      <c r="H57" s="1246"/>
      <c r="I57" s="1246"/>
      <c r="J57" s="1246"/>
    </row>
    <row r="58" spans="1:10" ht="84">
      <c r="A58" s="701" t="s">
        <v>642</v>
      </c>
      <c r="B58" s="760" t="s">
        <v>837</v>
      </c>
      <c r="C58" s="760" t="s">
        <v>838</v>
      </c>
      <c r="D58" s="760" t="s">
        <v>839</v>
      </c>
      <c r="E58" s="760" t="s">
        <v>840</v>
      </c>
      <c r="F58" s="760" t="s">
        <v>841</v>
      </c>
      <c r="G58" s="760" t="s">
        <v>842</v>
      </c>
      <c r="H58" s="766" t="s">
        <v>843</v>
      </c>
      <c r="I58" s="766" t="s">
        <v>844</v>
      </c>
      <c r="J58" s="760" t="s">
        <v>829</v>
      </c>
    </row>
    <row r="59" spans="1:10">
      <c r="A59" s="767" t="s">
        <v>1305</v>
      </c>
      <c r="B59" s="1011">
        <v>148711049.57196894</v>
      </c>
      <c r="C59" s="1011">
        <v>26924559.161191851</v>
      </c>
      <c r="D59" s="1011">
        <v>0</v>
      </c>
      <c r="E59" s="1011">
        <v>0</v>
      </c>
      <c r="F59" s="1011">
        <v>0</v>
      </c>
      <c r="G59" s="1011">
        <v>18415374.875572365</v>
      </c>
      <c r="H59" s="1011">
        <v>0</v>
      </c>
      <c r="I59" s="1011">
        <v>2139229.1459287279</v>
      </c>
      <c r="J59" s="1011">
        <v>196190212.75466189</v>
      </c>
    </row>
    <row r="60" spans="1:10">
      <c r="A60" s="767" t="s">
        <v>1354</v>
      </c>
      <c r="B60" s="1011">
        <v>248972818</v>
      </c>
      <c r="C60" s="1011">
        <v>33219541</v>
      </c>
      <c r="D60" s="1011">
        <v>0</v>
      </c>
      <c r="E60" s="1011">
        <v>0</v>
      </c>
      <c r="F60" s="1011">
        <v>0</v>
      </c>
      <c r="G60" s="1011">
        <v>9737234</v>
      </c>
      <c r="H60" s="1011">
        <v>0</v>
      </c>
      <c r="I60" s="1011">
        <v>12861896</v>
      </c>
      <c r="J60" s="1011">
        <v>304791489</v>
      </c>
    </row>
    <row r="61" spans="1:10">
      <c r="A61" s="767" t="s">
        <v>1379</v>
      </c>
      <c r="B61" s="1011">
        <v>192578298.73612595</v>
      </c>
      <c r="C61" s="1011">
        <v>19248480.18</v>
      </c>
      <c r="D61" s="1011">
        <v>0</v>
      </c>
      <c r="E61" s="1011">
        <v>0</v>
      </c>
      <c r="F61" s="1011">
        <v>0</v>
      </c>
      <c r="G61" s="1011">
        <v>20068584.364</v>
      </c>
      <c r="H61" s="1011">
        <v>13157</v>
      </c>
      <c r="I61" s="1011">
        <v>8798086.5</v>
      </c>
      <c r="J61" s="1011">
        <v>240706606.78012595</v>
      </c>
    </row>
    <row r="62" spans="1:10">
      <c r="A62" s="767" t="s">
        <v>1410</v>
      </c>
      <c r="B62" s="1011">
        <v>155571450.64124143</v>
      </c>
      <c r="C62" s="1011">
        <v>17924453.780000001</v>
      </c>
      <c r="D62" s="1011">
        <v>0</v>
      </c>
      <c r="E62" s="1011">
        <v>0</v>
      </c>
      <c r="F62" s="1011">
        <v>0</v>
      </c>
      <c r="G62" s="1011">
        <v>2362062.5</v>
      </c>
      <c r="H62" s="1011">
        <v>0</v>
      </c>
      <c r="I62" s="1011">
        <v>3884281.2800000003</v>
      </c>
      <c r="J62" s="1011">
        <v>179742248.20124143</v>
      </c>
    </row>
    <row r="63" spans="1:10">
      <c r="A63" s="767" t="s">
        <v>1472</v>
      </c>
      <c r="B63" s="1011">
        <v>227033204.83233634</v>
      </c>
      <c r="C63" s="1011">
        <v>38749856.410000004</v>
      </c>
      <c r="D63" s="1011">
        <v>0</v>
      </c>
      <c r="E63" s="1011">
        <v>0</v>
      </c>
      <c r="F63" s="1011">
        <v>0</v>
      </c>
      <c r="G63" s="1011">
        <v>23928707.57</v>
      </c>
      <c r="H63" s="1011">
        <v>0</v>
      </c>
      <c r="I63" s="1011">
        <v>3856463.9834752027</v>
      </c>
      <c r="J63" s="1011">
        <v>293568232.79581153</v>
      </c>
    </row>
    <row r="64" spans="1:10">
      <c r="A64" s="767" t="s">
        <v>1511</v>
      </c>
      <c r="B64" s="1011">
        <v>375491974.08786798</v>
      </c>
      <c r="C64" s="1011">
        <v>45925286.585696653</v>
      </c>
      <c r="D64" s="1011">
        <v>0</v>
      </c>
      <c r="E64" s="1011">
        <v>0</v>
      </c>
      <c r="F64" s="1011">
        <v>0</v>
      </c>
      <c r="G64" s="1011">
        <v>10975910.35</v>
      </c>
      <c r="H64" s="1011">
        <v>0</v>
      </c>
      <c r="I64" s="1011">
        <v>15741386.039999999</v>
      </c>
      <c r="J64" s="1011">
        <v>448134557.06356466</v>
      </c>
    </row>
    <row r="65" spans="1:10">
      <c r="A65" s="767" t="s">
        <v>1563</v>
      </c>
      <c r="B65" s="1011">
        <v>456606935.1764468</v>
      </c>
      <c r="C65" s="1011">
        <v>18428722.329999998</v>
      </c>
      <c r="D65" s="1011">
        <v>0</v>
      </c>
      <c r="E65" s="1011">
        <v>0</v>
      </c>
      <c r="F65" s="1011">
        <v>0</v>
      </c>
      <c r="G65" s="1011">
        <v>17784305.09</v>
      </c>
      <c r="H65" s="1011">
        <v>8500000</v>
      </c>
      <c r="I65" s="1011">
        <v>2974572.0876133051</v>
      </c>
      <c r="J65" s="1011">
        <v>504294534.68406004</v>
      </c>
    </row>
    <row r="66" spans="1:10">
      <c r="A66" s="767" t="s">
        <v>1592</v>
      </c>
      <c r="B66" s="1011">
        <v>254197461.53150675</v>
      </c>
      <c r="C66" s="1011">
        <v>3974778.6999999993</v>
      </c>
      <c r="D66" s="1011">
        <v>0</v>
      </c>
      <c r="E66" s="1011">
        <v>0</v>
      </c>
      <c r="F66" s="1011">
        <v>0</v>
      </c>
      <c r="G66" s="1011">
        <v>1084724.97</v>
      </c>
      <c r="H66" s="1011">
        <v>2713662.22</v>
      </c>
      <c r="I66" s="1011">
        <v>2713662.22</v>
      </c>
      <c r="J66" s="1011">
        <v>264684289.64150673</v>
      </c>
    </row>
    <row r="67" spans="1:10">
      <c r="A67" s="767" t="s">
        <v>1624</v>
      </c>
      <c r="B67" s="1011">
        <v>316799687.21999508</v>
      </c>
      <c r="C67" s="1011">
        <v>39985428.539999999</v>
      </c>
      <c r="D67" s="1011">
        <v>0</v>
      </c>
      <c r="E67" s="1011">
        <v>0</v>
      </c>
      <c r="F67" s="1011">
        <v>0</v>
      </c>
      <c r="G67" s="1011">
        <v>22303808.495558973</v>
      </c>
      <c r="H67" s="1011">
        <v>1100000</v>
      </c>
      <c r="I67" s="1011">
        <v>445020</v>
      </c>
      <c r="J67" s="1011">
        <v>380633944.25555408</v>
      </c>
    </row>
    <row r="68" spans="1:10">
      <c r="A68" s="33" t="s">
        <v>470</v>
      </c>
    </row>
    <row r="70" spans="1:10">
      <c r="A70" s="580" t="s">
        <v>81</v>
      </c>
    </row>
    <row r="75" spans="1:10">
      <c r="J75" s="34" t="s">
        <v>1693</v>
      </c>
    </row>
    <row r="106" spans="2:2">
      <c r="B106" s="684"/>
    </row>
    <row r="107" spans="2:2">
      <c r="B107" s="689"/>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42"/>
  <sheetViews>
    <sheetView showGridLines="0" zoomScaleNormal="100" workbookViewId="0">
      <pane ySplit="10" topLeftCell="A11" activePane="bottomLeft" state="frozen"/>
      <selection pane="bottomLeft"/>
    </sheetView>
  </sheetViews>
  <sheetFormatPr defaultRowHeight="15"/>
  <cols>
    <col min="1" max="1" width="39.42578125" customWidth="1"/>
    <col min="2" max="2" width="11.140625" bestFit="1" customWidth="1"/>
    <col min="3" max="3" width="14.42578125" customWidth="1"/>
    <col min="4" max="4" width="33.42578125" customWidth="1"/>
    <col min="5" max="5" width="6.42578125" bestFit="1" customWidth="1"/>
    <col min="6" max="6" width="5.5703125" customWidth="1"/>
    <col min="7" max="7" width="8.42578125" style="247"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67" t="s">
        <v>649</v>
      </c>
      <c r="B1" s="506"/>
      <c r="C1" s="506"/>
      <c r="D1" s="506"/>
      <c r="E1" s="507"/>
      <c r="F1" s="507"/>
      <c r="G1" s="507"/>
      <c r="H1" s="507"/>
      <c r="I1" s="507"/>
      <c r="J1" s="507"/>
      <c r="K1" s="507"/>
      <c r="L1" s="507"/>
    </row>
    <row r="2" spans="1:19" ht="15" customHeight="1">
      <c r="A2" s="568" t="s">
        <v>650</v>
      </c>
      <c r="B2" s="509"/>
      <c r="C2" s="509"/>
      <c r="D2" s="509"/>
      <c r="E2" s="509"/>
      <c r="F2" s="509"/>
      <c r="G2" s="509"/>
      <c r="H2" s="509"/>
      <c r="I2" s="509"/>
      <c r="J2" s="507"/>
      <c r="K2" s="507"/>
      <c r="L2" s="507"/>
    </row>
    <row r="3" spans="1:19" s="247" customFormat="1">
      <c r="A3" s="508"/>
      <c r="B3" s="509"/>
      <c r="C3" s="509"/>
      <c r="D3" s="509"/>
      <c r="E3" s="509"/>
      <c r="F3" s="509"/>
      <c r="G3" s="509"/>
      <c r="H3" s="509"/>
      <c r="I3" s="509"/>
      <c r="J3" s="507"/>
      <c r="K3" s="507"/>
      <c r="L3" s="507"/>
    </row>
    <row r="4" spans="1:19" ht="12.75" customHeight="1">
      <c r="A4" s="128" t="s">
        <v>651</v>
      </c>
    </row>
    <row r="5" spans="1:19" ht="12.75" customHeight="1">
      <c r="A5" s="500" t="s">
        <v>652</v>
      </c>
      <c r="H5" s="247"/>
      <c r="I5" s="247"/>
    </row>
    <row r="6" spans="1:19" ht="12.75" customHeight="1">
      <c r="F6" s="126"/>
      <c r="G6" s="126"/>
      <c r="H6" s="1248" t="str">
        <f>Naslovnica!A20</f>
        <v>Veljača 2025.</v>
      </c>
      <c r="I6" s="1248"/>
    </row>
    <row r="7" spans="1:19" ht="12.75" customHeight="1">
      <c r="F7" s="266"/>
      <c r="G7" s="266"/>
      <c r="H7" s="1249" t="str">
        <f>Naslovnica!A24</f>
        <v>February 2025</v>
      </c>
      <c r="I7" s="1249"/>
    </row>
    <row r="8" spans="1:19" ht="15" customHeight="1">
      <c r="A8" s="528"/>
      <c r="B8" s="529"/>
      <c r="C8" s="529"/>
      <c r="D8" s="529"/>
      <c r="E8" s="529"/>
      <c r="F8" s="529"/>
      <c r="G8" s="529"/>
      <c r="H8" s="705"/>
      <c r="I8" s="705"/>
      <c r="J8" s="530"/>
      <c r="K8" s="1247" t="s">
        <v>1006</v>
      </c>
      <c r="L8" s="1247"/>
    </row>
    <row r="9" spans="1:19" ht="33.75">
      <c r="A9" s="531" t="s">
        <v>74</v>
      </c>
      <c r="B9" s="532" t="s">
        <v>155</v>
      </c>
      <c r="C9" s="532" t="s">
        <v>156</v>
      </c>
      <c r="D9" s="533" t="s">
        <v>75</v>
      </c>
      <c r="E9" s="532" t="s">
        <v>103</v>
      </c>
      <c r="F9" s="532" t="s">
        <v>140</v>
      </c>
      <c r="G9" s="532" t="s">
        <v>614</v>
      </c>
      <c r="H9" s="532" t="s">
        <v>1296</v>
      </c>
      <c r="I9" s="532" t="s">
        <v>1298</v>
      </c>
      <c r="J9" s="532" t="s">
        <v>610</v>
      </c>
      <c r="K9" s="532" t="s">
        <v>612</v>
      </c>
      <c r="L9" s="532" t="s">
        <v>59</v>
      </c>
    </row>
    <row r="10" spans="1:19" ht="31.5">
      <c r="A10" s="534" t="s">
        <v>187</v>
      </c>
      <c r="B10" s="535" t="s">
        <v>158</v>
      </c>
      <c r="C10" s="535" t="s">
        <v>157</v>
      </c>
      <c r="D10" s="536" t="s">
        <v>76</v>
      </c>
      <c r="E10" s="535" t="s">
        <v>439</v>
      </c>
      <c r="F10" s="535" t="s">
        <v>141</v>
      </c>
      <c r="G10" s="537" t="s">
        <v>615</v>
      </c>
      <c r="H10" s="537" t="s">
        <v>1297</v>
      </c>
      <c r="I10" s="537" t="s">
        <v>1299</v>
      </c>
      <c r="J10" s="537" t="s">
        <v>740</v>
      </c>
      <c r="K10" s="537" t="s">
        <v>228</v>
      </c>
      <c r="L10" s="537" t="s">
        <v>229</v>
      </c>
    </row>
    <row r="11" spans="1:19" ht="12.75" customHeight="1">
      <c r="A11" s="122" t="s">
        <v>1045</v>
      </c>
      <c r="B11" s="175">
        <v>37695515978</v>
      </c>
      <c r="C11" s="397" t="s">
        <v>1046</v>
      </c>
      <c r="D11" s="397" t="s">
        <v>77</v>
      </c>
      <c r="E11" s="398" t="s">
        <v>1040</v>
      </c>
      <c r="F11" s="398" t="s">
        <v>1039</v>
      </c>
      <c r="G11" s="398" t="s">
        <v>1041</v>
      </c>
      <c r="H11" s="399">
        <v>841706.11</v>
      </c>
      <c r="I11" s="400">
        <v>13.736499999999999</v>
      </c>
      <c r="J11" s="401">
        <v>-2.0535407742901746E-2</v>
      </c>
      <c r="K11" s="401">
        <v>-2.0549459168467066E-2</v>
      </c>
      <c r="L11" s="401">
        <v>4.2120276452246586E-2</v>
      </c>
      <c r="M11" s="273"/>
      <c r="N11" s="273"/>
      <c r="O11" s="273"/>
      <c r="P11" s="152"/>
      <c r="Q11" s="179"/>
      <c r="R11" s="76"/>
      <c r="S11" s="76"/>
    </row>
    <row r="12" spans="1:19" ht="12.75" customHeight="1">
      <c r="A12" s="122" t="s">
        <v>1047</v>
      </c>
      <c r="B12" s="175">
        <v>56499633647</v>
      </c>
      <c r="C12" s="397" t="s">
        <v>1048</v>
      </c>
      <c r="D12" s="397" t="s">
        <v>102</v>
      </c>
      <c r="E12" s="398" t="s">
        <v>1044</v>
      </c>
      <c r="F12" s="398" t="s">
        <v>1039</v>
      </c>
      <c r="G12" s="398" t="s">
        <v>1041</v>
      </c>
      <c r="H12" s="399">
        <v>79110838.129999995</v>
      </c>
      <c r="I12" s="400">
        <v>113.8282</v>
      </c>
      <c r="J12" s="401">
        <v>-2.7162574315491628E-2</v>
      </c>
      <c r="K12" s="401">
        <v>7.2338283012138849E-3</v>
      </c>
      <c r="L12" s="401">
        <v>6.1930068347599843E-3</v>
      </c>
      <c r="M12" s="273"/>
      <c r="N12" s="273"/>
      <c r="O12" s="273"/>
      <c r="P12" s="152"/>
      <c r="Q12" s="179"/>
      <c r="R12" s="76"/>
      <c r="S12" s="76"/>
    </row>
    <row r="13" spans="1:19" ht="12.75" customHeight="1">
      <c r="A13" s="122" t="s">
        <v>1049</v>
      </c>
      <c r="B13" s="175">
        <v>29300390100</v>
      </c>
      <c r="C13" s="397" t="s">
        <v>1050</v>
      </c>
      <c r="D13" s="397" t="s">
        <v>102</v>
      </c>
      <c r="E13" s="104" t="s">
        <v>1040</v>
      </c>
      <c r="F13" s="104" t="s">
        <v>1039</v>
      </c>
      <c r="G13" s="104" t="s">
        <v>1041</v>
      </c>
      <c r="H13" s="399">
        <v>28000306.82</v>
      </c>
      <c r="I13" s="400">
        <v>139.7433</v>
      </c>
      <c r="J13" s="401">
        <v>7.7120620514880889E-2</v>
      </c>
      <c r="K13" s="401">
        <v>1.3071606391755308E-2</v>
      </c>
      <c r="L13" s="401">
        <v>9.155265675955393E-2</v>
      </c>
      <c r="M13" s="273"/>
      <c r="N13" s="273"/>
      <c r="O13" s="273"/>
      <c r="P13" s="152"/>
      <c r="Q13" s="179"/>
      <c r="R13" s="76"/>
      <c r="S13" s="76"/>
    </row>
    <row r="14" spans="1:19" s="1008" customFormat="1" ht="12.75" customHeight="1">
      <c r="A14" s="122" t="s">
        <v>1051</v>
      </c>
      <c r="B14" s="175" t="s">
        <v>1052</v>
      </c>
      <c r="C14" s="397" t="s">
        <v>1053</v>
      </c>
      <c r="D14" s="397" t="s">
        <v>102</v>
      </c>
      <c r="E14" s="104" t="s">
        <v>1054</v>
      </c>
      <c r="F14" s="104" t="s">
        <v>1039</v>
      </c>
      <c r="G14" s="104" t="s">
        <v>1041</v>
      </c>
      <c r="H14" s="399">
        <v>24377286.52</v>
      </c>
      <c r="I14" s="400">
        <v>99.826700000000002</v>
      </c>
      <c r="J14" s="401">
        <v>-8.7251497534805988E-3</v>
      </c>
      <c r="K14" s="401">
        <v>-2.1732947147867776E-4</v>
      </c>
      <c r="L14" s="401">
        <v>6.2110361302483152E-3</v>
      </c>
      <c r="M14" s="273"/>
      <c r="N14" s="273"/>
      <c r="O14" s="273"/>
      <c r="P14" s="152"/>
      <c r="Q14" s="179"/>
      <c r="R14" s="76"/>
      <c r="S14" s="76"/>
    </row>
    <row r="15" spans="1:19" s="1008" customFormat="1" ht="12.75" customHeight="1">
      <c r="A15" s="122" t="s">
        <v>1209</v>
      </c>
      <c r="B15" s="175" t="s">
        <v>1210</v>
      </c>
      <c r="C15" s="397" t="s">
        <v>1211</v>
      </c>
      <c r="D15" s="397" t="s">
        <v>102</v>
      </c>
      <c r="E15" s="104" t="s">
        <v>1056</v>
      </c>
      <c r="F15" s="104" t="s">
        <v>1039</v>
      </c>
      <c r="G15" s="104" t="s">
        <v>1041</v>
      </c>
      <c r="H15" s="399">
        <v>3559802</v>
      </c>
      <c r="I15" s="400">
        <v>111.7801</v>
      </c>
      <c r="J15" s="401">
        <v>5.3365297094194464E-2</v>
      </c>
      <c r="K15" s="401">
        <v>-1.4873162740092205E-3</v>
      </c>
      <c r="L15" s="401">
        <v>6.0137573023231194E-3</v>
      </c>
      <c r="M15" s="273"/>
      <c r="N15" s="273"/>
      <c r="O15" s="273"/>
      <c r="P15" s="152"/>
      <c r="Q15" s="179"/>
      <c r="R15" s="76"/>
      <c r="S15" s="76"/>
    </row>
    <row r="16" spans="1:19" s="1008" customFormat="1" ht="12.75" customHeight="1">
      <c r="A16" s="122" t="s">
        <v>1055</v>
      </c>
      <c r="B16" s="175" t="s">
        <v>1171</v>
      </c>
      <c r="C16" s="397" t="s">
        <v>1172</v>
      </c>
      <c r="D16" s="397" t="s">
        <v>102</v>
      </c>
      <c r="E16" s="104" t="s">
        <v>1056</v>
      </c>
      <c r="F16" s="104" t="s">
        <v>1039</v>
      </c>
      <c r="G16" s="104" t="s">
        <v>1041</v>
      </c>
      <c r="H16" s="399">
        <v>4341332.51</v>
      </c>
      <c r="I16" s="400">
        <v>83.793000000000006</v>
      </c>
      <c r="J16" s="401">
        <v>-5.0458086511717126E-2</v>
      </c>
      <c r="K16" s="401">
        <v>-3.5294144736387478E-2</v>
      </c>
      <c r="L16" s="401">
        <v>-2.2439113168541636E-2</v>
      </c>
      <c r="M16" s="273"/>
      <c r="N16" s="273"/>
      <c r="O16" s="273"/>
      <c r="P16" s="152"/>
      <c r="Q16" s="179"/>
      <c r="R16" s="76"/>
      <c r="S16" s="76"/>
    </row>
    <row r="17" spans="1:19" s="1008" customFormat="1" ht="12.75" customHeight="1">
      <c r="A17" s="122" t="s">
        <v>1212</v>
      </c>
      <c r="B17" s="175" t="s">
        <v>1213</v>
      </c>
      <c r="C17" s="397" t="s">
        <v>1214</v>
      </c>
      <c r="D17" s="397" t="s">
        <v>102</v>
      </c>
      <c r="E17" s="104" t="s">
        <v>1056</v>
      </c>
      <c r="F17" s="104" t="s">
        <v>1039</v>
      </c>
      <c r="G17" s="104" t="s">
        <v>1041</v>
      </c>
      <c r="H17" s="399">
        <v>2772680.11</v>
      </c>
      <c r="I17" s="400">
        <v>95.213200000000001</v>
      </c>
      <c r="J17" s="401">
        <v>-4.04597394651105E-2</v>
      </c>
      <c r="K17" s="401">
        <v>-1.1248603270734958E-2</v>
      </c>
      <c r="L17" s="401">
        <v>-1.3132169199397969E-3</v>
      </c>
      <c r="M17" s="273"/>
      <c r="N17" s="273"/>
      <c r="O17" s="273"/>
      <c r="P17" s="152"/>
      <c r="Q17" s="179"/>
      <c r="R17" s="76"/>
      <c r="S17" s="76"/>
    </row>
    <row r="18" spans="1:19" s="1008" customFormat="1" ht="12.75" customHeight="1">
      <c r="A18" s="122" t="s">
        <v>1364</v>
      </c>
      <c r="B18" s="175" t="s">
        <v>1365</v>
      </c>
      <c r="C18" s="397" t="s">
        <v>1405</v>
      </c>
      <c r="D18" s="397" t="s">
        <v>102</v>
      </c>
      <c r="E18" s="104" t="s">
        <v>1054</v>
      </c>
      <c r="F18" s="104" t="s">
        <v>1039</v>
      </c>
      <c r="G18" s="104" t="s">
        <v>1041</v>
      </c>
      <c r="H18" s="399">
        <v>10070021.029999999</v>
      </c>
      <c r="I18" s="400">
        <v>105.59480000000001</v>
      </c>
      <c r="J18" s="401">
        <v>1.8364250088416245E-3</v>
      </c>
      <c r="K18" s="401">
        <v>1.9993528435504615E-3</v>
      </c>
      <c r="L18" s="401">
        <v>3.6507693609111325E-3</v>
      </c>
      <c r="M18" s="273"/>
      <c r="N18" s="273"/>
      <c r="O18" s="273"/>
      <c r="P18" s="152"/>
      <c r="Q18" s="179"/>
      <c r="R18" s="76"/>
      <c r="S18" s="76"/>
    </row>
    <row r="19" spans="1:19" s="1008" customFormat="1" ht="12.75" customHeight="1">
      <c r="A19" s="122" t="s">
        <v>1460</v>
      </c>
      <c r="B19" s="175" t="s">
        <v>1481</v>
      </c>
      <c r="C19" s="397" t="s">
        <v>1482</v>
      </c>
      <c r="D19" s="397" t="s">
        <v>102</v>
      </c>
      <c r="E19" s="104" t="s">
        <v>1054</v>
      </c>
      <c r="F19" s="104" t="s">
        <v>1039</v>
      </c>
      <c r="G19" s="104" t="s">
        <v>1041</v>
      </c>
      <c r="H19" s="399">
        <v>5206855.54</v>
      </c>
      <c r="I19" s="400">
        <v>103.78360000000001</v>
      </c>
      <c r="J19" s="401">
        <v>8.0564302436569868E-4</v>
      </c>
      <c r="K19" s="401">
        <v>2.2249433141612318E-3</v>
      </c>
      <c r="L19" s="401">
        <v>3.3876936998953333E-3</v>
      </c>
      <c r="M19" s="273"/>
      <c r="N19" s="273"/>
      <c r="O19" s="273"/>
      <c r="P19" s="152"/>
      <c r="Q19" s="179"/>
      <c r="R19" s="76"/>
      <c r="S19" s="76"/>
    </row>
    <row r="20" spans="1:19" s="1008" customFormat="1" ht="12.75" customHeight="1">
      <c r="A20" s="122" t="s">
        <v>1411</v>
      </c>
      <c r="B20" s="175" t="s">
        <v>1450</v>
      </c>
      <c r="C20" s="397" t="s">
        <v>1451</v>
      </c>
      <c r="D20" s="397" t="s">
        <v>102</v>
      </c>
      <c r="E20" s="104" t="s">
        <v>1054</v>
      </c>
      <c r="F20" s="104" t="s">
        <v>1039</v>
      </c>
      <c r="G20" s="104" t="s">
        <v>1063</v>
      </c>
      <c r="H20" s="399">
        <v>10195434.85</v>
      </c>
      <c r="I20" s="400">
        <v>106.7367</v>
      </c>
      <c r="J20" s="401">
        <v>1.078243419507352E-3</v>
      </c>
      <c r="K20" s="401">
        <v>9.9453167551892818E-3</v>
      </c>
      <c r="L20" s="401">
        <v>8.7194616544881143E-3</v>
      </c>
      <c r="M20" s="273"/>
      <c r="N20" s="273"/>
      <c r="O20" s="273"/>
      <c r="P20" s="152"/>
      <c r="Q20" s="179"/>
      <c r="R20" s="76"/>
      <c r="S20" s="76"/>
    </row>
    <row r="21" spans="1:19" s="1008" customFormat="1" ht="12.75" customHeight="1">
      <c r="A21" s="122" t="s">
        <v>1333</v>
      </c>
      <c r="B21" s="175" t="s">
        <v>1335</v>
      </c>
      <c r="C21" s="397" t="s">
        <v>1336</v>
      </c>
      <c r="D21" s="397" t="s">
        <v>102</v>
      </c>
      <c r="E21" s="104" t="s">
        <v>1054</v>
      </c>
      <c r="F21" s="104" t="s">
        <v>1039</v>
      </c>
      <c r="G21" s="104" t="s">
        <v>1041</v>
      </c>
      <c r="H21" s="399">
        <v>15343206.279999999</v>
      </c>
      <c r="I21" s="400">
        <v>105.7642</v>
      </c>
      <c r="J21" s="401">
        <v>2.2515540067877815E-3</v>
      </c>
      <c r="K21" s="401">
        <v>2.3370508806113133E-3</v>
      </c>
      <c r="L21" s="401">
        <v>4.6888684969972338E-3</v>
      </c>
      <c r="M21" s="273"/>
      <c r="N21" s="273"/>
      <c r="O21" s="273"/>
      <c r="P21" s="152"/>
      <c r="Q21" s="179"/>
      <c r="R21" s="76"/>
      <c r="S21" s="76"/>
    </row>
    <row r="22" spans="1:19" s="247" customFormat="1" ht="12.75" customHeight="1">
      <c r="A22" s="122" t="s">
        <v>1337</v>
      </c>
      <c r="B22" s="175" t="s">
        <v>1338</v>
      </c>
      <c r="C22" s="397" t="s">
        <v>1339</v>
      </c>
      <c r="D22" s="397" t="s">
        <v>102</v>
      </c>
      <c r="E22" s="104" t="s">
        <v>1054</v>
      </c>
      <c r="F22" s="104" t="s">
        <v>1039</v>
      </c>
      <c r="G22" s="104" t="s">
        <v>1041</v>
      </c>
      <c r="H22" s="399">
        <v>2858640.69</v>
      </c>
      <c r="I22" s="400">
        <v>106.3373</v>
      </c>
      <c r="J22" s="401">
        <v>2.32157598388949E-3</v>
      </c>
      <c r="K22" s="401">
        <v>2.3215918409666969E-3</v>
      </c>
      <c r="L22" s="401">
        <v>4.634056013030019E-3</v>
      </c>
      <c r="M22" s="273"/>
      <c r="N22" s="273"/>
      <c r="O22" s="273"/>
      <c r="P22" s="152"/>
      <c r="Q22" s="179"/>
      <c r="R22" s="76"/>
      <c r="S22" s="76"/>
    </row>
    <row r="23" spans="1:19" s="247" customFormat="1" ht="12.75" customHeight="1">
      <c r="A23" s="122" t="s">
        <v>1412</v>
      </c>
      <c r="B23" s="175" t="s">
        <v>1452</v>
      </c>
      <c r="C23" s="397" t="s">
        <v>1453</v>
      </c>
      <c r="D23" s="397" t="s">
        <v>102</v>
      </c>
      <c r="E23" s="104" t="s">
        <v>1054</v>
      </c>
      <c r="F23" s="104" t="s">
        <v>1039</v>
      </c>
      <c r="G23" s="104" t="s">
        <v>1041</v>
      </c>
      <c r="H23" s="399">
        <v>14363525.77</v>
      </c>
      <c r="I23" s="400">
        <v>106.9187</v>
      </c>
      <c r="J23" s="401">
        <v>2.5993266655934821E-3</v>
      </c>
      <c r="K23" s="401">
        <v>2.5993632872756134E-3</v>
      </c>
      <c r="L23" s="401">
        <v>5.8146426266643125E-3</v>
      </c>
      <c r="M23" s="273"/>
      <c r="N23" s="273"/>
      <c r="O23" s="273"/>
      <c r="P23" s="152"/>
      <c r="Q23" s="179"/>
      <c r="R23" s="76"/>
      <c r="S23" s="76"/>
    </row>
    <row r="24" spans="1:19" s="247" customFormat="1" ht="12.75" customHeight="1">
      <c r="A24" s="122" t="s">
        <v>1417</v>
      </c>
      <c r="B24" s="175" t="s">
        <v>1454</v>
      </c>
      <c r="C24" s="397" t="s">
        <v>1455</v>
      </c>
      <c r="D24" s="397" t="s">
        <v>102</v>
      </c>
      <c r="E24" s="104" t="s">
        <v>1054</v>
      </c>
      <c r="F24" s="104" t="s">
        <v>1039</v>
      </c>
      <c r="G24" s="104" t="s">
        <v>1041</v>
      </c>
      <c r="H24" s="399">
        <v>6263240.8600000003</v>
      </c>
      <c r="I24" s="400">
        <v>105.5761</v>
      </c>
      <c r="J24" s="401">
        <v>2.0846511054384287E-3</v>
      </c>
      <c r="K24" s="401">
        <v>2.6087022584695418E-3</v>
      </c>
      <c r="L24" s="401">
        <v>5.7548679647907441E-3</v>
      </c>
      <c r="M24" s="273"/>
      <c r="N24" s="273"/>
      <c r="O24" s="273"/>
      <c r="P24" s="152"/>
      <c r="Q24" s="179"/>
      <c r="R24" s="76"/>
      <c r="S24" s="76"/>
    </row>
    <row r="25" spans="1:19" s="247" customFormat="1" ht="12.75" customHeight="1">
      <c r="A25" s="122" t="s">
        <v>1480</v>
      </c>
      <c r="B25" s="175" t="s">
        <v>1483</v>
      </c>
      <c r="C25" s="397" t="s">
        <v>1484</v>
      </c>
      <c r="D25" s="397" t="s">
        <v>102</v>
      </c>
      <c r="E25" s="104" t="s">
        <v>1054</v>
      </c>
      <c r="F25" s="104" t="s">
        <v>1039</v>
      </c>
      <c r="G25" s="104" t="s">
        <v>1063</v>
      </c>
      <c r="H25" s="399">
        <v>9642427.2799999993</v>
      </c>
      <c r="I25" s="400">
        <v>104.0534</v>
      </c>
      <c r="J25" s="401">
        <v>9.0098376182989881E-4</v>
      </c>
      <c r="K25" s="401">
        <v>1.0289255974473388E-2</v>
      </c>
      <c r="L25" s="401">
        <v>9.0411453270236031E-3</v>
      </c>
      <c r="M25" s="273"/>
      <c r="N25" s="273"/>
      <c r="O25" s="273"/>
      <c r="P25" s="152"/>
      <c r="Q25" s="179"/>
      <c r="R25" s="76"/>
      <c r="S25" s="76"/>
    </row>
    <row r="26" spans="1:19" s="247" customFormat="1" ht="12.75" customHeight="1">
      <c r="A26" s="122" t="s">
        <v>1485</v>
      </c>
      <c r="B26" s="175" t="s">
        <v>1486</v>
      </c>
      <c r="C26" s="397" t="s">
        <v>1487</v>
      </c>
      <c r="D26" s="397" t="s">
        <v>102</v>
      </c>
      <c r="E26" s="104" t="s">
        <v>1414</v>
      </c>
      <c r="F26" s="104" t="s">
        <v>113</v>
      </c>
      <c r="G26" s="104" t="s">
        <v>1041</v>
      </c>
      <c r="H26" s="399">
        <v>209638328.78</v>
      </c>
      <c r="I26" s="400">
        <v>102.8082</v>
      </c>
      <c r="J26" s="401">
        <v>1.9753576995394262E-2</v>
      </c>
      <c r="K26" s="401">
        <v>1.5831155128758212E-3</v>
      </c>
      <c r="L26" s="401">
        <v>3.4992781823663943E-3</v>
      </c>
      <c r="M26" s="273"/>
      <c r="N26" s="273"/>
      <c r="O26" s="273"/>
      <c r="P26" s="152"/>
      <c r="Q26" s="179"/>
      <c r="R26" s="76"/>
      <c r="S26" s="76"/>
    </row>
    <row r="27" spans="1:19" s="247" customFormat="1" ht="12.75" customHeight="1">
      <c r="A27" s="122" t="s">
        <v>1039</v>
      </c>
      <c r="B27" s="175" t="s">
        <v>1039</v>
      </c>
      <c r="C27" s="397" t="s">
        <v>1039</v>
      </c>
      <c r="D27" s="397" t="s">
        <v>1039</v>
      </c>
      <c r="E27" s="104" t="s">
        <v>1039</v>
      </c>
      <c r="F27" s="104" t="s">
        <v>114</v>
      </c>
      <c r="G27" s="104" t="s">
        <v>1041</v>
      </c>
      <c r="H27" s="399">
        <v>19381171.489999998</v>
      </c>
      <c r="I27" s="400">
        <v>103.0378</v>
      </c>
      <c r="J27" s="401">
        <v>3.2073812925165646E-2</v>
      </c>
      <c r="K27" s="401">
        <v>1.8152455345641361E-3</v>
      </c>
      <c r="L27" s="401">
        <v>3.9862143825266649E-3</v>
      </c>
      <c r="M27" s="273"/>
      <c r="N27" s="273"/>
      <c r="O27" s="273"/>
      <c r="P27" s="152"/>
      <c r="Q27" s="179"/>
      <c r="R27" s="76"/>
      <c r="S27" s="76"/>
    </row>
    <row r="28" spans="1:19" s="1008" customFormat="1" ht="12.75" customHeight="1">
      <c r="A28" s="122" t="s">
        <v>1039</v>
      </c>
      <c r="B28" s="175" t="s">
        <v>1039</v>
      </c>
      <c r="C28" s="397" t="s">
        <v>1039</v>
      </c>
      <c r="D28" s="397" t="s">
        <v>1039</v>
      </c>
      <c r="E28" s="104" t="s">
        <v>1039</v>
      </c>
      <c r="F28" s="104" t="s">
        <v>115</v>
      </c>
      <c r="G28" s="104" t="s">
        <v>1041</v>
      </c>
      <c r="H28" s="399">
        <v>35493642.210000001</v>
      </c>
      <c r="I28" s="400">
        <v>103.1525</v>
      </c>
      <c r="J28" s="401">
        <v>1.9284296254240552E-3</v>
      </c>
      <c r="K28" s="401">
        <v>1.9309650843049031E-3</v>
      </c>
      <c r="L28" s="401">
        <v>4.2290501868706976E-3</v>
      </c>
      <c r="M28" s="273"/>
      <c r="N28" s="273"/>
      <c r="O28" s="273"/>
      <c r="P28" s="152"/>
      <c r="Q28" s="179"/>
      <c r="R28" s="76"/>
      <c r="S28" s="76"/>
    </row>
    <row r="29" spans="1:19" s="1008" customFormat="1" ht="12.75" customHeight="1">
      <c r="A29" s="122" t="s">
        <v>1039</v>
      </c>
      <c r="B29" s="175" t="s">
        <v>1039</v>
      </c>
      <c r="C29" s="397" t="s">
        <v>1039</v>
      </c>
      <c r="D29" s="397" t="s">
        <v>1039</v>
      </c>
      <c r="E29" s="104" t="s">
        <v>1039</v>
      </c>
      <c r="F29" s="104" t="s">
        <v>1040</v>
      </c>
      <c r="G29" s="104" t="s">
        <v>1041</v>
      </c>
      <c r="H29" s="399">
        <v>63648206.469999999</v>
      </c>
      <c r="I29" s="400">
        <v>103.1561</v>
      </c>
      <c r="J29" s="401">
        <v>1.9305934720996731E-3</v>
      </c>
      <c r="K29" s="401">
        <v>1.9308975662726269E-3</v>
      </c>
      <c r="L29" s="401">
        <v>4.23281247414109E-3</v>
      </c>
      <c r="M29" s="273"/>
      <c r="N29" s="273"/>
      <c r="O29" s="273"/>
      <c r="P29" s="152"/>
      <c r="Q29" s="179"/>
      <c r="R29" s="76"/>
      <c r="S29" s="76"/>
    </row>
    <row r="30" spans="1:19" s="1008" customFormat="1" ht="12.75" customHeight="1">
      <c r="A30" s="122" t="s">
        <v>1545</v>
      </c>
      <c r="B30" s="175" t="s">
        <v>1550</v>
      </c>
      <c r="C30" s="397" t="s">
        <v>1551</v>
      </c>
      <c r="D30" s="397" t="s">
        <v>102</v>
      </c>
      <c r="E30" s="104" t="s">
        <v>1414</v>
      </c>
      <c r="F30" s="104" t="s">
        <v>1039</v>
      </c>
      <c r="G30" s="104" t="s">
        <v>1063</v>
      </c>
      <c r="H30" s="399">
        <v>24836593.809999999</v>
      </c>
      <c r="I30" s="400">
        <v>102.9406</v>
      </c>
      <c r="J30" s="401">
        <v>7.8027496512149241E-2</v>
      </c>
      <c r="K30" s="401">
        <v>9.7490232026953283E-3</v>
      </c>
      <c r="L30" s="401">
        <v>8.9010220569987197E-3</v>
      </c>
      <c r="M30" s="273"/>
      <c r="N30" s="273"/>
      <c r="O30" s="273"/>
      <c r="P30" s="152"/>
      <c r="Q30" s="179"/>
      <c r="R30" s="76"/>
      <c r="S30" s="76"/>
    </row>
    <row r="31" spans="1:19" s="1008" customFormat="1" ht="12.75" customHeight="1">
      <c r="A31" s="122" t="s">
        <v>1057</v>
      </c>
      <c r="B31" s="175" t="s">
        <v>1173</v>
      </c>
      <c r="C31" s="397" t="s">
        <v>1174</v>
      </c>
      <c r="D31" s="397" t="s">
        <v>102</v>
      </c>
      <c r="E31" s="104" t="s">
        <v>1056</v>
      </c>
      <c r="F31" s="104" t="s">
        <v>1039</v>
      </c>
      <c r="G31" s="104" t="s">
        <v>1041</v>
      </c>
      <c r="H31" s="399">
        <v>17799402.210000001</v>
      </c>
      <c r="I31" s="400">
        <v>151.9588</v>
      </c>
      <c r="J31" s="401">
        <v>5.2983956170420399E-2</v>
      </c>
      <c r="K31" s="401">
        <v>-1.0253814975402675E-2</v>
      </c>
      <c r="L31" s="401">
        <v>2.9248749496242565E-2</v>
      </c>
      <c r="M31" s="273"/>
      <c r="N31" s="273"/>
      <c r="O31" s="273"/>
      <c r="P31" s="152"/>
      <c r="Q31" s="179"/>
      <c r="R31" s="76"/>
      <c r="S31" s="76"/>
    </row>
    <row r="32" spans="1:19" s="1008" customFormat="1" ht="12.75" customHeight="1">
      <c r="A32" s="122" t="s">
        <v>1246</v>
      </c>
      <c r="B32" s="175" t="s">
        <v>1283</v>
      </c>
      <c r="C32" s="397" t="s">
        <v>1284</v>
      </c>
      <c r="D32" s="397" t="s">
        <v>1197</v>
      </c>
      <c r="E32" s="104" t="s">
        <v>1054</v>
      </c>
      <c r="F32" s="104" t="s">
        <v>1039</v>
      </c>
      <c r="G32" s="104" t="s">
        <v>1041</v>
      </c>
      <c r="H32" s="399">
        <v>13439945.4</v>
      </c>
      <c r="I32" s="400">
        <v>107.24420000000001</v>
      </c>
      <c r="J32" s="401">
        <v>1.4566556594404201E-2</v>
      </c>
      <c r="K32" s="401">
        <v>1.7408347658458778E-2</v>
      </c>
      <c r="L32" s="401">
        <v>4.2450693546662643E-2</v>
      </c>
      <c r="M32" s="273"/>
      <c r="N32" s="273"/>
      <c r="O32" s="273"/>
      <c r="P32" s="152"/>
      <c r="Q32" s="179"/>
      <c r="R32" s="76"/>
      <c r="S32" s="76"/>
    </row>
    <row r="33" spans="1:19" s="1008" customFormat="1" ht="12.75" customHeight="1">
      <c r="A33" s="122" t="s">
        <v>1224</v>
      </c>
      <c r="B33" s="175" t="s">
        <v>1225</v>
      </c>
      <c r="C33" s="397" t="s">
        <v>1226</v>
      </c>
      <c r="D33" s="397" t="s">
        <v>1197</v>
      </c>
      <c r="E33" s="104" t="s">
        <v>1054</v>
      </c>
      <c r="F33" s="104" t="s">
        <v>1039</v>
      </c>
      <c r="G33" s="104" t="s">
        <v>1041</v>
      </c>
      <c r="H33" s="399">
        <v>9601604.8599999994</v>
      </c>
      <c r="I33" s="400">
        <v>111.42319999999999</v>
      </c>
      <c r="J33" s="401">
        <v>2.091706555239492E-2</v>
      </c>
      <c r="K33" s="401">
        <v>2.1370992136897415E-2</v>
      </c>
      <c r="L33" s="401">
        <v>5.3724006381552059E-2</v>
      </c>
      <c r="M33" s="273"/>
      <c r="N33" s="273"/>
      <c r="O33" s="273"/>
      <c r="P33" s="152"/>
      <c r="Q33" s="179"/>
      <c r="R33" s="76"/>
      <c r="S33" s="76"/>
    </row>
    <row r="34" spans="1:19" s="1008" customFormat="1" ht="12.75" customHeight="1">
      <c r="A34" s="122" t="s">
        <v>1196</v>
      </c>
      <c r="B34" s="175" t="s">
        <v>1109</v>
      </c>
      <c r="C34" s="397" t="s">
        <v>1110</v>
      </c>
      <c r="D34" s="397" t="s">
        <v>1197</v>
      </c>
      <c r="E34" s="104" t="s">
        <v>1044</v>
      </c>
      <c r="F34" s="104" t="s">
        <v>1039</v>
      </c>
      <c r="G34" s="104" t="s">
        <v>1041</v>
      </c>
      <c r="H34" s="399">
        <v>61908783.43</v>
      </c>
      <c r="I34" s="400">
        <v>132.1747</v>
      </c>
      <c r="J34" s="401">
        <v>-2.0269277490010063E-2</v>
      </c>
      <c r="K34" s="401">
        <v>6.0220651756119903E-3</v>
      </c>
      <c r="L34" s="401">
        <v>4.9298125165841977E-3</v>
      </c>
      <c r="M34" s="273"/>
      <c r="N34" s="273"/>
      <c r="O34" s="273"/>
      <c r="P34" s="152"/>
      <c r="Q34" s="179"/>
      <c r="R34" s="76"/>
      <c r="S34" s="76"/>
    </row>
    <row r="35" spans="1:19" s="1008" customFormat="1" ht="12.75" customHeight="1">
      <c r="A35" s="122" t="s">
        <v>1461</v>
      </c>
      <c r="B35" s="175" t="s">
        <v>1552</v>
      </c>
      <c r="C35" s="397" t="s">
        <v>1553</v>
      </c>
      <c r="D35" s="397" t="s">
        <v>1197</v>
      </c>
      <c r="E35" s="104" t="s">
        <v>1414</v>
      </c>
      <c r="F35" s="104" t="s">
        <v>113</v>
      </c>
      <c r="G35" s="104" t="s">
        <v>1041</v>
      </c>
      <c r="H35" s="399">
        <v>294326257.97000003</v>
      </c>
      <c r="I35" s="400">
        <v>103.68989999999999</v>
      </c>
      <c r="J35" s="401">
        <v>0.20870302176702893</v>
      </c>
      <c r="K35" s="401">
        <v>1.767030249161694E-3</v>
      </c>
      <c r="L35" s="401">
        <v>3.8308056018632186E-3</v>
      </c>
      <c r="M35" s="273"/>
      <c r="N35" s="273"/>
      <c r="O35" s="273"/>
      <c r="P35" s="152"/>
      <c r="Q35" s="179"/>
      <c r="R35" s="76"/>
      <c r="S35" s="76"/>
    </row>
    <row r="36" spans="1:19" s="1008" customFormat="1" ht="12.75" customHeight="1">
      <c r="A36" s="122" t="s">
        <v>1039</v>
      </c>
      <c r="B36" s="175" t="s">
        <v>1039</v>
      </c>
      <c r="C36" s="397" t="s">
        <v>1039</v>
      </c>
      <c r="D36" s="397" t="s">
        <v>1039</v>
      </c>
      <c r="E36" s="104" t="s">
        <v>1039</v>
      </c>
      <c r="F36" s="104" t="s">
        <v>114</v>
      </c>
      <c r="G36" s="104" t="s">
        <v>1041</v>
      </c>
      <c r="H36" s="399">
        <v>40645932.659999996</v>
      </c>
      <c r="I36" s="400">
        <v>103.7496</v>
      </c>
      <c r="J36" s="401">
        <v>0.23419957893441024</v>
      </c>
      <c r="K36" s="401">
        <v>1.8056711592795427E-3</v>
      </c>
      <c r="L36" s="401">
        <v>3.9121275955462664E-3</v>
      </c>
      <c r="M36" s="273"/>
      <c r="N36" s="273"/>
      <c r="O36" s="273"/>
      <c r="P36" s="152"/>
      <c r="Q36" s="179"/>
      <c r="R36" s="76"/>
      <c r="S36" s="76"/>
    </row>
    <row r="37" spans="1:19" s="1008" customFormat="1" ht="12.75" customHeight="1">
      <c r="A37" s="122" t="s">
        <v>1039</v>
      </c>
      <c r="B37" s="175" t="s">
        <v>1039</v>
      </c>
      <c r="C37" s="397" t="s">
        <v>1039</v>
      </c>
      <c r="D37" s="397" t="s">
        <v>1039</v>
      </c>
      <c r="E37" s="104" t="s">
        <v>1039</v>
      </c>
      <c r="F37" s="104" t="s">
        <v>115</v>
      </c>
      <c r="G37" s="104" t="s">
        <v>1041</v>
      </c>
      <c r="H37" s="399">
        <v>13569828.189999999</v>
      </c>
      <c r="I37" s="400">
        <v>103.8049</v>
      </c>
      <c r="J37" s="401">
        <v>8.5628704150835233E-2</v>
      </c>
      <c r="K37" s="401">
        <v>1.8462827273639792E-3</v>
      </c>
      <c r="L37" s="401">
        <v>3.9974233883603993E-3</v>
      </c>
      <c r="M37" s="273"/>
      <c r="N37" s="273"/>
      <c r="O37" s="273"/>
      <c r="P37" s="152"/>
      <c r="Q37" s="179"/>
      <c r="R37" s="76"/>
      <c r="S37" s="76"/>
    </row>
    <row r="38" spans="1:19" s="1008" customFormat="1" ht="12.75" customHeight="1">
      <c r="A38" s="122" t="s">
        <v>1198</v>
      </c>
      <c r="B38" s="175">
        <v>97407922886</v>
      </c>
      <c r="C38" s="397" t="s">
        <v>1111</v>
      </c>
      <c r="D38" s="397" t="s">
        <v>1197</v>
      </c>
      <c r="E38" s="104" t="s">
        <v>1044</v>
      </c>
      <c r="F38" s="104" t="s">
        <v>1039</v>
      </c>
      <c r="G38" s="104" t="s">
        <v>1041</v>
      </c>
      <c r="H38" s="399">
        <v>52729413.759999998</v>
      </c>
      <c r="I38" s="400">
        <v>118.9734</v>
      </c>
      <c r="J38" s="401">
        <v>-5.9034845078959064E-3</v>
      </c>
      <c r="K38" s="401">
        <v>4.4433337751619284E-3</v>
      </c>
      <c r="L38" s="401">
        <v>4.1533980467802767E-3</v>
      </c>
      <c r="M38" s="273"/>
      <c r="N38" s="273"/>
      <c r="O38" s="273"/>
      <c r="P38" s="152"/>
      <c r="Q38" s="179"/>
      <c r="R38" s="76"/>
      <c r="S38" s="76"/>
    </row>
    <row r="39" spans="1:19" s="1008" customFormat="1" ht="12.75" customHeight="1">
      <c r="A39" s="122" t="s">
        <v>1334</v>
      </c>
      <c r="B39" s="175" t="s">
        <v>1285</v>
      </c>
      <c r="C39" s="397" t="s">
        <v>1286</v>
      </c>
      <c r="D39" s="397" t="s">
        <v>1197</v>
      </c>
      <c r="E39" s="104" t="s">
        <v>1054</v>
      </c>
      <c r="F39" s="104" t="s">
        <v>1039</v>
      </c>
      <c r="G39" s="104" t="s">
        <v>1063</v>
      </c>
      <c r="H39" s="399">
        <v>11419102.359999999</v>
      </c>
      <c r="I39" s="400">
        <v>109.32510000000001</v>
      </c>
      <c r="J39" s="401">
        <v>1.2732303895022223E-3</v>
      </c>
      <c r="K39" s="401">
        <v>1.0142139373544357E-2</v>
      </c>
      <c r="L39" s="401">
        <v>9.1606670721287031E-3</v>
      </c>
      <c r="M39" s="273"/>
      <c r="N39" s="273"/>
      <c r="O39" s="273"/>
      <c r="P39" s="152"/>
      <c r="Q39" s="179"/>
      <c r="R39" s="76"/>
      <c r="S39" s="76"/>
    </row>
    <row r="40" spans="1:19" s="1008" customFormat="1" ht="12.75" customHeight="1">
      <c r="A40" s="122" t="s">
        <v>1199</v>
      </c>
      <c r="B40" s="175" t="s">
        <v>1112</v>
      </c>
      <c r="C40" s="397" t="s">
        <v>1113</v>
      </c>
      <c r="D40" s="397" t="s">
        <v>1197</v>
      </c>
      <c r="E40" s="104" t="s">
        <v>1054</v>
      </c>
      <c r="F40" s="104" t="s">
        <v>1039</v>
      </c>
      <c r="G40" s="104" t="s">
        <v>1063</v>
      </c>
      <c r="H40" s="399">
        <v>10199740.57</v>
      </c>
      <c r="I40" s="400">
        <v>107.1296</v>
      </c>
      <c r="J40" s="401">
        <v>3.548972107674464E-2</v>
      </c>
      <c r="K40" s="401">
        <v>3.3231116584537812E-3</v>
      </c>
      <c r="L40" s="401">
        <v>1.1574895265002327E-2</v>
      </c>
      <c r="M40" s="273"/>
      <c r="N40" s="273"/>
      <c r="O40" s="273"/>
      <c r="P40" s="152"/>
      <c r="Q40" s="179"/>
      <c r="R40" s="76"/>
      <c r="S40" s="76"/>
    </row>
    <row r="41" spans="1:19" s="247" customFormat="1" ht="12.75" customHeight="1">
      <c r="A41" s="122" t="s">
        <v>1200</v>
      </c>
      <c r="B41" s="175">
        <v>30096106301</v>
      </c>
      <c r="C41" s="397" t="s">
        <v>1114</v>
      </c>
      <c r="D41" s="397" t="s">
        <v>1197</v>
      </c>
      <c r="E41" s="104" t="s">
        <v>1044</v>
      </c>
      <c r="F41" s="104" t="s">
        <v>1039</v>
      </c>
      <c r="G41" s="104" t="s">
        <v>1063</v>
      </c>
      <c r="H41" s="399">
        <v>55326546.969999999</v>
      </c>
      <c r="I41" s="400">
        <v>150.77350000000001</v>
      </c>
      <c r="J41" s="401">
        <v>5.6754761677207499E-2</v>
      </c>
      <c r="K41" s="401">
        <v>1.4336706306298019E-2</v>
      </c>
      <c r="L41" s="401">
        <v>1.4883403229513092E-2</v>
      </c>
      <c r="M41" s="273"/>
      <c r="N41" s="273"/>
      <c r="O41" s="273"/>
      <c r="P41" s="152"/>
      <c r="Q41" s="179"/>
      <c r="R41" s="76"/>
      <c r="S41" s="76"/>
    </row>
    <row r="42" spans="1:19" s="247" customFormat="1" ht="12.75" customHeight="1">
      <c r="A42" s="122" t="s">
        <v>1201</v>
      </c>
      <c r="B42" s="175">
        <v>18911840764</v>
      </c>
      <c r="C42" s="397" t="s">
        <v>1115</v>
      </c>
      <c r="D42" s="397" t="s">
        <v>1197</v>
      </c>
      <c r="E42" s="104" t="s">
        <v>1040</v>
      </c>
      <c r="F42" s="104" t="s">
        <v>1039</v>
      </c>
      <c r="G42" s="104" t="s">
        <v>1041</v>
      </c>
      <c r="H42" s="399">
        <v>142348730.94</v>
      </c>
      <c r="I42" s="400">
        <v>23.036899999999999</v>
      </c>
      <c r="J42" s="401">
        <v>4.9940861968617245E-2</v>
      </c>
      <c r="K42" s="401">
        <v>-2.1354748724347061E-3</v>
      </c>
      <c r="L42" s="401">
        <v>6.6009884129863527E-2</v>
      </c>
      <c r="M42" s="273"/>
      <c r="N42" s="273"/>
      <c r="O42" s="273"/>
      <c r="P42" s="152"/>
      <c r="Q42" s="179"/>
      <c r="R42" s="76"/>
      <c r="S42" s="76"/>
    </row>
    <row r="43" spans="1:19" s="247" customFormat="1" ht="12.75" customHeight="1">
      <c r="A43" s="122" t="s">
        <v>1202</v>
      </c>
      <c r="B43" s="175" t="s">
        <v>1181</v>
      </c>
      <c r="C43" s="397" t="s">
        <v>1182</v>
      </c>
      <c r="D43" s="397" t="s">
        <v>1197</v>
      </c>
      <c r="E43" s="104" t="s">
        <v>1054</v>
      </c>
      <c r="F43" s="104" t="s">
        <v>1039</v>
      </c>
      <c r="G43" s="104" t="s">
        <v>1041</v>
      </c>
      <c r="H43" s="399">
        <v>20638915.059999999</v>
      </c>
      <c r="I43" s="400">
        <v>129.22059999999999</v>
      </c>
      <c r="J43" s="401">
        <v>2.2676217300403367E-2</v>
      </c>
      <c r="K43" s="401">
        <v>-1.3217870738403303E-2</v>
      </c>
      <c r="L43" s="401">
        <v>2.0983717431702908E-2</v>
      </c>
      <c r="M43" s="273"/>
      <c r="N43" s="273"/>
      <c r="O43" s="273"/>
      <c r="P43" s="152"/>
      <c r="Q43" s="179"/>
      <c r="R43" s="76"/>
      <c r="S43" s="76"/>
    </row>
    <row r="44" spans="1:19" s="1008" customFormat="1" ht="12.75" customHeight="1">
      <c r="A44" s="122" t="s">
        <v>1203</v>
      </c>
      <c r="B44" s="175" t="s">
        <v>1116</v>
      </c>
      <c r="C44" s="397" t="s">
        <v>1117</v>
      </c>
      <c r="D44" s="397" t="s">
        <v>1197</v>
      </c>
      <c r="E44" s="104" t="s">
        <v>1044</v>
      </c>
      <c r="F44" s="104" t="s">
        <v>1039</v>
      </c>
      <c r="G44" s="104" t="s">
        <v>1041</v>
      </c>
      <c r="H44" s="399">
        <v>50081038.289999999</v>
      </c>
      <c r="I44" s="400">
        <v>104.8767</v>
      </c>
      <c r="J44" s="401">
        <v>2.3780092776593653E-2</v>
      </c>
      <c r="K44" s="401">
        <v>5.0069858232826281E-3</v>
      </c>
      <c r="L44" s="401">
        <v>7.3623910049158692E-3</v>
      </c>
      <c r="M44" s="273"/>
      <c r="N44" s="273"/>
      <c r="O44" s="273"/>
      <c r="P44" s="152"/>
      <c r="Q44" s="179"/>
      <c r="R44" s="76"/>
      <c r="S44" s="76"/>
    </row>
    <row r="45" spans="1:19" s="1008" customFormat="1" ht="12.75" customHeight="1">
      <c r="A45" s="122" t="s">
        <v>1204</v>
      </c>
      <c r="B45" s="175">
        <v>62937824927</v>
      </c>
      <c r="C45" s="397" t="s">
        <v>1118</v>
      </c>
      <c r="D45" s="397" t="s">
        <v>1197</v>
      </c>
      <c r="E45" s="104" t="s">
        <v>1054</v>
      </c>
      <c r="F45" s="104" t="s">
        <v>1039</v>
      </c>
      <c r="G45" s="104" t="s">
        <v>1041</v>
      </c>
      <c r="H45" s="399">
        <v>22320860.440000001</v>
      </c>
      <c r="I45" s="400">
        <v>112.8899</v>
      </c>
      <c r="J45" s="401">
        <v>8.1191991768247984E-3</v>
      </c>
      <c r="K45" s="401">
        <v>2.8302062781544457E-3</v>
      </c>
      <c r="L45" s="401">
        <v>1.009740393373737E-2</v>
      </c>
      <c r="M45" s="273"/>
      <c r="N45" s="273"/>
      <c r="O45" s="273"/>
      <c r="P45" s="152"/>
      <c r="Q45" s="179"/>
      <c r="R45" s="76"/>
      <c r="S45" s="76"/>
    </row>
    <row r="46" spans="1:19" s="1008" customFormat="1" ht="12.75" customHeight="1">
      <c r="A46" s="122" t="s">
        <v>1205</v>
      </c>
      <c r="B46" s="175">
        <v>52772437018</v>
      </c>
      <c r="C46" s="397" t="s">
        <v>1119</v>
      </c>
      <c r="D46" s="397" t="s">
        <v>1197</v>
      </c>
      <c r="E46" s="104" t="s">
        <v>1042</v>
      </c>
      <c r="F46" s="104" t="s">
        <v>1039</v>
      </c>
      <c r="G46" s="104" t="s">
        <v>1041</v>
      </c>
      <c r="H46" s="399">
        <v>67525386.030000001</v>
      </c>
      <c r="I46" s="400">
        <v>21.535599999999999</v>
      </c>
      <c r="J46" s="401">
        <v>-7.2801767903563075E-4</v>
      </c>
      <c r="K46" s="401">
        <v>-7.9554824652322553E-3</v>
      </c>
      <c r="L46" s="401">
        <v>1.4007844392859958E-2</v>
      </c>
      <c r="M46" s="273"/>
      <c r="N46" s="273"/>
      <c r="O46" s="273"/>
      <c r="P46" s="152"/>
      <c r="Q46" s="179"/>
      <c r="R46" s="76"/>
      <c r="S46" s="76"/>
    </row>
    <row r="47" spans="1:19" s="1008" customFormat="1" ht="12.75" customHeight="1">
      <c r="A47" s="122" t="s">
        <v>1206</v>
      </c>
      <c r="B47" s="175" t="s">
        <v>1120</v>
      </c>
      <c r="C47" s="397" t="s">
        <v>1121</v>
      </c>
      <c r="D47" s="397" t="s">
        <v>1197</v>
      </c>
      <c r="E47" s="104" t="s">
        <v>1054</v>
      </c>
      <c r="F47" s="104" t="s">
        <v>1039</v>
      </c>
      <c r="G47" s="104" t="s">
        <v>1041</v>
      </c>
      <c r="H47" s="399">
        <v>3394995.46</v>
      </c>
      <c r="I47" s="400">
        <v>103.836</v>
      </c>
      <c r="J47" s="401">
        <v>-8.6361403399848324E-4</v>
      </c>
      <c r="K47" s="401">
        <v>2.7880978065095707E-3</v>
      </c>
      <c r="L47" s="401">
        <v>1.167307593004141E-2</v>
      </c>
      <c r="M47" s="273"/>
      <c r="N47" s="273"/>
      <c r="O47" s="273"/>
      <c r="P47" s="152"/>
      <c r="Q47" s="179"/>
      <c r="R47" s="76"/>
      <c r="S47" s="76"/>
    </row>
    <row r="48" spans="1:19" s="1008" customFormat="1" ht="12.75" customHeight="1">
      <c r="A48" s="122" t="s">
        <v>1207</v>
      </c>
      <c r="B48" s="175" t="s">
        <v>1122</v>
      </c>
      <c r="C48" s="397" t="s">
        <v>1123</v>
      </c>
      <c r="D48" s="397" t="s">
        <v>1197</v>
      </c>
      <c r="E48" s="104" t="s">
        <v>1054</v>
      </c>
      <c r="F48" s="104" t="s">
        <v>1039</v>
      </c>
      <c r="G48" s="104" t="s">
        <v>1041</v>
      </c>
      <c r="H48" s="399">
        <v>3266311.02</v>
      </c>
      <c r="I48" s="400">
        <v>99.668599999999998</v>
      </c>
      <c r="J48" s="401">
        <v>-6.7912165121897239E-4</v>
      </c>
      <c r="K48" s="401">
        <v>5.565140187858697E-3</v>
      </c>
      <c r="L48" s="401">
        <v>1.3038466933236181E-2</v>
      </c>
      <c r="M48" s="273"/>
      <c r="N48" s="273"/>
      <c r="O48" s="273"/>
      <c r="P48" s="152"/>
      <c r="Q48" s="179"/>
      <c r="R48" s="76"/>
      <c r="S48" s="76"/>
    </row>
    <row r="49" spans="1:19" s="247" customFormat="1" ht="12.75" customHeight="1">
      <c r="A49" s="122" t="s">
        <v>1208</v>
      </c>
      <c r="B49" s="175">
        <v>66324185184</v>
      </c>
      <c r="C49" s="397" t="s">
        <v>1124</v>
      </c>
      <c r="D49" s="397" t="s">
        <v>1197</v>
      </c>
      <c r="E49" s="104" t="s">
        <v>1044</v>
      </c>
      <c r="F49" s="104" t="s">
        <v>1039</v>
      </c>
      <c r="G49" s="104" t="s">
        <v>1041</v>
      </c>
      <c r="H49" s="399">
        <v>75431388.349999994</v>
      </c>
      <c r="I49" s="400">
        <v>19.7517</v>
      </c>
      <c r="J49" s="401">
        <v>-2.1686684913048815E-2</v>
      </c>
      <c r="K49" s="401">
        <v>3.8575305705486063E-3</v>
      </c>
      <c r="L49" s="401">
        <v>5.4467617219911002E-3</v>
      </c>
      <c r="M49" s="273"/>
      <c r="N49" s="273"/>
      <c r="O49" s="273"/>
      <c r="P49" s="152"/>
      <c r="Q49" s="179"/>
      <c r="R49" s="76"/>
      <c r="S49" s="76"/>
    </row>
    <row r="50" spans="1:19" s="247" customFormat="1" ht="12.75" customHeight="1">
      <c r="A50" s="122" t="s">
        <v>1260</v>
      </c>
      <c r="B50" s="175" t="s">
        <v>1279</v>
      </c>
      <c r="C50" s="397" t="s">
        <v>1280</v>
      </c>
      <c r="D50" s="397" t="s">
        <v>1197</v>
      </c>
      <c r="E50" s="104" t="s">
        <v>1054</v>
      </c>
      <c r="F50" s="104" t="s">
        <v>1039</v>
      </c>
      <c r="G50" s="104" t="s">
        <v>1041</v>
      </c>
      <c r="H50" s="399">
        <v>18194206.940000001</v>
      </c>
      <c r="I50" s="400">
        <v>104.61190000000001</v>
      </c>
      <c r="J50" s="401">
        <v>-6.0068192468365478E-4</v>
      </c>
      <c r="K50" s="401">
        <v>1.8032322195367101E-3</v>
      </c>
      <c r="L50" s="401">
        <v>3.2712897570557065E-3</v>
      </c>
      <c r="M50" s="273"/>
      <c r="N50" s="273"/>
      <c r="O50" s="273"/>
      <c r="P50" s="152"/>
      <c r="Q50" s="179"/>
      <c r="R50" s="76"/>
      <c r="S50" s="76"/>
    </row>
    <row r="51" spans="1:19" s="247" customFormat="1" ht="12.75" customHeight="1">
      <c r="A51" s="122" t="s">
        <v>1268</v>
      </c>
      <c r="B51" s="175" t="s">
        <v>1277</v>
      </c>
      <c r="C51" s="397" t="s">
        <v>1278</v>
      </c>
      <c r="D51" s="397" t="s">
        <v>1197</v>
      </c>
      <c r="E51" s="104" t="s">
        <v>1054</v>
      </c>
      <c r="F51" s="104" t="s">
        <v>1039</v>
      </c>
      <c r="G51" s="104" t="s">
        <v>1041</v>
      </c>
      <c r="H51" s="399">
        <v>4174061.73</v>
      </c>
      <c r="I51" s="400">
        <v>105.4765</v>
      </c>
      <c r="J51" s="401">
        <v>-1.7478409768129088E-3</v>
      </c>
      <c r="K51" s="401">
        <v>1.7379990217820662E-3</v>
      </c>
      <c r="L51" s="401">
        <v>3.0898245961068493E-3</v>
      </c>
      <c r="M51" s="273"/>
      <c r="N51" s="273"/>
      <c r="O51" s="273"/>
      <c r="P51" s="152"/>
      <c r="Q51" s="179"/>
      <c r="R51" s="76"/>
      <c r="S51" s="76"/>
    </row>
    <row r="52" spans="1:19" s="1008" customFormat="1" ht="12.75" customHeight="1">
      <c r="A52" s="122" t="s">
        <v>1340</v>
      </c>
      <c r="B52" s="175" t="s">
        <v>1341</v>
      </c>
      <c r="C52" s="397" t="s">
        <v>1342</v>
      </c>
      <c r="D52" s="397" t="s">
        <v>1197</v>
      </c>
      <c r="E52" s="104" t="s">
        <v>1054</v>
      </c>
      <c r="F52" s="104" t="s">
        <v>1039</v>
      </c>
      <c r="G52" s="104" t="s">
        <v>1041</v>
      </c>
      <c r="H52" s="399">
        <v>31955410.969999999</v>
      </c>
      <c r="I52" s="400">
        <v>104.40430000000001</v>
      </c>
      <c r="J52" s="401">
        <v>1.5193632173873262E-3</v>
      </c>
      <c r="K52" s="401">
        <v>1.5531108263049376E-3</v>
      </c>
      <c r="L52" s="401">
        <v>3.3549500649656672E-3</v>
      </c>
      <c r="M52" s="273"/>
      <c r="N52" s="273"/>
      <c r="O52" s="273"/>
      <c r="P52" s="152"/>
      <c r="Q52" s="179"/>
      <c r="R52" s="76"/>
      <c r="S52" s="76"/>
    </row>
    <row r="53" spans="1:19" s="1008" customFormat="1" ht="12.75" customHeight="1">
      <c r="A53" s="122" t="s">
        <v>1370</v>
      </c>
      <c r="B53" s="175" t="s">
        <v>1371</v>
      </c>
      <c r="C53" s="397" t="s">
        <v>1372</v>
      </c>
      <c r="D53" s="397" t="s">
        <v>1197</v>
      </c>
      <c r="E53" s="104" t="s">
        <v>1054</v>
      </c>
      <c r="F53" s="104" t="s">
        <v>1039</v>
      </c>
      <c r="G53" s="104" t="s">
        <v>1041</v>
      </c>
      <c r="H53" s="399">
        <v>26221776.620000001</v>
      </c>
      <c r="I53" s="400">
        <v>105.7063</v>
      </c>
      <c r="J53" s="401">
        <v>2.2438543671698952E-3</v>
      </c>
      <c r="K53" s="401">
        <v>2.2756084170962865E-3</v>
      </c>
      <c r="L53" s="401">
        <v>3.5678174887614489E-3</v>
      </c>
      <c r="M53" s="273"/>
      <c r="N53" s="273"/>
      <c r="O53" s="273"/>
      <c r="P53" s="152"/>
      <c r="Q53" s="179"/>
      <c r="R53" s="76"/>
      <c r="S53" s="76"/>
    </row>
    <row r="54" spans="1:19" s="247" customFormat="1" ht="12.75" customHeight="1">
      <c r="A54" s="122" t="s">
        <v>1475</v>
      </c>
      <c r="B54" s="175" t="s">
        <v>1488</v>
      </c>
      <c r="C54" s="397" t="s">
        <v>1489</v>
      </c>
      <c r="D54" s="397" t="s">
        <v>1197</v>
      </c>
      <c r="E54" s="104" t="s">
        <v>1054</v>
      </c>
      <c r="F54" s="104" t="s">
        <v>1039</v>
      </c>
      <c r="G54" s="104" t="s">
        <v>1041</v>
      </c>
      <c r="H54" s="399">
        <v>14277400.789999999</v>
      </c>
      <c r="I54" s="400">
        <v>103.92100000000001</v>
      </c>
      <c r="J54" s="401">
        <v>3.0757674750248043E-3</v>
      </c>
      <c r="K54" s="401">
        <v>3.1129794350304163E-3</v>
      </c>
      <c r="L54" s="401">
        <v>4.5723455262549617E-3</v>
      </c>
      <c r="M54" s="273"/>
      <c r="N54" s="273"/>
      <c r="O54" s="273"/>
      <c r="P54" s="152"/>
      <c r="Q54" s="179"/>
      <c r="R54" s="76"/>
      <c r="S54" s="76"/>
    </row>
    <row r="55" spans="1:19" s="247" customFormat="1" ht="12.75" customHeight="1">
      <c r="A55" s="122" t="s">
        <v>1257</v>
      </c>
      <c r="B55" s="175" t="s">
        <v>1281</v>
      </c>
      <c r="C55" s="397" t="s">
        <v>1282</v>
      </c>
      <c r="D55" s="397" t="s">
        <v>1197</v>
      </c>
      <c r="E55" s="104" t="s">
        <v>1054</v>
      </c>
      <c r="F55" s="104" t="s">
        <v>1039</v>
      </c>
      <c r="G55" s="104" t="s">
        <v>1041</v>
      </c>
      <c r="H55" s="399">
        <v>18912582.390000001</v>
      </c>
      <c r="I55" s="400">
        <v>108.4126</v>
      </c>
      <c r="J55" s="401">
        <v>5.0541095924188095E-3</v>
      </c>
      <c r="K55" s="401">
        <v>5.1046707830375571E-3</v>
      </c>
      <c r="L55" s="401">
        <v>6.7361766300915171E-3</v>
      </c>
      <c r="M55" s="273"/>
      <c r="N55" s="273"/>
      <c r="O55" s="273"/>
      <c r="P55" s="152"/>
      <c r="Q55" s="179"/>
      <c r="R55" s="76"/>
      <c r="S55" s="76"/>
    </row>
    <row r="56" spans="1:19" ht="12.75" customHeight="1">
      <c r="A56" s="122" t="s">
        <v>1259</v>
      </c>
      <c r="B56" s="175" t="s">
        <v>1275</v>
      </c>
      <c r="C56" s="397" t="s">
        <v>1276</v>
      </c>
      <c r="D56" s="397" t="s">
        <v>1197</v>
      </c>
      <c r="E56" s="398" t="s">
        <v>1054</v>
      </c>
      <c r="F56" s="398" t="s">
        <v>1039</v>
      </c>
      <c r="G56" s="398" t="s">
        <v>1041</v>
      </c>
      <c r="H56" s="399">
        <v>7097727.0999999996</v>
      </c>
      <c r="I56" s="400">
        <v>110.6824</v>
      </c>
      <c r="J56" s="401">
        <v>4.2318710229312106E-3</v>
      </c>
      <c r="K56" s="401">
        <v>4.2326016482194806E-3</v>
      </c>
      <c r="L56" s="401">
        <v>5.3253475827026442E-3</v>
      </c>
      <c r="M56" s="273"/>
      <c r="N56" s="273"/>
      <c r="O56" s="273"/>
      <c r="P56" s="152"/>
      <c r="Q56" s="179"/>
      <c r="R56" s="76"/>
      <c r="S56" s="76"/>
    </row>
    <row r="57" spans="1:19" s="247" customFormat="1" ht="12.75" customHeight="1">
      <c r="A57" s="122" t="s">
        <v>1240</v>
      </c>
      <c r="B57" s="175" t="s">
        <v>1241</v>
      </c>
      <c r="C57" s="397" t="s">
        <v>1242</v>
      </c>
      <c r="D57" s="397" t="s">
        <v>1197</v>
      </c>
      <c r="E57" s="398" t="s">
        <v>1054</v>
      </c>
      <c r="F57" s="398" t="s">
        <v>1039</v>
      </c>
      <c r="G57" s="398" t="s">
        <v>1041</v>
      </c>
      <c r="H57" s="399">
        <v>22596786.09</v>
      </c>
      <c r="I57" s="400">
        <v>105.5951</v>
      </c>
      <c r="J57" s="401">
        <v>4.3189247073573966E-3</v>
      </c>
      <c r="K57" s="401">
        <v>4.7308271621031572E-3</v>
      </c>
      <c r="L57" s="401">
        <v>6.6128764725732481E-3</v>
      </c>
      <c r="M57" s="273"/>
      <c r="N57" s="273"/>
      <c r="O57" s="273"/>
      <c r="P57" s="152"/>
      <c r="Q57" s="179"/>
      <c r="R57" s="76"/>
      <c r="S57" s="76"/>
    </row>
    <row r="58" spans="1:19" s="247" customFormat="1" ht="12.75" customHeight="1">
      <c r="A58" s="122" t="s">
        <v>1059</v>
      </c>
      <c r="B58" s="175">
        <v>84300431782</v>
      </c>
      <c r="C58" s="397" t="s">
        <v>1060</v>
      </c>
      <c r="D58" s="397" t="s">
        <v>139</v>
      </c>
      <c r="E58" s="398" t="s">
        <v>1040</v>
      </c>
      <c r="F58" s="398" t="s">
        <v>1039</v>
      </c>
      <c r="G58" s="398" t="s">
        <v>1041</v>
      </c>
      <c r="H58" s="399">
        <v>17571404.280000001</v>
      </c>
      <c r="I58" s="400">
        <v>36.627499999999998</v>
      </c>
      <c r="J58" s="401">
        <v>7.2499212119408796E-2</v>
      </c>
      <c r="K58" s="401">
        <v>4.3170794920211808E-2</v>
      </c>
      <c r="L58" s="401">
        <v>0.10262685740433009</v>
      </c>
      <c r="M58" s="273"/>
      <c r="N58" s="273"/>
      <c r="O58" s="273"/>
      <c r="P58" s="152"/>
      <c r="Q58" s="179"/>
      <c r="R58" s="76"/>
      <c r="S58" s="76"/>
    </row>
    <row r="59" spans="1:19" s="247" customFormat="1" ht="12.75" customHeight="1">
      <c r="A59" s="122" t="s">
        <v>1618</v>
      </c>
      <c r="B59" s="175" t="s">
        <v>1061</v>
      </c>
      <c r="C59" s="397" t="s">
        <v>1062</v>
      </c>
      <c r="D59" s="397" t="s">
        <v>139</v>
      </c>
      <c r="E59" s="398" t="s">
        <v>1040</v>
      </c>
      <c r="F59" s="398" t="s">
        <v>1039</v>
      </c>
      <c r="G59" s="398" t="s">
        <v>1063</v>
      </c>
      <c r="H59" s="399">
        <v>935296.75</v>
      </c>
      <c r="I59" s="400">
        <v>32.464700000000001</v>
      </c>
      <c r="J59" s="401">
        <v>-8.1710110422562598E-3</v>
      </c>
      <c r="K59" s="401">
        <v>3.6978855233699148E-2</v>
      </c>
      <c r="L59" s="401">
        <v>5.4793574267557599E-2</v>
      </c>
      <c r="M59" s="273"/>
      <c r="N59" s="273"/>
      <c r="O59" s="273"/>
      <c r="P59" s="152"/>
      <c r="Q59" s="179"/>
      <c r="R59" s="76"/>
      <c r="S59" s="76"/>
    </row>
    <row r="60" spans="1:19" s="247" customFormat="1" ht="12.75" customHeight="1">
      <c r="A60" s="122" t="s">
        <v>1067</v>
      </c>
      <c r="B60" s="175">
        <v>80921653541</v>
      </c>
      <c r="C60" s="397" t="s">
        <v>1068</v>
      </c>
      <c r="D60" s="397" t="s">
        <v>1066</v>
      </c>
      <c r="E60" s="398" t="s">
        <v>1040</v>
      </c>
      <c r="F60" s="398" t="s">
        <v>1039</v>
      </c>
      <c r="G60" s="398" t="s">
        <v>1041</v>
      </c>
      <c r="H60" s="399">
        <v>7646104.0899999999</v>
      </c>
      <c r="I60" s="400">
        <v>26.395399999999999</v>
      </c>
      <c r="J60" s="401">
        <v>2.7789256722418498E-2</v>
      </c>
      <c r="K60" s="401">
        <v>-1.029621297337846E-2</v>
      </c>
      <c r="L60" s="401">
        <v>5.9192706347836799E-2</v>
      </c>
      <c r="M60" s="273"/>
      <c r="N60" s="273"/>
      <c r="O60" s="273"/>
      <c r="P60" s="152"/>
      <c r="Q60" s="179"/>
      <c r="R60" s="76"/>
      <c r="S60" s="76"/>
    </row>
    <row r="61" spans="1:19" s="247" customFormat="1" ht="12.75" customHeight="1">
      <c r="A61" s="103" t="s">
        <v>1597</v>
      </c>
      <c r="B61" s="402" t="s">
        <v>1599</v>
      </c>
      <c r="C61" s="403" t="s">
        <v>1600</v>
      </c>
      <c r="D61" s="403" t="s">
        <v>1066</v>
      </c>
      <c r="E61" s="104" t="s">
        <v>1054</v>
      </c>
      <c r="F61" s="104" t="s">
        <v>1039</v>
      </c>
      <c r="G61" s="104" t="s">
        <v>1041</v>
      </c>
      <c r="H61" s="399">
        <v>1099348.3899999999</v>
      </c>
      <c r="I61" s="400">
        <v>100.3788</v>
      </c>
      <c r="J61" s="401">
        <v>2.2964552277706662E-3</v>
      </c>
      <c r="K61" s="401">
        <v>5.9578510847899668E-3</v>
      </c>
      <c r="L61" s="401">
        <v>7.4430032156662662E-3</v>
      </c>
      <c r="M61" s="273"/>
      <c r="N61" s="273"/>
      <c r="O61" s="273"/>
      <c r="P61" s="152"/>
      <c r="Q61" s="179"/>
      <c r="R61" s="76"/>
      <c r="S61" s="76"/>
    </row>
    <row r="62" spans="1:19" s="247" customFormat="1" ht="12.75" customHeight="1">
      <c r="A62" s="103" t="s">
        <v>1069</v>
      </c>
      <c r="B62" s="402">
        <v>43449016606</v>
      </c>
      <c r="C62" s="403" t="s">
        <v>1070</v>
      </c>
      <c r="D62" s="403" t="s">
        <v>1066</v>
      </c>
      <c r="E62" s="104" t="s">
        <v>1042</v>
      </c>
      <c r="F62" s="104" t="s">
        <v>1039</v>
      </c>
      <c r="G62" s="104" t="s">
        <v>1041</v>
      </c>
      <c r="H62" s="399">
        <v>15396208.970000001</v>
      </c>
      <c r="I62" s="400">
        <v>21.116800000000001</v>
      </c>
      <c r="J62" s="401">
        <v>-1.1141837433603641E-3</v>
      </c>
      <c r="K62" s="401">
        <v>-5.7348412795570347E-3</v>
      </c>
      <c r="L62" s="401">
        <v>2.7606511107326259E-2</v>
      </c>
      <c r="M62" s="273"/>
      <c r="N62" s="273"/>
      <c r="O62" s="273"/>
      <c r="P62" s="152"/>
      <c r="Q62" s="179"/>
      <c r="R62" s="76"/>
      <c r="S62" s="76"/>
    </row>
    <row r="63" spans="1:19" s="247" customFormat="1" ht="12.75" customHeight="1">
      <c r="A63" s="408" t="s">
        <v>1302</v>
      </c>
      <c r="B63" s="402" t="s">
        <v>1071</v>
      </c>
      <c r="C63" s="403" t="s">
        <v>1072</v>
      </c>
      <c r="D63" s="403" t="s">
        <v>1066</v>
      </c>
      <c r="E63" s="104" t="s">
        <v>1044</v>
      </c>
      <c r="F63" s="104" t="s">
        <v>1039</v>
      </c>
      <c r="G63" s="104" t="s">
        <v>1041</v>
      </c>
      <c r="H63" s="399">
        <v>7030740.6699999999</v>
      </c>
      <c r="I63" s="400">
        <v>19.336400000000001</v>
      </c>
      <c r="J63" s="401">
        <v>-6.6952186511740619E-3</v>
      </c>
      <c r="K63" s="401">
        <v>5.4598209178740031E-3</v>
      </c>
      <c r="L63" s="401">
        <v>7.3350142741046565E-3</v>
      </c>
      <c r="M63" s="273"/>
      <c r="N63" s="273"/>
      <c r="O63" s="273"/>
      <c r="P63" s="152"/>
      <c r="Q63" s="179"/>
      <c r="R63" s="76"/>
      <c r="S63" s="76"/>
    </row>
    <row r="64" spans="1:19" s="247" customFormat="1" ht="12.75" customHeight="1">
      <c r="A64" s="408" t="s">
        <v>1073</v>
      </c>
      <c r="B64" s="402" t="s">
        <v>1074</v>
      </c>
      <c r="C64" s="403" t="s">
        <v>1075</v>
      </c>
      <c r="D64" s="403" t="s">
        <v>1066</v>
      </c>
      <c r="E64" s="104" t="s">
        <v>1044</v>
      </c>
      <c r="F64" s="104" t="s">
        <v>1039</v>
      </c>
      <c r="G64" s="104" t="s">
        <v>1041</v>
      </c>
      <c r="H64" s="399">
        <v>21877110.699999999</v>
      </c>
      <c r="I64" s="400">
        <v>168.62309999999999</v>
      </c>
      <c r="J64" s="401">
        <v>-7.1407130273404285E-4</v>
      </c>
      <c r="K64" s="401">
        <v>9.8231674160451643E-3</v>
      </c>
      <c r="L64" s="401">
        <v>7.8934863495763175E-3</v>
      </c>
      <c r="M64" s="273"/>
      <c r="N64" s="273"/>
      <c r="O64" s="273"/>
      <c r="P64" s="152"/>
      <c r="Q64" s="179"/>
      <c r="R64" s="76"/>
      <c r="S64" s="76"/>
    </row>
    <row r="65" spans="1:19" s="247" customFormat="1" ht="12.75" customHeight="1">
      <c r="A65" s="408" t="s">
        <v>1619</v>
      </c>
      <c r="B65" s="402" t="s">
        <v>1064</v>
      </c>
      <c r="C65" s="403" t="s">
        <v>1065</v>
      </c>
      <c r="D65" s="403" t="s">
        <v>1066</v>
      </c>
      <c r="E65" s="104" t="s">
        <v>1042</v>
      </c>
      <c r="F65" s="104" t="s">
        <v>1039</v>
      </c>
      <c r="G65" s="104" t="s">
        <v>1041</v>
      </c>
      <c r="H65" s="399">
        <v>5566827.9000000004</v>
      </c>
      <c r="I65" s="400">
        <v>108.9192</v>
      </c>
      <c r="J65" s="401">
        <v>-1.1088975304655468E-2</v>
      </c>
      <c r="K65" s="401">
        <v>1.0039263107330942E-2</v>
      </c>
      <c r="L65" s="401">
        <v>1.4504200741416895E-2</v>
      </c>
      <c r="M65" s="273"/>
      <c r="N65" s="273"/>
      <c r="O65" s="273"/>
      <c r="P65" s="152"/>
      <c r="Q65" s="179"/>
      <c r="R65" s="76"/>
      <c r="S65" s="76"/>
    </row>
    <row r="66" spans="1:19" s="1008" customFormat="1" ht="12.75" customHeight="1">
      <c r="A66" s="122" t="s">
        <v>1076</v>
      </c>
      <c r="B66" s="175">
        <v>99792542550</v>
      </c>
      <c r="C66" s="397" t="s">
        <v>1077</v>
      </c>
      <c r="D66" s="397" t="s">
        <v>111</v>
      </c>
      <c r="E66" s="398" t="s">
        <v>1042</v>
      </c>
      <c r="F66" s="398" t="s">
        <v>113</v>
      </c>
      <c r="G66" s="398" t="s">
        <v>1041</v>
      </c>
      <c r="H66" s="399">
        <v>14493232.560000001</v>
      </c>
      <c r="I66" s="400">
        <v>18.437000000000001</v>
      </c>
      <c r="J66" s="401">
        <v>-6.7453289870563538E-2</v>
      </c>
      <c r="K66" s="401">
        <v>-5.9844727194304781E-3</v>
      </c>
      <c r="L66" s="401">
        <v>2.3464691939181881E-2</v>
      </c>
      <c r="M66" s="273"/>
      <c r="N66" s="273"/>
      <c r="O66" s="273"/>
      <c r="P66" s="152"/>
      <c r="Q66" s="179"/>
      <c r="R66" s="76"/>
      <c r="S66" s="76"/>
    </row>
    <row r="67" spans="1:19" s="247" customFormat="1" ht="12.75" customHeight="1">
      <c r="A67" s="408" t="s">
        <v>1039</v>
      </c>
      <c r="B67" s="402" t="s">
        <v>1039</v>
      </c>
      <c r="C67" s="403" t="s">
        <v>1039</v>
      </c>
      <c r="D67" s="403" t="s">
        <v>1039</v>
      </c>
      <c r="E67" s="104" t="s">
        <v>1039</v>
      </c>
      <c r="F67" s="104" t="s">
        <v>114</v>
      </c>
      <c r="G67" s="104" t="s">
        <v>1041</v>
      </c>
      <c r="H67" s="399">
        <v>5548867.6500000004</v>
      </c>
      <c r="I67" s="400">
        <v>17.673300000000001</v>
      </c>
      <c r="J67" s="401">
        <v>-9.9507408859478286E-3</v>
      </c>
      <c r="K67" s="401">
        <v>-6.3643774773001205E-3</v>
      </c>
      <c r="L67" s="401">
        <v>2.2647972734479493E-2</v>
      </c>
      <c r="M67" s="273"/>
      <c r="N67" s="273"/>
      <c r="O67" s="273"/>
      <c r="P67" s="152"/>
      <c r="Q67" s="179"/>
      <c r="R67" s="76"/>
      <c r="S67" s="76"/>
    </row>
    <row r="68" spans="1:19" s="247" customFormat="1" ht="12.75" customHeight="1">
      <c r="A68" s="408" t="s">
        <v>1039</v>
      </c>
      <c r="B68" s="402" t="s">
        <v>1039</v>
      </c>
      <c r="C68" s="403" t="s">
        <v>1039</v>
      </c>
      <c r="D68" s="403" t="s">
        <v>1039</v>
      </c>
      <c r="E68" s="104" t="s">
        <v>1039</v>
      </c>
      <c r="F68" s="104" t="s">
        <v>115</v>
      </c>
      <c r="G68" s="104" t="s">
        <v>1041</v>
      </c>
      <c r="H68" s="399">
        <v>1082025.74</v>
      </c>
      <c r="I68" s="400">
        <v>18.3581</v>
      </c>
      <c r="J68" s="401">
        <v>-0.36472480615467207</v>
      </c>
      <c r="K68" s="401">
        <v>-5.8108678934655211E-3</v>
      </c>
      <c r="L68" s="401">
        <v>2.3853344041404601E-2</v>
      </c>
      <c r="M68" s="273"/>
      <c r="N68" s="273"/>
      <c r="O68" s="273"/>
      <c r="P68" s="152"/>
      <c r="Q68" s="179"/>
      <c r="R68" s="76"/>
      <c r="S68" s="76"/>
    </row>
    <row r="69" spans="1:19" s="247" customFormat="1" ht="12.75" customHeight="1">
      <c r="A69" s="408" t="s">
        <v>1355</v>
      </c>
      <c r="B69" s="402" t="s">
        <v>1356</v>
      </c>
      <c r="C69" s="403" t="s">
        <v>1357</v>
      </c>
      <c r="D69" s="403" t="s">
        <v>111</v>
      </c>
      <c r="E69" s="104" t="s">
        <v>1040</v>
      </c>
      <c r="F69" s="104" t="s">
        <v>113</v>
      </c>
      <c r="G69" s="104" t="s">
        <v>1041</v>
      </c>
      <c r="H69" s="399">
        <v>13307804.67</v>
      </c>
      <c r="I69" s="400">
        <v>15.0228</v>
      </c>
      <c r="J69" s="401">
        <v>0.17682668861098039</v>
      </c>
      <c r="K69" s="401">
        <v>3.0108957260503111E-2</v>
      </c>
      <c r="L69" s="401">
        <v>4.5930196127576872E-2</v>
      </c>
      <c r="M69" s="273"/>
      <c r="N69" s="273"/>
      <c r="O69" s="273"/>
      <c r="P69" s="152"/>
      <c r="Q69" s="179"/>
      <c r="R69" s="76"/>
      <c r="S69" s="76"/>
    </row>
    <row r="70" spans="1:19" s="247" customFormat="1" ht="12.75" customHeight="1">
      <c r="A70" s="408" t="s">
        <v>1039</v>
      </c>
      <c r="B70" s="402" t="s">
        <v>1039</v>
      </c>
      <c r="C70" s="403" t="s">
        <v>1039</v>
      </c>
      <c r="D70" s="403" t="s">
        <v>1039</v>
      </c>
      <c r="E70" s="104" t="s">
        <v>1039</v>
      </c>
      <c r="F70" s="104" t="s">
        <v>114</v>
      </c>
      <c r="G70" s="104" t="s">
        <v>1041</v>
      </c>
      <c r="H70" s="399">
        <v>6167552.9800000004</v>
      </c>
      <c r="I70" s="400">
        <v>74.765100000000004</v>
      </c>
      <c r="J70" s="401">
        <v>2.6931291963426141E-2</v>
      </c>
      <c r="K70" s="401">
        <v>3.013589536208694E-2</v>
      </c>
      <c r="L70" s="401">
        <v>4.6466317588420791E-2</v>
      </c>
      <c r="M70" s="273"/>
      <c r="N70" s="273"/>
      <c r="O70" s="273"/>
      <c r="P70" s="152"/>
      <c r="Q70" s="179"/>
      <c r="R70" s="76"/>
      <c r="S70" s="76"/>
    </row>
    <row r="71" spans="1:19" s="247" customFormat="1" ht="12.75" customHeight="1">
      <c r="A71" s="408" t="s">
        <v>1078</v>
      </c>
      <c r="B71" s="402">
        <v>48827873221</v>
      </c>
      <c r="C71" s="403" t="s">
        <v>1079</v>
      </c>
      <c r="D71" s="403" t="s">
        <v>111</v>
      </c>
      <c r="E71" s="104" t="s">
        <v>1044</v>
      </c>
      <c r="F71" s="104" t="s">
        <v>113</v>
      </c>
      <c r="G71" s="104" t="s">
        <v>1041</v>
      </c>
      <c r="H71" s="399">
        <v>10055274.58</v>
      </c>
      <c r="I71" s="400">
        <v>227.03809999999999</v>
      </c>
      <c r="J71" s="401">
        <v>6.8790191505656573E-2</v>
      </c>
      <c r="K71" s="401">
        <v>8.5996455833634577E-3</v>
      </c>
      <c r="L71" s="401">
        <v>6.7739639617665492E-3</v>
      </c>
      <c r="M71" s="273"/>
      <c r="N71" s="273"/>
      <c r="O71" s="273"/>
      <c r="P71" s="152"/>
      <c r="Q71" s="179"/>
      <c r="R71" s="76"/>
      <c r="S71" s="76"/>
    </row>
    <row r="72" spans="1:19" ht="12.75" customHeight="1">
      <c r="A72" s="103" t="s">
        <v>1039</v>
      </c>
      <c r="B72" s="402" t="s">
        <v>1039</v>
      </c>
      <c r="C72" s="403" t="s">
        <v>1039</v>
      </c>
      <c r="D72" s="403" t="s">
        <v>1039</v>
      </c>
      <c r="E72" s="104" t="s">
        <v>1039</v>
      </c>
      <c r="F72" s="104" t="s">
        <v>114</v>
      </c>
      <c r="G72" s="104" t="s">
        <v>1041</v>
      </c>
      <c r="H72" s="399">
        <v>5088930.32</v>
      </c>
      <c r="I72" s="400">
        <v>215.94980000000001</v>
      </c>
      <c r="J72" s="401">
        <v>-2.168886466251374E-2</v>
      </c>
      <c r="K72" s="401">
        <v>8.2193648328838798E-3</v>
      </c>
      <c r="L72" s="401">
        <v>5.9649889388002642E-3</v>
      </c>
      <c r="M72" s="273"/>
      <c r="N72" s="273"/>
      <c r="O72" s="273"/>
      <c r="P72" s="152"/>
      <c r="Q72" s="179"/>
      <c r="R72" s="76"/>
      <c r="S72" s="76"/>
    </row>
    <row r="73" spans="1:19" ht="12.75" customHeight="1">
      <c r="A73" s="408" t="s">
        <v>1039</v>
      </c>
      <c r="B73" s="402" t="s">
        <v>1039</v>
      </c>
      <c r="C73" s="403" t="s">
        <v>1039</v>
      </c>
      <c r="D73" s="403" t="s">
        <v>1039</v>
      </c>
      <c r="E73" s="104" t="s">
        <v>1039</v>
      </c>
      <c r="F73" s="104" t="s">
        <v>115</v>
      </c>
      <c r="G73" s="104" t="s">
        <v>1041</v>
      </c>
      <c r="H73" s="399">
        <v>2448357.7200000002</v>
      </c>
      <c r="I73" s="400">
        <v>222.2345</v>
      </c>
      <c r="J73" s="401">
        <v>1.4079743763655181</v>
      </c>
      <c r="K73" s="401">
        <v>8.7706755671639325E-3</v>
      </c>
      <c r="L73" s="401">
        <v>7.156864122457085E-3</v>
      </c>
      <c r="M73" s="273"/>
      <c r="N73" s="273"/>
      <c r="O73" s="273"/>
      <c r="P73" s="152"/>
      <c r="Q73" s="179"/>
      <c r="R73" s="76"/>
      <c r="S73" s="76"/>
    </row>
    <row r="74" spans="1:19" ht="12.75" customHeight="1">
      <c r="A74" s="103" t="s">
        <v>1080</v>
      </c>
      <c r="B74" s="175" t="s">
        <v>1081</v>
      </c>
      <c r="C74" s="397" t="s">
        <v>927</v>
      </c>
      <c r="D74" s="403" t="s">
        <v>111</v>
      </c>
      <c r="E74" s="104" t="s">
        <v>1040</v>
      </c>
      <c r="F74" s="104" t="s">
        <v>113</v>
      </c>
      <c r="G74" s="104" t="s">
        <v>1041</v>
      </c>
      <c r="H74" s="404">
        <v>7903422.3700000001</v>
      </c>
      <c r="I74" s="405">
        <v>28.861799999999999</v>
      </c>
      <c r="J74" s="401">
        <v>-1.9840193205204804E-2</v>
      </c>
      <c r="K74" s="401">
        <v>-3.6903065633999366E-2</v>
      </c>
      <c r="L74" s="401">
        <v>5.3381120616660338E-2</v>
      </c>
      <c r="M74" s="273"/>
      <c r="N74" s="273"/>
      <c r="O74" s="273"/>
      <c r="P74" s="152"/>
      <c r="Q74" s="179"/>
      <c r="R74" s="76"/>
      <c r="S74" s="76"/>
    </row>
    <row r="75" spans="1:19" ht="12.75" customHeight="1">
      <c r="A75" s="103" t="s">
        <v>1039</v>
      </c>
      <c r="B75" s="175" t="s">
        <v>1039</v>
      </c>
      <c r="C75" s="397" t="s">
        <v>1039</v>
      </c>
      <c r="D75" s="403" t="s">
        <v>1039</v>
      </c>
      <c r="E75" s="104" t="s">
        <v>1039</v>
      </c>
      <c r="F75" s="104" t="s">
        <v>114</v>
      </c>
      <c r="G75" s="104" t="s">
        <v>1041</v>
      </c>
      <c r="H75" s="399">
        <v>159483.54</v>
      </c>
      <c r="I75" s="400">
        <v>28.860600000000002</v>
      </c>
      <c r="J75" s="401">
        <v>0.61623024790666459</v>
      </c>
      <c r="K75" s="401">
        <v>-3.6872403263753184E-2</v>
      </c>
      <c r="L75" s="401">
        <v>5.3418062495665719E-2</v>
      </c>
      <c r="M75" s="273"/>
      <c r="N75" s="273"/>
      <c r="O75" s="273"/>
      <c r="P75" s="152"/>
      <c r="Q75" s="179"/>
      <c r="R75" s="76"/>
      <c r="S75" s="76"/>
    </row>
    <row r="76" spans="1:19" ht="12.75" customHeight="1">
      <c r="A76" s="408" t="s">
        <v>1261</v>
      </c>
      <c r="B76" s="175" t="s">
        <v>1287</v>
      </c>
      <c r="C76" s="397" t="s">
        <v>1288</v>
      </c>
      <c r="D76" s="397" t="s">
        <v>111</v>
      </c>
      <c r="E76" s="104" t="s">
        <v>1042</v>
      </c>
      <c r="F76" s="104" t="s">
        <v>113</v>
      </c>
      <c r="G76" s="104" t="s">
        <v>1063</v>
      </c>
      <c r="H76" s="399">
        <v>1494425.32</v>
      </c>
      <c r="I76" s="400">
        <v>118.59059999999999</v>
      </c>
      <c r="J76" s="401">
        <v>-1.4174952958392106E-2</v>
      </c>
      <c r="K76" s="401">
        <v>1.012008356057903E-2</v>
      </c>
      <c r="L76" s="401">
        <v>3.5029987881371127E-2</v>
      </c>
      <c r="M76" s="273"/>
      <c r="N76" s="273"/>
      <c r="O76" s="273"/>
      <c r="P76" s="152"/>
      <c r="Q76" s="179"/>
      <c r="R76" s="76"/>
      <c r="S76" s="76"/>
    </row>
    <row r="77" spans="1:19" ht="12.75" customHeight="1">
      <c r="A77" s="408" t="s">
        <v>1039</v>
      </c>
      <c r="B77" s="175" t="s">
        <v>1039</v>
      </c>
      <c r="C77" s="397" t="s">
        <v>1039</v>
      </c>
      <c r="D77" s="397" t="s">
        <v>1039</v>
      </c>
      <c r="E77" s="104" t="s">
        <v>1039</v>
      </c>
      <c r="F77" s="104" t="s">
        <v>114</v>
      </c>
      <c r="G77" s="104" t="s">
        <v>1063</v>
      </c>
      <c r="H77" s="399">
        <v>0</v>
      </c>
      <c r="I77" s="400">
        <v>0</v>
      </c>
      <c r="J77" s="401" t="s">
        <v>1039</v>
      </c>
      <c r="K77" s="401" t="s">
        <v>1039</v>
      </c>
      <c r="L77" s="401" t="s">
        <v>1039</v>
      </c>
      <c r="M77" s="273"/>
      <c r="N77" s="273"/>
      <c r="O77" s="273"/>
      <c r="P77" s="152"/>
      <c r="Q77" s="179"/>
      <c r="R77" s="76"/>
      <c r="S77" s="76"/>
    </row>
    <row r="78" spans="1:19" ht="12.75" customHeight="1">
      <c r="A78" s="103" t="s">
        <v>1039</v>
      </c>
      <c r="B78" s="175" t="s">
        <v>1039</v>
      </c>
      <c r="C78" s="397" t="s">
        <v>1039</v>
      </c>
      <c r="D78" s="397" t="s">
        <v>1039</v>
      </c>
      <c r="E78" s="104" t="s">
        <v>1039</v>
      </c>
      <c r="F78" s="104" t="s">
        <v>115</v>
      </c>
      <c r="G78" s="104" t="s">
        <v>1063</v>
      </c>
      <c r="H78" s="399">
        <v>0</v>
      </c>
      <c r="I78" s="400">
        <v>0</v>
      </c>
      <c r="J78" s="401" t="s">
        <v>1039</v>
      </c>
      <c r="K78" s="401" t="s">
        <v>1039</v>
      </c>
      <c r="L78" s="401" t="s">
        <v>1039</v>
      </c>
      <c r="M78" s="273"/>
      <c r="N78" s="273"/>
      <c r="O78" s="273"/>
      <c r="P78" s="152"/>
      <c r="Q78" s="179"/>
      <c r="R78" s="76"/>
      <c r="S78" s="76"/>
    </row>
    <row r="79" spans="1:19" ht="12.75" customHeight="1">
      <c r="A79" s="122" t="s">
        <v>1554</v>
      </c>
      <c r="B79" s="175" t="s">
        <v>1555</v>
      </c>
      <c r="C79" s="397" t="s">
        <v>1556</v>
      </c>
      <c r="D79" s="397" t="s">
        <v>111</v>
      </c>
      <c r="E79" s="406" t="s">
        <v>1044</v>
      </c>
      <c r="F79" s="406" t="s">
        <v>1039</v>
      </c>
      <c r="G79" s="406" t="s">
        <v>1041</v>
      </c>
      <c r="H79" s="399">
        <v>1227174.6200000001</v>
      </c>
      <c r="I79" s="400">
        <v>10.254799999999999</v>
      </c>
      <c r="J79" s="401">
        <v>-5.839655028400681E-2</v>
      </c>
      <c r="K79" s="401">
        <v>1.8715727568942242E-2</v>
      </c>
      <c r="L79" s="401">
        <v>9.7878960946884419E-3</v>
      </c>
      <c r="M79" s="273"/>
      <c r="N79" s="273"/>
      <c r="O79" s="273"/>
      <c r="P79" s="152"/>
      <c r="Q79" s="179"/>
      <c r="R79" s="76"/>
      <c r="S79" s="76"/>
    </row>
    <row r="80" spans="1:19" ht="12.75" customHeight="1">
      <c r="A80" s="103" t="s">
        <v>1413</v>
      </c>
      <c r="B80" s="175" t="s">
        <v>1456</v>
      </c>
      <c r="C80" s="397" t="s">
        <v>1416</v>
      </c>
      <c r="D80" s="397" t="s">
        <v>111</v>
      </c>
      <c r="E80" s="104" t="s">
        <v>1414</v>
      </c>
      <c r="F80" s="104" t="s">
        <v>1039</v>
      </c>
      <c r="G80" s="104" t="s">
        <v>1041</v>
      </c>
      <c r="H80" s="105">
        <v>34716503.840000004</v>
      </c>
      <c r="I80" s="106">
        <v>104.5835</v>
      </c>
      <c r="J80" s="401">
        <v>3.5374043492417906E-2</v>
      </c>
      <c r="K80" s="401">
        <v>1.8747401516270301E-3</v>
      </c>
      <c r="L80" s="401">
        <v>4.2239753571029492E-3</v>
      </c>
      <c r="M80" s="273"/>
      <c r="N80" s="273"/>
      <c r="O80" s="273"/>
      <c r="P80" s="152"/>
      <c r="Q80" s="179"/>
      <c r="R80" s="76"/>
      <c r="S80" s="76"/>
    </row>
    <row r="81" spans="1:19" ht="12.75" customHeight="1">
      <c r="A81" s="103" t="s">
        <v>1084</v>
      </c>
      <c r="B81" s="175">
        <v>61691616181</v>
      </c>
      <c r="C81" s="397" t="s">
        <v>1085</v>
      </c>
      <c r="D81" s="397" t="s">
        <v>111</v>
      </c>
      <c r="E81" s="104" t="s">
        <v>1040</v>
      </c>
      <c r="F81" s="104" t="s">
        <v>113</v>
      </c>
      <c r="G81" s="104" t="s">
        <v>1041</v>
      </c>
      <c r="H81" s="105">
        <v>22504723.239999998</v>
      </c>
      <c r="I81" s="106">
        <v>21.197900000000001</v>
      </c>
      <c r="J81" s="401">
        <v>2.8124290431900123E-2</v>
      </c>
      <c r="K81" s="401">
        <v>-8.3410521982392183E-3</v>
      </c>
      <c r="L81" s="401">
        <v>3.7459929034626249E-2</v>
      </c>
      <c r="M81" s="273"/>
      <c r="N81" s="273"/>
      <c r="O81" s="273"/>
      <c r="P81" s="152"/>
      <c r="Q81" s="179"/>
      <c r="R81" s="76"/>
      <c r="S81" s="76"/>
    </row>
    <row r="82" spans="1:19" ht="12.75" customHeight="1">
      <c r="A82" s="103" t="s">
        <v>1039</v>
      </c>
      <c r="B82" s="175" t="s">
        <v>1039</v>
      </c>
      <c r="C82" s="397" t="s">
        <v>1039</v>
      </c>
      <c r="D82" s="397" t="s">
        <v>1039</v>
      </c>
      <c r="E82" s="104" t="s">
        <v>1039</v>
      </c>
      <c r="F82" s="104" t="s">
        <v>114</v>
      </c>
      <c r="G82" s="104" t="s">
        <v>1041</v>
      </c>
      <c r="H82" s="105">
        <v>9295638.2799999993</v>
      </c>
      <c r="I82" s="106">
        <v>19.9345</v>
      </c>
      <c r="J82" s="401">
        <v>-6.4799905021949433E-3</v>
      </c>
      <c r="K82" s="401">
        <v>-9.106408784304354E-3</v>
      </c>
      <c r="L82" s="401">
        <v>3.5822105367080415E-2</v>
      </c>
      <c r="M82" s="273"/>
      <c r="N82" s="273"/>
      <c r="O82" s="273"/>
      <c r="P82" s="152"/>
      <c r="Q82" s="179"/>
      <c r="R82" s="76"/>
      <c r="S82" s="76"/>
    </row>
    <row r="83" spans="1:19" ht="12.75" customHeight="1">
      <c r="A83" s="103" t="s">
        <v>1039</v>
      </c>
      <c r="B83" s="402" t="s">
        <v>1039</v>
      </c>
      <c r="C83" s="403" t="s">
        <v>1039</v>
      </c>
      <c r="D83" s="403" t="s">
        <v>1039</v>
      </c>
      <c r="E83" s="104" t="s">
        <v>1039</v>
      </c>
      <c r="F83" s="104" t="s">
        <v>115</v>
      </c>
      <c r="G83" s="104" t="s">
        <v>1041</v>
      </c>
      <c r="H83" s="399">
        <v>379449.68</v>
      </c>
      <c r="I83" s="407">
        <v>21.364699999999999</v>
      </c>
      <c r="J83" s="401">
        <v>-1.6769324897624283E-2</v>
      </c>
      <c r="K83" s="401">
        <v>-7.9679424970864332E-3</v>
      </c>
      <c r="L83" s="401">
        <v>3.8260421627610786E-2</v>
      </c>
      <c r="M83" s="273"/>
      <c r="N83" s="273"/>
      <c r="O83" s="273"/>
      <c r="P83" s="152"/>
      <c r="Q83" s="179"/>
      <c r="R83" s="76"/>
      <c r="S83" s="76"/>
    </row>
    <row r="84" spans="1:19" ht="12.75" customHeight="1">
      <c r="A84" s="122" t="s">
        <v>1039</v>
      </c>
      <c r="B84" s="402" t="s">
        <v>1039</v>
      </c>
      <c r="C84" s="403" t="s">
        <v>1039</v>
      </c>
      <c r="D84" s="403" t="s">
        <v>1039</v>
      </c>
      <c r="E84" s="104" t="s">
        <v>1039</v>
      </c>
      <c r="F84" s="104" t="s">
        <v>1040</v>
      </c>
      <c r="G84" s="104" t="s">
        <v>1041</v>
      </c>
      <c r="H84" s="399">
        <v>49310.21</v>
      </c>
      <c r="I84" s="407">
        <v>22.319099999999999</v>
      </c>
      <c r="J84" s="401">
        <v>-1.3727523461504187E-4</v>
      </c>
      <c r="K84" s="401">
        <v>-7.568043469561081E-3</v>
      </c>
      <c r="L84" s="401">
        <v>3.910294610600018E-2</v>
      </c>
      <c r="M84" s="273"/>
      <c r="N84" s="273"/>
      <c r="O84" s="273"/>
      <c r="P84" s="152"/>
      <c r="Q84" s="179"/>
      <c r="R84" s="76"/>
      <c r="S84" s="76"/>
    </row>
    <row r="85" spans="1:19" s="247" customFormat="1" ht="13.5" customHeight="1">
      <c r="A85" s="103" t="s">
        <v>1086</v>
      </c>
      <c r="B85" s="402" t="s">
        <v>1087</v>
      </c>
      <c r="C85" s="403" t="s">
        <v>1088</v>
      </c>
      <c r="D85" s="403" t="s">
        <v>111</v>
      </c>
      <c r="E85" s="104" t="s">
        <v>1040</v>
      </c>
      <c r="F85" s="104" t="s">
        <v>113</v>
      </c>
      <c r="G85" s="104" t="s">
        <v>1063</v>
      </c>
      <c r="H85" s="399">
        <v>10901478.699999999</v>
      </c>
      <c r="I85" s="407">
        <v>109.91630000000001</v>
      </c>
      <c r="J85" s="401">
        <v>-0.13589820037035083</v>
      </c>
      <c r="K85" s="401">
        <v>-5.4433165512567716E-2</v>
      </c>
      <c r="L85" s="401">
        <v>-3.6751764086330074E-2</v>
      </c>
      <c r="M85" s="273"/>
      <c r="N85" s="273"/>
      <c r="O85" s="273"/>
      <c r="P85" s="152"/>
      <c r="Q85" s="179"/>
      <c r="R85" s="76"/>
      <c r="S85" s="76"/>
    </row>
    <row r="86" spans="1:19" s="247" customFormat="1" ht="13.5" customHeight="1">
      <c r="A86" s="103" t="s">
        <v>1039</v>
      </c>
      <c r="B86" s="402" t="s">
        <v>1039</v>
      </c>
      <c r="C86" s="403" t="s">
        <v>1039</v>
      </c>
      <c r="D86" s="403" t="s">
        <v>1039</v>
      </c>
      <c r="E86" s="104" t="s">
        <v>1039</v>
      </c>
      <c r="F86" s="104" t="s">
        <v>114</v>
      </c>
      <c r="G86" s="104" t="s">
        <v>1063</v>
      </c>
      <c r="H86" s="399">
        <v>7705302.5700000003</v>
      </c>
      <c r="I86" s="407">
        <v>105.7987</v>
      </c>
      <c r="J86" s="401">
        <v>-8.787725531160484E-2</v>
      </c>
      <c r="K86" s="401">
        <v>-5.5243170199303471E-2</v>
      </c>
      <c r="L86" s="401">
        <v>-3.8366464222997498E-2</v>
      </c>
      <c r="M86" s="273"/>
      <c r="N86" s="273"/>
      <c r="O86" s="273"/>
      <c r="P86" s="152"/>
      <c r="Q86" s="179"/>
      <c r="R86" s="76"/>
      <c r="S86" s="76"/>
    </row>
    <row r="87" spans="1:19" s="247" customFormat="1" ht="13.5" customHeight="1">
      <c r="A87" s="103" t="s">
        <v>1039</v>
      </c>
      <c r="B87" s="402" t="s">
        <v>1039</v>
      </c>
      <c r="C87" s="403" t="s">
        <v>1039</v>
      </c>
      <c r="D87" s="403" t="s">
        <v>1039</v>
      </c>
      <c r="E87" s="104" t="s">
        <v>1039</v>
      </c>
      <c r="F87" s="104" t="s">
        <v>115</v>
      </c>
      <c r="G87" s="104" t="s">
        <v>1063</v>
      </c>
      <c r="H87" s="399">
        <v>754009.65</v>
      </c>
      <c r="I87" s="407">
        <v>110.40779999999999</v>
      </c>
      <c r="J87" s="401">
        <v>-0.37622485657863969</v>
      </c>
      <c r="K87" s="401">
        <v>-5.4084933307646521E-2</v>
      </c>
      <c r="L87" s="401">
        <v>-3.6003379565410554E-2</v>
      </c>
      <c r="M87" s="273"/>
      <c r="N87" s="273"/>
      <c r="O87" s="273"/>
      <c r="P87" s="152"/>
      <c r="Q87" s="179"/>
      <c r="R87" s="76"/>
      <c r="S87" s="76"/>
    </row>
    <row r="88" spans="1:19" s="247" customFormat="1" ht="13.5" customHeight="1">
      <c r="A88" s="103" t="s">
        <v>1039</v>
      </c>
      <c r="B88" s="402" t="s">
        <v>1039</v>
      </c>
      <c r="C88" s="403" t="s">
        <v>1039</v>
      </c>
      <c r="D88" s="403" t="s">
        <v>1039</v>
      </c>
      <c r="E88" s="104" t="s">
        <v>1039</v>
      </c>
      <c r="F88" s="104" t="s">
        <v>1040</v>
      </c>
      <c r="G88" s="104" t="s">
        <v>1063</v>
      </c>
      <c r="H88" s="399">
        <v>365190.98</v>
      </c>
      <c r="I88" s="407">
        <v>114.37730000000001</v>
      </c>
      <c r="J88" s="401">
        <v>-6.125344063481819E-2</v>
      </c>
      <c r="K88" s="401">
        <v>-5.3606080178965954E-2</v>
      </c>
      <c r="L88" s="401">
        <v>-3.5115995311855719E-2</v>
      </c>
      <c r="M88" s="273"/>
      <c r="N88" s="273"/>
      <c r="O88" s="273"/>
      <c r="P88" s="152"/>
      <c r="Q88" s="179"/>
      <c r="R88" s="76"/>
      <c r="S88" s="76"/>
    </row>
    <row r="89" spans="1:19" ht="13.5" customHeight="1">
      <c r="A89" s="408" t="s">
        <v>1089</v>
      </c>
      <c r="B89" s="402" t="s">
        <v>1090</v>
      </c>
      <c r="C89" s="403" t="s">
        <v>1091</v>
      </c>
      <c r="D89" s="403" t="s">
        <v>111</v>
      </c>
      <c r="E89" s="104" t="s">
        <v>1054</v>
      </c>
      <c r="F89" s="104" t="s">
        <v>113</v>
      </c>
      <c r="G89" s="104" t="s">
        <v>1041</v>
      </c>
      <c r="H89" s="399">
        <v>2522310.2400000002</v>
      </c>
      <c r="I89" s="407">
        <v>120.5517</v>
      </c>
      <c r="J89" s="401">
        <v>1.5159522517070867E-2</v>
      </c>
      <c r="K89" s="401">
        <v>8.4227837597286026E-3</v>
      </c>
      <c r="L89" s="401">
        <v>1.7235807208054066E-2</v>
      </c>
      <c r="M89" s="273"/>
      <c r="N89" s="273"/>
      <c r="O89" s="273"/>
      <c r="P89" s="152"/>
      <c r="Q89" s="179"/>
      <c r="R89" s="76"/>
      <c r="S89" s="76"/>
    </row>
    <row r="90" spans="1:19" s="247" customFormat="1" ht="12.75" customHeight="1">
      <c r="A90" s="408" t="s">
        <v>1039</v>
      </c>
      <c r="B90" s="402" t="s">
        <v>1039</v>
      </c>
      <c r="C90" s="403" t="s">
        <v>1039</v>
      </c>
      <c r="D90" s="403" t="s">
        <v>1039</v>
      </c>
      <c r="E90" s="104" t="s">
        <v>1039</v>
      </c>
      <c r="F90" s="104" t="s">
        <v>114</v>
      </c>
      <c r="G90" s="104" t="s">
        <v>1041</v>
      </c>
      <c r="H90" s="399">
        <v>13833621.689999999</v>
      </c>
      <c r="I90" s="407">
        <v>115.8683</v>
      </c>
      <c r="J90" s="401">
        <v>-1.3302727687080407E-2</v>
      </c>
      <c r="K90" s="401">
        <v>8.0676172993101591E-3</v>
      </c>
      <c r="L90" s="401">
        <v>1.6478652933286098E-2</v>
      </c>
      <c r="M90" s="273"/>
      <c r="N90" s="273"/>
      <c r="O90" s="273"/>
      <c r="P90" s="152"/>
      <c r="Q90" s="179"/>
      <c r="R90" s="76"/>
      <c r="S90" s="76"/>
    </row>
    <row r="91" spans="1:19" ht="12.75" customHeight="1">
      <c r="A91" s="122" t="s">
        <v>1039</v>
      </c>
      <c r="B91" s="402" t="s">
        <v>1039</v>
      </c>
      <c r="C91" s="403" t="s">
        <v>1039</v>
      </c>
      <c r="D91" s="403" t="s">
        <v>1039</v>
      </c>
      <c r="E91" s="104" t="s">
        <v>1039</v>
      </c>
      <c r="F91" s="104" t="s">
        <v>115</v>
      </c>
      <c r="G91" s="104" t="s">
        <v>1041</v>
      </c>
      <c r="H91" s="399">
        <v>76525.17</v>
      </c>
      <c r="I91" s="400">
        <v>118.3591</v>
      </c>
      <c r="J91" s="401">
        <v>-0.22306324895800345</v>
      </c>
      <c r="K91" s="401">
        <v>8.5853111504230473E-3</v>
      </c>
      <c r="L91" s="401">
        <v>1.7593951477353542E-2</v>
      </c>
      <c r="M91" s="273"/>
      <c r="N91" s="273"/>
      <c r="O91" s="273"/>
      <c r="P91" s="152"/>
      <c r="Q91" s="179"/>
      <c r="R91" s="76"/>
      <c r="S91" s="76"/>
    </row>
    <row r="92" spans="1:19" ht="12.75" customHeight="1">
      <c r="A92" s="122" t="s">
        <v>1476</v>
      </c>
      <c r="B92" s="402">
        <v>30290598804</v>
      </c>
      <c r="C92" s="403" t="s">
        <v>1058</v>
      </c>
      <c r="D92" s="403" t="s">
        <v>111</v>
      </c>
      <c r="E92" s="104" t="s">
        <v>1040</v>
      </c>
      <c r="F92" s="104" t="s">
        <v>1039</v>
      </c>
      <c r="G92" s="104" t="s">
        <v>1041</v>
      </c>
      <c r="H92" s="399">
        <v>4155271.26</v>
      </c>
      <c r="I92" s="400">
        <v>0.55879999999999996</v>
      </c>
      <c r="J92" s="401">
        <v>2.4948776996257971E-2</v>
      </c>
      <c r="K92" s="401">
        <v>1.8221574344023272E-2</v>
      </c>
      <c r="L92" s="401">
        <v>8.0433101314771882E-2</v>
      </c>
      <c r="M92" s="273"/>
      <c r="N92" s="273"/>
      <c r="O92" s="273"/>
      <c r="P92" s="152"/>
      <c r="Q92" s="179"/>
      <c r="R92" s="76"/>
      <c r="S92" s="76"/>
    </row>
    <row r="93" spans="1:19" s="247" customFormat="1" ht="12.75" customHeight="1">
      <c r="A93" s="122" t="s">
        <v>1092</v>
      </c>
      <c r="B93" s="402" t="s">
        <v>1093</v>
      </c>
      <c r="C93" s="403" t="s">
        <v>1007</v>
      </c>
      <c r="D93" s="403" t="s">
        <v>111</v>
      </c>
      <c r="E93" s="104" t="s">
        <v>1040</v>
      </c>
      <c r="F93" s="104" t="s">
        <v>113</v>
      </c>
      <c r="G93" s="104" t="s">
        <v>1041</v>
      </c>
      <c r="H93" s="399">
        <v>24487469.18</v>
      </c>
      <c r="I93" s="400">
        <v>39.945900000000002</v>
      </c>
      <c r="J93" s="401">
        <v>0.27880442600902455</v>
      </c>
      <c r="K93" s="401">
        <v>6.3950097083758539E-2</v>
      </c>
      <c r="L93" s="401">
        <v>0.22768427911093636</v>
      </c>
      <c r="M93" s="273"/>
      <c r="N93" s="273"/>
      <c r="O93" s="273"/>
      <c r="P93" s="221"/>
      <c r="Q93" s="222"/>
      <c r="R93" s="76"/>
      <c r="S93" s="76"/>
    </row>
    <row r="94" spans="1:19" s="247" customFormat="1" ht="12.75" customHeight="1">
      <c r="A94" s="122" t="s">
        <v>1039</v>
      </c>
      <c r="B94" s="402" t="s">
        <v>1039</v>
      </c>
      <c r="C94" s="403" t="s">
        <v>1039</v>
      </c>
      <c r="D94" s="403" t="s">
        <v>1039</v>
      </c>
      <c r="E94" s="104" t="s">
        <v>1039</v>
      </c>
      <c r="F94" s="104" t="s">
        <v>114</v>
      </c>
      <c r="G94" s="104" t="s">
        <v>1041</v>
      </c>
      <c r="H94" s="399">
        <v>1894598.86</v>
      </c>
      <c r="I94" s="400">
        <v>39.945999999999998</v>
      </c>
      <c r="J94" s="401">
        <v>0.82760045292415385</v>
      </c>
      <c r="K94" s="401">
        <v>6.3944259186260677E-2</v>
      </c>
      <c r="L94" s="401">
        <v>0.2276760331797687</v>
      </c>
      <c r="M94" s="273"/>
      <c r="N94" s="273"/>
      <c r="O94" s="273"/>
      <c r="P94" s="221"/>
      <c r="Q94" s="222"/>
      <c r="R94" s="76"/>
      <c r="S94" s="76"/>
    </row>
    <row r="95" spans="1:19" s="247" customFormat="1" ht="12.75" customHeight="1">
      <c r="A95" s="122" t="s">
        <v>1094</v>
      </c>
      <c r="B95" s="402" t="s">
        <v>1095</v>
      </c>
      <c r="C95" s="403" t="s">
        <v>1096</v>
      </c>
      <c r="D95" s="403" t="s">
        <v>111</v>
      </c>
      <c r="E95" s="104" t="s">
        <v>1040</v>
      </c>
      <c r="F95" s="104" t="s">
        <v>113</v>
      </c>
      <c r="G95" s="104" t="s">
        <v>1041</v>
      </c>
      <c r="H95" s="399">
        <v>49598880.950000003</v>
      </c>
      <c r="I95" s="400">
        <v>243.1027</v>
      </c>
      <c r="J95" s="401">
        <v>3.9766454137612595E-2</v>
      </c>
      <c r="K95" s="401">
        <v>2.6793045423366912E-2</v>
      </c>
      <c r="L95" s="401">
        <v>9.8861147711786002E-2</v>
      </c>
      <c r="M95" s="273"/>
      <c r="N95" s="273"/>
      <c r="O95" s="273"/>
      <c r="P95" s="221"/>
      <c r="Q95" s="222"/>
      <c r="R95" s="76"/>
      <c r="S95" s="76"/>
    </row>
    <row r="96" spans="1:19" s="247" customFormat="1" ht="12.75" customHeight="1">
      <c r="A96" s="122" t="s">
        <v>1039</v>
      </c>
      <c r="B96" s="402" t="s">
        <v>1039</v>
      </c>
      <c r="C96" s="403" t="s">
        <v>1039</v>
      </c>
      <c r="D96" s="403" t="s">
        <v>1039</v>
      </c>
      <c r="E96" s="104" t="s">
        <v>1039</v>
      </c>
      <c r="F96" s="104" t="s">
        <v>114</v>
      </c>
      <c r="G96" s="104" t="s">
        <v>1041</v>
      </c>
      <c r="H96" s="399">
        <v>15481736.24</v>
      </c>
      <c r="I96" s="400">
        <v>219.1405</v>
      </c>
      <c r="J96" s="401">
        <v>3.7305536923484928E-2</v>
      </c>
      <c r="K96" s="401">
        <v>2.6023211650398226E-2</v>
      </c>
      <c r="L96" s="401">
        <v>9.7174359403139343E-2</v>
      </c>
      <c r="M96" s="273"/>
      <c r="N96" s="273"/>
      <c r="O96" s="273"/>
      <c r="P96" s="221"/>
      <c r="Q96" s="222"/>
      <c r="R96" s="76"/>
      <c r="S96" s="76"/>
    </row>
    <row r="97" spans="1:19" s="1008" customFormat="1" ht="12.75" customHeight="1">
      <c r="A97" s="122" t="s">
        <v>1039</v>
      </c>
      <c r="B97" s="402" t="s">
        <v>1039</v>
      </c>
      <c r="C97" s="403" t="s">
        <v>1039</v>
      </c>
      <c r="D97" s="403" t="s">
        <v>1039</v>
      </c>
      <c r="E97" s="104" t="s">
        <v>1039</v>
      </c>
      <c r="F97" s="104" t="s">
        <v>115</v>
      </c>
      <c r="G97" s="104" t="s">
        <v>1041</v>
      </c>
      <c r="H97" s="399">
        <v>826012.82</v>
      </c>
      <c r="I97" s="400">
        <v>244.46360000000001</v>
      </c>
      <c r="J97" s="401">
        <v>-0.26514260914059806</v>
      </c>
      <c r="K97" s="401">
        <v>2.7169204369459576E-2</v>
      </c>
      <c r="L97" s="401">
        <v>9.9691905467294895E-2</v>
      </c>
      <c r="M97" s="273"/>
      <c r="N97" s="273"/>
      <c r="O97" s="273"/>
      <c r="P97" s="221"/>
      <c r="Q97" s="222"/>
      <c r="R97" s="76"/>
      <c r="S97" s="76"/>
    </row>
    <row r="98" spans="1:19" s="1008" customFormat="1" ht="12.75" customHeight="1">
      <c r="A98" s="122" t="s">
        <v>1039</v>
      </c>
      <c r="B98" s="402" t="s">
        <v>1039</v>
      </c>
      <c r="C98" s="403" t="s">
        <v>1039</v>
      </c>
      <c r="D98" s="403" t="s">
        <v>1039</v>
      </c>
      <c r="E98" s="104" t="s">
        <v>1039</v>
      </c>
      <c r="F98" s="104" t="s">
        <v>1040</v>
      </c>
      <c r="G98" s="104" t="s">
        <v>1041</v>
      </c>
      <c r="H98" s="399">
        <v>945080.06</v>
      </c>
      <c r="I98" s="400">
        <v>255.2253</v>
      </c>
      <c r="J98" s="401">
        <v>2.8172711637814984E-2</v>
      </c>
      <c r="K98" s="401">
        <v>2.7562683363710372E-2</v>
      </c>
      <c r="L98" s="401">
        <v>0.10055022056255303</v>
      </c>
      <c r="M98" s="273"/>
      <c r="N98" s="273"/>
      <c r="O98" s="273"/>
      <c r="P98" s="221"/>
      <c r="Q98" s="222"/>
      <c r="R98" s="76"/>
      <c r="S98" s="76"/>
    </row>
    <row r="99" spans="1:19" s="247" customFormat="1" ht="12.75" customHeight="1">
      <c r="A99" s="122" t="s">
        <v>1258</v>
      </c>
      <c r="B99" s="402">
        <v>74643964821</v>
      </c>
      <c r="C99" s="403" t="s">
        <v>1097</v>
      </c>
      <c r="D99" s="403" t="s">
        <v>111</v>
      </c>
      <c r="E99" s="104" t="s">
        <v>1044</v>
      </c>
      <c r="F99" s="104" t="s">
        <v>1039</v>
      </c>
      <c r="G99" s="910" t="s">
        <v>1041</v>
      </c>
      <c r="H99" s="399">
        <v>39643160.880000003</v>
      </c>
      <c r="I99" s="911">
        <v>138.3552</v>
      </c>
      <c r="J99" s="401">
        <v>-2.7147695240180347E-2</v>
      </c>
      <c r="K99" s="401">
        <v>1.8370546301089696E-3</v>
      </c>
      <c r="L99" s="401">
        <v>3.5723948537205175E-3</v>
      </c>
      <c r="M99" s="273"/>
      <c r="N99" s="273"/>
      <c r="O99" s="273"/>
      <c r="P99" s="221"/>
      <c r="Q99" s="222"/>
      <c r="R99" s="76"/>
      <c r="S99" s="76"/>
    </row>
    <row r="100" spans="1:19" ht="12.75" customHeight="1">
      <c r="A100" s="103" t="s">
        <v>1557</v>
      </c>
      <c r="B100" s="175" t="s">
        <v>1082</v>
      </c>
      <c r="C100" s="397" t="s">
        <v>1083</v>
      </c>
      <c r="D100" s="397" t="s">
        <v>111</v>
      </c>
      <c r="E100" s="104" t="s">
        <v>1044</v>
      </c>
      <c r="F100" s="104" t="s">
        <v>113</v>
      </c>
      <c r="G100" s="104" t="s">
        <v>1063</v>
      </c>
      <c r="H100" s="399">
        <v>3829543.12</v>
      </c>
      <c r="I100" s="400">
        <v>108.80589999999999</v>
      </c>
      <c r="J100" s="401">
        <v>-8.6821804265515889E-2</v>
      </c>
      <c r="K100" s="401">
        <v>1.0092386648901552E-2</v>
      </c>
      <c r="L100" s="401">
        <v>9.1885414775370045E-3</v>
      </c>
      <c r="M100" s="273"/>
      <c r="N100" s="273"/>
      <c r="O100" s="273"/>
      <c r="P100" s="152"/>
      <c r="Q100" s="179"/>
      <c r="R100" s="76"/>
      <c r="S100" s="76"/>
    </row>
    <row r="101" spans="1:19" ht="12.75" customHeight="1">
      <c r="A101" s="103" t="s">
        <v>1039</v>
      </c>
      <c r="B101" s="175" t="s">
        <v>1039</v>
      </c>
      <c r="C101" s="397" t="s">
        <v>1039</v>
      </c>
      <c r="D101" s="397" t="s">
        <v>1039</v>
      </c>
      <c r="E101" s="104" t="s">
        <v>1039</v>
      </c>
      <c r="F101" s="104" t="s">
        <v>114</v>
      </c>
      <c r="G101" s="104" t="s">
        <v>1063</v>
      </c>
      <c r="H101" s="399">
        <v>458861.07</v>
      </c>
      <c r="I101" s="400">
        <v>105.1426</v>
      </c>
      <c r="J101" s="401">
        <v>-5.1447317764035438E-2</v>
      </c>
      <c r="K101" s="401">
        <v>1.0094353495570196E-2</v>
      </c>
      <c r="L101" s="401">
        <v>9.1912870355401743E-3</v>
      </c>
      <c r="M101" s="273"/>
      <c r="N101" s="273"/>
      <c r="O101" s="273"/>
      <c r="P101" s="152"/>
      <c r="Q101" s="179"/>
      <c r="R101" s="76"/>
      <c r="S101" s="76"/>
    </row>
    <row r="102" spans="1:19" ht="12.75" customHeight="1">
      <c r="A102" s="103" t="s">
        <v>1039</v>
      </c>
      <c r="B102" s="175" t="s">
        <v>1039</v>
      </c>
      <c r="C102" s="397" t="s">
        <v>1039</v>
      </c>
      <c r="D102" s="397" t="s">
        <v>1039</v>
      </c>
      <c r="E102" s="104" t="s">
        <v>1039</v>
      </c>
      <c r="F102" s="104" t="s">
        <v>115</v>
      </c>
      <c r="G102" s="104" t="s">
        <v>1063</v>
      </c>
      <c r="H102" s="399">
        <v>539939</v>
      </c>
      <c r="I102" s="400">
        <v>108.7865</v>
      </c>
      <c r="J102" s="401">
        <v>1.5965946142467198</v>
      </c>
      <c r="K102" s="401">
        <v>1.0158111638467027E-2</v>
      </c>
      <c r="L102" s="401">
        <v>9.3398995456659417E-3</v>
      </c>
      <c r="M102" s="273"/>
      <c r="N102" s="273"/>
      <c r="O102" s="273"/>
      <c r="P102" s="152"/>
      <c r="Q102" s="179"/>
      <c r="R102" s="76"/>
      <c r="S102" s="76"/>
    </row>
    <row r="103" spans="1:19" ht="12.75" customHeight="1">
      <c r="A103" s="103" t="s">
        <v>1098</v>
      </c>
      <c r="B103" s="175" t="s">
        <v>1099</v>
      </c>
      <c r="C103" s="397" t="s">
        <v>1100</v>
      </c>
      <c r="D103" s="397" t="s">
        <v>925</v>
      </c>
      <c r="E103" s="104" t="s">
        <v>1054</v>
      </c>
      <c r="F103" s="104" t="s">
        <v>1039</v>
      </c>
      <c r="G103" s="104" t="s">
        <v>1041</v>
      </c>
      <c r="H103" s="399">
        <v>4502260.8</v>
      </c>
      <c r="I103" s="400">
        <v>105.387</v>
      </c>
      <c r="J103" s="401">
        <v>-0.10285579370602393</v>
      </c>
      <c r="K103" s="401">
        <v>5.4869723762283051E-3</v>
      </c>
      <c r="L103" s="401">
        <v>2.3621970763926026E-2</v>
      </c>
      <c r="M103" s="273"/>
      <c r="N103" s="273"/>
      <c r="O103" s="273"/>
      <c r="P103" s="152"/>
      <c r="Q103" s="179"/>
      <c r="R103" s="76"/>
      <c r="S103" s="76"/>
    </row>
    <row r="104" spans="1:19" ht="12.75" customHeight="1">
      <c r="A104" s="103" t="s">
        <v>1101</v>
      </c>
      <c r="B104" s="175">
        <v>85535430386</v>
      </c>
      <c r="C104" s="397" t="s">
        <v>1102</v>
      </c>
      <c r="D104" s="397" t="s">
        <v>925</v>
      </c>
      <c r="E104" s="104" t="s">
        <v>1040</v>
      </c>
      <c r="F104" s="104" t="s">
        <v>1039</v>
      </c>
      <c r="G104" s="104" t="s">
        <v>1041</v>
      </c>
      <c r="H104" s="399">
        <v>53638522.990000002</v>
      </c>
      <c r="I104" s="400">
        <v>11.7928</v>
      </c>
      <c r="J104" s="401">
        <v>-3.0827860179260314E-2</v>
      </c>
      <c r="K104" s="401">
        <v>-4.0783458866782696E-2</v>
      </c>
      <c r="L104" s="401">
        <v>3.8336238927923594E-2</v>
      </c>
      <c r="M104" s="273"/>
      <c r="N104" s="273"/>
      <c r="O104" s="273"/>
      <c r="P104" s="152"/>
      <c r="Q104" s="179"/>
      <c r="R104" s="76"/>
      <c r="S104" s="76"/>
    </row>
    <row r="105" spans="1:19" ht="12.75" customHeight="1">
      <c r="A105" s="122" t="s">
        <v>1103</v>
      </c>
      <c r="B105" s="175">
        <v>40425097619</v>
      </c>
      <c r="C105" s="397" t="s">
        <v>1104</v>
      </c>
      <c r="D105" s="397" t="s">
        <v>925</v>
      </c>
      <c r="E105" s="104" t="s">
        <v>1040</v>
      </c>
      <c r="F105" s="104" t="s">
        <v>1039</v>
      </c>
      <c r="G105" s="104" t="s">
        <v>1041</v>
      </c>
      <c r="H105" s="399">
        <v>4083579.32</v>
      </c>
      <c r="I105" s="400">
        <v>153.9288</v>
      </c>
      <c r="J105" s="401">
        <v>2.2713718678316397E-2</v>
      </c>
      <c r="K105" s="401">
        <v>6.8793821965487112E-3</v>
      </c>
      <c r="L105" s="401">
        <v>7.0699552810947308E-2</v>
      </c>
      <c r="M105" s="273"/>
      <c r="N105" s="273"/>
      <c r="O105" s="273"/>
      <c r="P105" s="152"/>
      <c r="Q105" s="179"/>
      <c r="R105" s="76"/>
      <c r="S105" s="76"/>
    </row>
    <row r="106" spans="1:19" s="1008" customFormat="1" ht="12.75" customHeight="1">
      <c r="A106" s="122" t="s">
        <v>1418</v>
      </c>
      <c r="B106" s="175" t="s">
        <v>1457</v>
      </c>
      <c r="C106" s="397" t="s">
        <v>1458</v>
      </c>
      <c r="D106" s="397" t="s">
        <v>925</v>
      </c>
      <c r="E106" s="104" t="s">
        <v>1054</v>
      </c>
      <c r="F106" s="104" t="s">
        <v>1039</v>
      </c>
      <c r="G106" s="104" t="s">
        <v>1041</v>
      </c>
      <c r="H106" s="399">
        <v>15316564.5</v>
      </c>
      <c r="I106" s="400">
        <v>103.49</v>
      </c>
      <c r="J106" s="401">
        <v>1.9049870979985783E-3</v>
      </c>
      <c r="K106" s="401">
        <v>1.9042861444062975E-3</v>
      </c>
      <c r="L106" s="401">
        <v>3.6503429227570106E-3</v>
      </c>
      <c r="M106" s="273"/>
      <c r="N106" s="273"/>
      <c r="O106" s="273"/>
      <c r="P106" s="152"/>
      <c r="Q106" s="179"/>
      <c r="R106" s="76"/>
      <c r="S106" s="76"/>
    </row>
    <row r="107" spans="1:19" s="1008" customFormat="1" ht="12.75" customHeight="1">
      <c r="A107" s="122" t="s">
        <v>1358</v>
      </c>
      <c r="B107" s="175" t="s">
        <v>1359</v>
      </c>
      <c r="C107" s="397" t="s">
        <v>1360</v>
      </c>
      <c r="D107" s="397" t="s">
        <v>925</v>
      </c>
      <c r="E107" s="104" t="s">
        <v>1054</v>
      </c>
      <c r="F107" s="104" t="s">
        <v>1039</v>
      </c>
      <c r="G107" s="104" t="s">
        <v>1041</v>
      </c>
      <c r="H107" s="399">
        <v>29079491.510000002</v>
      </c>
      <c r="I107" s="400">
        <v>104.53749999999999</v>
      </c>
      <c r="J107" s="401">
        <v>-2.6016247038620488E-3</v>
      </c>
      <c r="K107" s="401">
        <v>1.9965647201358738E-3</v>
      </c>
      <c r="L107" s="401">
        <v>4.1612114004896394E-3</v>
      </c>
      <c r="M107" s="273"/>
      <c r="N107" s="273"/>
      <c r="O107" s="273"/>
      <c r="P107" s="152"/>
      <c r="Q107" s="179"/>
      <c r="R107" s="76"/>
      <c r="S107" s="76"/>
    </row>
    <row r="108" spans="1:19" s="1008" customFormat="1" ht="12.75" customHeight="1">
      <c r="A108" s="122" t="s">
        <v>1546</v>
      </c>
      <c r="B108" s="175" t="s">
        <v>1558</v>
      </c>
      <c r="C108" s="397" t="s">
        <v>1559</v>
      </c>
      <c r="D108" s="397" t="s">
        <v>925</v>
      </c>
      <c r="E108" s="104" t="s">
        <v>1054</v>
      </c>
      <c r="F108" s="104" t="s">
        <v>1039</v>
      </c>
      <c r="G108" s="104" t="s">
        <v>1041</v>
      </c>
      <c r="H108" s="399">
        <v>20365084.600000001</v>
      </c>
      <c r="I108" s="400">
        <v>102.1317</v>
      </c>
      <c r="J108" s="401">
        <v>2.3329148770345753E-3</v>
      </c>
      <c r="K108" s="401">
        <v>2.3328164563172216E-3</v>
      </c>
      <c r="L108" s="401">
        <v>5.2451406906379727E-3</v>
      </c>
      <c r="M108" s="273"/>
      <c r="N108" s="273"/>
      <c r="O108" s="273"/>
      <c r="P108" s="152"/>
      <c r="Q108" s="179"/>
      <c r="R108" s="76"/>
      <c r="S108" s="76"/>
    </row>
    <row r="109" spans="1:19" s="1008" customFormat="1" ht="12.75" customHeight="1">
      <c r="A109" s="122" t="s">
        <v>1262</v>
      </c>
      <c r="B109" s="175" t="s">
        <v>1269</v>
      </c>
      <c r="C109" s="397" t="s">
        <v>1270</v>
      </c>
      <c r="D109" s="397" t="s">
        <v>925</v>
      </c>
      <c r="E109" s="104" t="s">
        <v>1054</v>
      </c>
      <c r="F109" s="104" t="s">
        <v>1039</v>
      </c>
      <c r="G109" s="104" t="s">
        <v>1063</v>
      </c>
      <c r="H109" s="399">
        <v>16718986.109999999</v>
      </c>
      <c r="I109" s="400">
        <v>106.5444</v>
      </c>
      <c r="J109" s="401">
        <v>5.2755816841321135E-3</v>
      </c>
      <c r="K109" s="401">
        <v>9.6159472990009487E-3</v>
      </c>
      <c r="L109" s="401">
        <v>8.0055802997505143E-3</v>
      </c>
      <c r="M109" s="273"/>
      <c r="N109" s="273"/>
      <c r="O109" s="273"/>
      <c r="P109" s="152"/>
      <c r="Q109" s="179"/>
      <c r="R109" s="76"/>
      <c r="S109" s="76"/>
    </row>
    <row r="110" spans="1:19" s="1008" customFormat="1" ht="12.75" customHeight="1">
      <c r="A110" s="122" t="s">
        <v>1105</v>
      </c>
      <c r="B110" s="175">
        <v>61515780704</v>
      </c>
      <c r="C110" s="397" t="s">
        <v>1106</v>
      </c>
      <c r="D110" s="397" t="s">
        <v>925</v>
      </c>
      <c r="E110" s="104" t="s">
        <v>1044</v>
      </c>
      <c r="F110" s="104" t="s">
        <v>1039</v>
      </c>
      <c r="G110" s="104" t="s">
        <v>1041</v>
      </c>
      <c r="H110" s="399">
        <v>51558866.560000002</v>
      </c>
      <c r="I110" s="400">
        <v>18.0379</v>
      </c>
      <c r="J110" s="401">
        <v>5.3148569423995262E-3</v>
      </c>
      <c r="K110" s="401">
        <v>1.3267458643277941E-3</v>
      </c>
      <c r="L110" s="401">
        <v>2.4787004051507466E-3</v>
      </c>
      <c r="M110" s="273"/>
      <c r="N110" s="273"/>
      <c r="O110" s="273"/>
      <c r="P110" s="152"/>
      <c r="Q110" s="179"/>
      <c r="R110" s="76"/>
      <c r="S110" s="76"/>
    </row>
    <row r="111" spans="1:19" s="1008" customFormat="1" ht="12.75" customHeight="1">
      <c r="A111" s="122" t="s">
        <v>1107</v>
      </c>
      <c r="B111" s="175">
        <v>16128752508</v>
      </c>
      <c r="C111" s="397" t="s">
        <v>1108</v>
      </c>
      <c r="D111" s="397" t="s">
        <v>925</v>
      </c>
      <c r="E111" s="104" t="s">
        <v>1042</v>
      </c>
      <c r="F111" s="104" t="s">
        <v>1039</v>
      </c>
      <c r="G111" s="104" t="s">
        <v>1041</v>
      </c>
      <c r="H111" s="399">
        <v>8727913.75</v>
      </c>
      <c r="I111" s="400">
        <v>16.466999999999999</v>
      </c>
      <c r="J111" s="401">
        <v>2.8534565135422962E-3</v>
      </c>
      <c r="K111" s="401">
        <v>-1.9334622308153637E-3</v>
      </c>
      <c r="L111" s="401">
        <v>2.7665270817601284E-2</v>
      </c>
      <c r="M111" s="273"/>
      <c r="N111" s="273"/>
      <c r="O111" s="273"/>
      <c r="P111" s="152"/>
      <c r="Q111" s="179"/>
      <c r="R111" s="76"/>
      <c r="S111" s="76"/>
    </row>
    <row r="112" spans="1:19" ht="12.75" customHeight="1">
      <c r="A112" s="103" t="s">
        <v>1126</v>
      </c>
      <c r="B112" s="175" t="s">
        <v>1127</v>
      </c>
      <c r="C112" s="397" t="s">
        <v>1128</v>
      </c>
      <c r="D112" s="397" t="s">
        <v>1125</v>
      </c>
      <c r="E112" s="104" t="s">
        <v>1044</v>
      </c>
      <c r="F112" s="104" t="s">
        <v>1039</v>
      </c>
      <c r="G112" s="104" t="s">
        <v>1041</v>
      </c>
      <c r="H112" s="399">
        <v>23820014.739999998</v>
      </c>
      <c r="I112" s="400">
        <v>105.9639</v>
      </c>
      <c r="J112" s="401">
        <v>-1.5470788630287613E-2</v>
      </c>
      <c r="K112" s="401">
        <v>6.6231771300895304E-3</v>
      </c>
      <c r="L112" s="401">
        <v>2.430302628964931E-3</v>
      </c>
      <c r="M112" s="273"/>
      <c r="N112" s="273"/>
      <c r="O112" s="273"/>
      <c r="P112" s="152"/>
      <c r="Q112" s="179"/>
      <c r="R112" s="76"/>
      <c r="S112" s="76"/>
    </row>
    <row r="113" spans="1:19" ht="12.75" customHeight="1">
      <c r="A113" s="103" t="s">
        <v>1343</v>
      </c>
      <c r="B113" s="175" t="s">
        <v>1344</v>
      </c>
      <c r="C113" s="397" t="s">
        <v>1345</v>
      </c>
      <c r="D113" s="397" t="s">
        <v>1125</v>
      </c>
      <c r="E113" s="104" t="s">
        <v>1054</v>
      </c>
      <c r="F113" s="104" t="s">
        <v>1039</v>
      </c>
      <c r="G113" s="104" t="s">
        <v>1041</v>
      </c>
      <c r="H113" s="399">
        <v>13135839.029999999</v>
      </c>
      <c r="I113" s="400">
        <v>105.0189</v>
      </c>
      <c r="J113" s="401">
        <v>2.1710811775663696E-3</v>
      </c>
      <c r="K113" s="401">
        <v>2.1709796796303138E-3</v>
      </c>
      <c r="L113" s="401">
        <v>3.5442626710495695E-3</v>
      </c>
      <c r="M113" s="273"/>
      <c r="N113" s="273"/>
      <c r="O113" s="273"/>
      <c r="P113" s="152"/>
      <c r="Q113" s="179"/>
      <c r="R113" s="76"/>
      <c r="S113" s="76"/>
    </row>
    <row r="114" spans="1:19" ht="12.75" customHeight="1">
      <c r="A114" s="103" t="s">
        <v>1263</v>
      </c>
      <c r="B114" s="175" t="s">
        <v>1271</v>
      </c>
      <c r="C114" s="397" t="s">
        <v>1272</v>
      </c>
      <c r="D114" s="397" t="s">
        <v>1125</v>
      </c>
      <c r="E114" s="104" t="s">
        <v>1054</v>
      </c>
      <c r="F114" s="104" t="s">
        <v>1039</v>
      </c>
      <c r="G114" s="104" t="s">
        <v>1041</v>
      </c>
      <c r="H114" s="399">
        <v>28153179.670000002</v>
      </c>
      <c r="I114" s="400">
        <v>105.72920000000001</v>
      </c>
      <c r="J114" s="401">
        <v>1.7982118662598356E-3</v>
      </c>
      <c r="K114" s="401">
        <v>1.8838173644750711E-3</v>
      </c>
      <c r="L114" s="401">
        <v>3.6137201763670745E-3</v>
      </c>
      <c r="M114" s="273"/>
      <c r="N114" s="273"/>
      <c r="O114" s="273"/>
      <c r="P114" s="152"/>
      <c r="Q114" s="179"/>
      <c r="R114" s="76"/>
      <c r="S114" s="76"/>
    </row>
    <row r="115" spans="1:19" ht="12.75" customHeight="1">
      <c r="A115" s="122" t="s">
        <v>1490</v>
      </c>
      <c r="B115" s="175" t="s">
        <v>1491</v>
      </c>
      <c r="C115" s="397" t="s">
        <v>1492</v>
      </c>
      <c r="D115" s="397" t="s">
        <v>1125</v>
      </c>
      <c r="E115" s="104" t="s">
        <v>1054</v>
      </c>
      <c r="F115" s="104" t="s">
        <v>1039</v>
      </c>
      <c r="G115" s="104" t="s">
        <v>1041</v>
      </c>
      <c r="H115" s="399">
        <v>14708109.92</v>
      </c>
      <c r="I115" s="400">
        <v>104.0234</v>
      </c>
      <c r="J115" s="401">
        <v>3.8795381513745397E-3</v>
      </c>
      <c r="K115" s="401">
        <v>5.4747382970703473E-3</v>
      </c>
      <c r="L115" s="401">
        <v>6.7017707191168174E-3</v>
      </c>
      <c r="M115" s="273"/>
      <c r="N115" s="273"/>
      <c r="O115" s="273"/>
      <c r="P115" s="152"/>
      <c r="Q115" s="179"/>
      <c r="R115" s="76"/>
      <c r="S115" s="76"/>
    </row>
    <row r="116" spans="1:19" s="247" customFormat="1" ht="12.75" customHeight="1">
      <c r="A116" s="103" t="s">
        <v>1129</v>
      </c>
      <c r="B116" s="175">
        <v>27751007165</v>
      </c>
      <c r="C116" s="397" t="s">
        <v>1130</v>
      </c>
      <c r="D116" s="397" t="s">
        <v>1125</v>
      </c>
      <c r="E116" s="104" t="s">
        <v>1044</v>
      </c>
      <c r="F116" s="104" t="s">
        <v>1039</v>
      </c>
      <c r="G116" s="104" t="s">
        <v>1041</v>
      </c>
      <c r="H116" s="399">
        <v>39062283.469999999</v>
      </c>
      <c r="I116" s="400">
        <v>103.1367</v>
      </c>
      <c r="J116" s="401">
        <v>1.3816782731250754E-3</v>
      </c>
      <c r="K116" s="401">
        <v>1.8047438147699157E-3</v>
      </c>
      <c r="L116" s="401">
        <v>3.6834043414539774E-3</v>
      </c>
      <c r="M116" s="273"/>
      <c r="N116" s="273"/>
      <c r="O116" s="273"/>
      <c r="P116" s="152"/>
      <c r="Q116" s="179"/>
      <c r="R116" s="76"/>
      <c r="S116" s="76"/>
    </row>
    <row r="117" spans="1:19" s="247" customFormat="1" ht="12.75" customHeight="1">
      <c r="A117" s="122" t="s">
        <v>1315</v>
      </c>
      <c r="B117" s="175" t="s">
        <v>1132</v>
      </c>
      <c r="C117" s="397" t="s">
        <v>1133</v>
      </c>
      <c r="D117" s="397" t="s">
        <v>1125</v>
      </c>
      <c r="E117" s="104" t="s">
        <v>1044</v>
      </c>
      <c r="F117" s="104" t="s">
        <v>1039</v>
      </c>
      <c r="G117" s="104" t="s">
        <v>1041</v>
      </c>
      <c r="H117" s="399">
        <v>23925682.73</v>
      </c>
      <c r="I117" s="400">
        <v>13.9642</v>
      </c>
      <c r="J117" s="401">
        <v>-4.3358022362024573E-2</v>
      </c>
      <c r="K117" s="401">
        <v>4.8572682723238003E-3</v>
      </c>
      <c r="L117" s="401">
        <v>6.7045389007440725E-3</v>
      </c>
      <c r="M117" s="273"/>
      <c r="N117" s="273"/>
      <c r="O117" s="273"/>
      <c r="P117" s="152"/>
      <c r="Q117" s="179"/>
      <c r="R117" s="76"/>
      <c r="S117" s="76"/>
    </row>
    <row r="118" spans="1:19" s="1008" customFormat="1" ht="12.75" customHeight="1">
      <c r="A118" s="122" t="s">
        <v>1346</v>
      </c>
      <c r="B118" s="175">
        <v>20010251059</v>
      </c>
      <c r="C118" s="397" t="s">
        <v>1131</v>
      </c>
      <c r="D118" s="397" t="s">
        <v>1125</v>
      </c>
      <c r="E118" s="104" t="s">
        <v>1056</v>
      </c>
      <c r="F118" s="104" t="s">
        <v>1039</v>
      </c>
      <c r="G118" s="104" t="s">
        <v>1041</v>
      </c>
      <c r="H118" s="399">
        <v>14815198.65</v>
      </c>
      <c r="I118" s="400">
        <v>108.50190000000001</v>
      </c>
      <c r="J118" s="401">
        <v>-1.0274151820245936E-2</v>
      </c>
      <c r="K118" s="401">
        <v>2.3825800968184652E-3</v>
      </c>
      <c r="L118" s="401">
        <v>4.3273253704376735E-3</v>
      </c>
      <c r="M118" s="273"/>
      <c r="N118" s="273"/>
      <c r="O118" s="273"/>
      <c r="P118" s="152"/>
      <c r="Q118" s="179"/>
      <c r="R118" s="76"/>
      <c r="S118" s="76"/>
    </row>
    <row r="119" spans="1:19" s="1008" customFormat="1" ht="12.75" customHeight="1">
      <c r="A119" s="122" t="s">
        <v>1134</v>
      </c>
      <c r="B119" s="175" t="s">
        <v>1135</v>
      </c>
      <c r="C119" s="397" t="s">
        <v>1136</v>
      </c>
      <c r="D119" s="397" t="s">
        <v>1125</v>
      </c>
      <c r="E119" s="104" t="s">
        <v>1044</v>
      </c>
      <c r="F119" s="104" t="s">
        <v>1039</v>
      </c>
      <c r="G119" s="104" t="s">
        <v>1063</v>
      </c>
      <c r="H119" s="399">
        <v>14155589.49</v>
      </c>
      <c r="I119" s="400">
        <v>109.3078</v>
      </c>
      <c r="J119" s="401">
        <v>-2.3479577506741678E-2</v>
      </c>
      <c r="K119" s="401">
        <v>1.3145427789138742E-2</v>
      </c>
      <c r="L119" s="401">
        <v>1.3151468736884109E-2</v>
      </c>
      <c r="M119" s="273"/>
      <c r="N119" s="273"/>
      <c r="O119" s="273"/>
      <c r="P119" s="152"/>
      <c r="Q119" s="179"/>
      <c r="R119" s="76"/>
      <c r="S119" s="76"/>
    </row>
    <row r="120" spans="1:19" s="1008" customFormat="1" ht="12.75" customHeight="1">
      <c r="A120" s="122" t="s">
        <v>1139</v>
      </c>
      <c r="B120" s="175">
        <v>79301865686</v>
      </c>
      <c r="C120" s="397" t="s">
        <v>1140</v>
      </c>
      <c r="D120" s="397" t="s">
        <v>1125</v>
      </c>
      <c r="E120" s="104" t="s">
        <v>1056</v>
      </c>
      <c r="F120" s="104" t="s">
        <v>1039</v>
      </c>
      <c r="G120" s="104" t="s">
        <v>1041</v>
      </c>
      <c r="H120" s="399">
        <v>11734924.74</v>
      </c>
      <c r="I120" s="400">
        <v>132.6122</v>
      </c>
      <c r="J120" s="401">
        <v>1.6911518592167774E-2</v>
      </c>
      <c r="K120" s="401">
        <v>-2.4380097836330661E-3</v>
      </c>
      <c r="L120" s="401">
        <v>1.2102132011463373E-2</v>
      </c>
      <c r="M120" s="273"/>
      <c r="N120" s="273"/>
      <c r="O120" s="273"/>
      <c r="P120" s="152"/>
      <c r="Q120" s="179"/>
      <c r="R120" s="76"/>
      <c r="S120" s="76"/>
    </row>
    <row r="121" spans="1:19" s="1008" customFormat="1" ht="12.75" customHeight="1">
      <c r="A121" s="122" t="s">
        <v>1560</v>
      </c>
      <c r="B121" s="175" t="s">
        <v>1561</v>
      </c>
      <c r="C121" s="397" t="s">
        <v>1562</v>
      </c>
      <c r="D121" s="397" t="s">
        <v>1125</v>
      </c>
      <c r="E121" s="104" t="s">
        <v>1414</v>
      </c>
      <c r="F121" s="104" t="s">
        <v>1039</v>
      </c>
      <c r="G121" s="104" t="s">
        <v>1041</v>
      </c>
      <c r="H121" s="399">
        <v>62642712.259999998</v>
      </c>
      <c r="I121" s="400">
        <v>101.65900000000001</v>
      </c>
      <c r="J121" s="401">
        <v>6.913293064414594E-2</v>
      </c>
      <c r="K121" s="401">
        <v>1.4974336745248173E-3</v>
      </c>
      <c r="L121" s="401">
        <v>3.3012746176888097E-3</v>
      </c>
      <c r="M121" s="273"/>
      <c r="N121" s="273"/>
      <c r="O121" s="273"/>
      <c r="P121" s="152"/>
      <c r="Q121" s="179"/>
      <c r="R121" s="76"/>
      <c r="S121" s="76"/>
    </row>
    <row r="122" spans="1:19" s="247" customFormat="1" ht="12.75" customHeight="1">
      <c r="A122" s="103" t="s">
        <v>1215</v>
      </c>
      <c r="B122" s="175" t="s">
        <v>1137</v>
      </c>
      <c r="C122" s="397" t="s">
        <v>1138</v>
      </c>
      <c r="D122" s="397" t="s">
        <v>1125</v>
      </c>
      <c r="E122" s="104" t="s">
        <v>1056</v>
      </c>
      <c r="F122" s="104" t="s">
        <v>1039</v>
      </c>
      <c r="G122" s="104" t="s">
        <v>1041</v>
      </c>
      <c r="H122" s="399">
        <v>4526734.2</v>
      </c>
      <c r="I122" s="400">
        <v>146.26849999999999</v>
      </c>
      <c r="J122" s="401">
        <v>1.958583532154301E-2</v>
      </c>
      <c r="K122" s="401">
        <v>-1.4876348101696468E-2</v>
      </c>
      <c r="L122" s="401">
        <v>8.9389305289413468E-3</v>
      </c>
      <c r="M122" s="273"/>
      <c r="N122" s="273"/>
      <c r="O122" s="273"/>
      <c r="P122" s="152"/>
      <c r="Q122" s="179"/>
      <c r="R122" s="76"/>
      <c r="S122" s="76"/>
    </row>
    <row r="123" spans="1:19" s="247" customFormat="1" ht="12.75" customHeight="1">
      <c r="A123" s="103" t="s">
        <v>1141</v>
      </c>
      <c r="B123" s="175" t="s">
        <v>1142</v>
      </c>
      <c r="C123" s="397" t="s">
        <v>1143</v>
      </c>
      <c r="D123" s="397" t="s">
        <v>1125</v>
      </c>
      <c r="E123" s="104" t="s">
        <v>1056</v>
      </c>
      <c r="F123" s="104" t="s">
        <v>1039</v>
      </c>
      <c r="G123" s="104" t="s">
        <v>1041</v>
      </c>
      <c r="H123" s="399">
        <v>17754596.859999999</v>
      </c>
      <c r="I123" s="400">
        <v>115.22790000000001</v>
      </c>
      <c r="J123" s="401">
        <v>-5.8462367300898821E-3</v>
      </c>
      <c r="K123" s="401">
        <v>-4.1328849559357783E-3</v>
      </c>
      <c r="L123" s="401">
        <v>9.0556580129570463E-3</v>
      </c>
      <c r="M123" s="273"/>
      <c r="N123" s="273"/>
      <c r="O123" s="273"/>
      <c r="P123" s="152"/>
      <c r="Q123" s="179"/>
      <c r="R123" s="76"/>
      <c r="S123" s="76"/>
    </row>
    <row r="124" spans="1:19" s="247" customFormat="1" ht="12.75" customHeight="1">
      <c r="A124" s="103" t="s">
        <v>1218</v>
      </c>
      <c r="B124" s="175" t="s">
        <v>1222</v>
      </c>
      <c r="C124" s="397" t="s">
        <v>1223</v>
      </c>
      <c r="D124" s="397" t="s">
        <v>1125</v>
      </c>
      <c r="E124" s="104" t="s">
        <v>1056</v>
      </c>
      <c r="F124" s="104" t="s">
        <v>1039</v>
      </c>
      <c r="G124" s="104" t="s">
        <v>1041</v>
      </c>
      <c r="H124" s="399">
        <v>6575018.5099999998</v>
      </c>
      <c r="I124" s="400">
        <v>113.4461</v>
      </c>
      <c r="J124" s="401">
        <v>-1.578931157057184E-2</v>
      </c>
      <c r="K124" s="401">
        <v>2.4264059414251804E-3</v>
      </c>
      <c r="L124" s="401">
        <v>9.3787814079293597E-3</v>
      </c>
      <c r="M124" s="273"/>
      <c r="N124" s="273"/>
      <c r="O124" s="273"/>
      <c r="P124" s="152"/>
      <c r="Q124" s="179"/>
      <c r="R124" s="76"/>
      <c r="S124" s="76"/>
    </row>
    <row r="125" spans="1:19" s="247" customFormat="1" ht="12.75" customHeight="1">
      <c r="A125" s="103" t="s">
        <v>1188</v>
      </c>
      <c r="B125" s="175" t="s">
        <v>1189</v>
      </c>
      <c r="C125" s="397" t="s">
        <v>1190</v>
      </c>
      <c r="D125" s="397" t="s">
        <v>1125</v>
      </c>
      <c r="E125" s="104" t="s">
        <v>1044</v>
      </c>
      <c r="F125" s="104" t="s">
        <v>1039</v>
      </c>
      <c r="G125" s="104" t="s">
        <v>1063</v>
      </c>
      <c r="H125" s="399">
        <v>5999377.1900000004</v>
      </c>
      <c r="I125" s="400">
        <v>96.8917</v>
      </c>
      <c r="J125" s="401">
        <v>1.7233969040733044E-3</v>
      </c>
      <c r="K125" s="401">
        <v>1.311411698814946E-2</v>
      </c>
      <c r="L125" s="401">
        <v>1.2971423247276848E-2</v>
      </c>
      <c r="M125" s="273"/>
      <c r="N125" s="273"/>
      <c r="O125" s="273"/>
      <c r="P125" s="152"/>
      <c r="Q125" s="179"/>
      <c r="R125" s="76"/>
      <c r="S125" s="76"/>
    </row>
    <row r="126" spans="1:19" s="247" customFormat="1" ht="12.75" customHeight="1">
      <c r="A126" s="103" t="s">
        <v>1144</v>
      </c>
      <c r="B126" s="175" t="s">
        <v>1145</v>
      </c>
      <c r="C126" s="397" t="s">
        <v>1146</v>
      </c>
      <c r="D126" s="397" t="s">
        <v>1125</v>
      </c>
      <c r="E126" s="104" t="s">
        <v>1056</v>
      </c>
      <c r="F126" s="104" t="s">
        <v>1039</v>
      </c>
      <c r="G126" s="104" t="s">
        <v>1041</v>
      </c>
      <c r="H126" s="399">
        <v>13674684.890000001</v>
      </c>
      <c r="I126" s="400">
        <v>104.94289999999999</v>
      </c>
      <c r="J126" s="401">
        <v>8.9127182553987438E-3</v>
      </c>
      <c r="K126" s="401">
        <v>-6.6943965139620865E-4</v>
      </c>
      <c r="L126" s="401">
        <v>7.4389447815066401E-3</v>
      </c>
      <c r="M126" s="273"/>
      <c r="N126" s="273"/>
      <c r="O126" s="273"/>
      <c r="P126" s="152"/>
      <c r="Q126" s="179"/>
      <c r="R126" s="76"/>
      <c r="S126" s="76"/>
    </row>
    <row r="127" spans="1:19" s="247" customFormat="1" ht="12.75" customHeight="1">
      <c r="A127" s="103" t="s">
        <v>1265</v>
      </c>
      <c r="B127" s="175" t="s">
        <v>1289</v>
      </c>
      <c r="C127" s="397" t="s">
        <v>1290</v>
      </c>
      <c r="D127" s="397" t="s">
        <v>79</v>
      </c>
      <c r="E127" s="104" t="s">
        <v>1040</v>
      </c>
      <c r="F127" s="104" t="s">
        <v>1039</v>
      </c>
      <c r="G127" s="104" t="s">
        <v>1041</v>
      </c>
      <c r="H127" s="399">
        <v>6501702.4500000002</v>
      </c>
      <c r="I127" s="400">
        <v>96.462500000000006</v>
      </c>
      <c r="J127" s="401">
        <v>-5.9315249094789246E-2</v>
      </c>
      <c r="K127" s="401">
        <v>9.5309559840841551E-3</v>
      </c>
      <c r="L127" s="401">
        <v>2.3316282040129588E-2</v>
      </c>
      <c r="M127" s="273"/>
      <c r="N127" s="273"/>
      <c r="O127" s="273"/>
      <c r="P127" s="152"/>
      <c r="Q127" s="179"/>
      <c r="R127" s="76"/>
      <c r="S127" s="76"/>
    </row>
    <row r="128" spans="1:19" s="247" customFormat="1" ht="12.75" customHeight="1">
      <c r="A128" s="103" t="s">
        <v>1473</v>
      </c>
      <c r="B128" s="175">
        <v>37884602446</v>
      </c>
      <c r="C128" s="397" t="s">
        <v>1147</v>
      </c>
      <c r="D128" s="397" t="s">
        <v>79</v>
      </c>
      <c r="E128" s="104" t="s">
        <v>1040</v>
      </c>
      <c r="F128" s="104" t="s">
        <v>1039</v>
      </c>
      <c r="G128" s="104" t="s">
        <v>1041</v>
      </c>
      <c r="H128" s="399">
        <v>43414255.890000001</v>
      </c>
      <c r="I128" s="400">
        <v>24.895700000000001</v>
      </c>
      <c r="J128" s="401">
        <v>9.3521842400804855E-2</v>
      </c>
      <c r="K128" s="401">
        <v>4.2900350206940496E-2</v>
      </c>
      <c r="L128" s="401">
        <v>0.11354782149742149</v>
      </c>
      <c r="M128" s="273"/>
      <c r="N128" s="273"/>
      <c r="O128" s="273"/>
      <c r="P128" s="152"/>
      <c r="Q128" s="179"/>
      <c r="R128" s="76"/>
      <c r="S128" s="76"/>
    </row>
    <row r="129" spans="1:19" s="247" customFormat="1" ht="12.75" customHeight="1">
      <c r="A129" s="103" t="s">
        <v>1266</v>
      </c>
      <c r="B129" s="175">
        <v>94465089647</v>
      </c>
      <c r="C129" s="397" t="s">
        <v>1148</v>
      </c>
      <c r="D129" s="397" t="s">
        <v>79</v>
      </c>
      <c r="E129" s="104" t="s">
        <v>1042</v>
      </c>
      <c r="F129" s="104" t="s">
        <v>1039</v>
      </c>
      <c r="G129" s="104" t="s">
        <v>1041</v>
      </c>
      <c r="H129" s="399">
        <v>95700400.849999994</v>
      </c>
      <c r="I129" s="400">
        <v>203.24100000000001</v>
      </c>
      <c r="J129" s="401">
        <v>1.3679793655239525E-2</v>
      </c>
      <c r="K129" s="401">
        <v>6.0997342690021217E-3</v>
      </c>
      <c r="L129" s="401">
        <v>1.0902814736706068E-2</v>
      </c>
      <c r="M129" s="273"/>
      <c r="N129" s="273"/>
      <c r="O129" s="273"/>
      <c r="P129" s="152"/>
      <c r="Q129" s="179"/>
      <c r="R129" s="76"/>
      <c r="S129" s="76"/>
    </row>
    <row r="130" spans="1:19" s="247" customFormat="1" ht="12.75" customHeight="1">
      <c r="A130" s="103" t="s">
        <v>1347</v>
      </c>
      <c r="B130" s="175">
        <v>35313366580</v>
      </c>
      <c r="C130" s="397" t="s">
        <v>1361</v>
      </c>
      <c r="D130" s="397" t="s">
        <v>79</v>
      </c>
      <c r="E130" s="104" t="s">
        <v>1044</v>
      </c>
      <c r="F130" s="104" t="s">
        <v>1039</v>
      </c>
      <c r="G130" s="104" t="s">
        <v>1041</v>
      </c>
      <c r="H130" s="399">
        <v>202932703.02000001</v>
      </c>
      <c r="I130" s="400">
        <v>151.63849999999999</v>
      </c>
      <c r="J130" s="401">
        <v>1.7241655074771156E-2</v>
      </c>
      <c r="K130" s="401">
        <v>2.4055591619478456E-3</v>
      </c>
      <c r="L130" s="401">
        <v>3.7352506251895345E-3</v>
      </c>
      <c r="M130" s="273"/>
      <c r="N130" s="273"/>
      <c r="O130" s="273"/>
      <c r="P130" s="152"/>
      <c r="Q130" s="179"/>
      <c r="R130" s="76"/>
      <c r="S130" s="76"/>
    </row>
    <row r="131" spans="1:19" s="247" customFormat="1" ht="12.75" customHeight="1">
      <c r="A131" s="103" t="s">
        <v>1149</v>
      </c>
      <c r="B131" s="175">
        <v>41002460007</v>
      </c>
      <c r="C131" s="397" t="s">
        <v>1150</v>
      </c>
      <c r="D131" s="397" t="s">
        <v>79</v>
      </c>
      <c r="E131" s="104" t="s">
        <v>1040</v>
      </c>
      <c r="F131" s="104" t="s">
        <v>1039</v>
      </c>
      <c r="G131" s="104" t="s">
        <v>1041</v>
      </c>
      <c r="H131" s="399">
        <v>51325408.840000004</v>
      </c>
      <c r="I131" s="400">
        <v>203.2946</v>
      </c>
      <c r="J131" s="401">
        <v>1.6878215430603083E-2</v>
      </c>
      <c r="K131" s="401">
        <v>3.6726488682909286E-2</v>
      </c>
      <c r="L131" s="401">
        <v>0.10010222077197528</v>
      </c>
      <c r="M131" s="273"/>
      <c r="N131" s="273"/>
      <c r="O131" s="273"/>
      <c r="P131" s="152"/>
      <c r="Q131" s="179"/>
      <c r="R131" s="76"/>
      <c r="S131" s="76"/>
    </row>
    <row r="132" spans="1:19" s="247" customFormat="1" ht="12.75" customHeight="1">
      <c r="A132" s="103" t="s">
        <v>1151</v>
      </c>
      <c r="B132" s="175">
        <v>58320210450</v>
      </c>
      <c r="C132" s="397" t="s">
        <v>1152</v>
      </c>
      <c r="D132" s="397" t="s">
        <v>79</v>
      </c>
      <c r="E132" s="104" t="s">
        <v>1054</v>
      </c>
      <c r="F132" s="104" t="s">
        <v>1039</v>
      </c>
      <c r="G132" s="104" t="s">
        <v>1041</v>
      </c>
      <c r="H132" s="399">
        <v>3335877.1</v>
      </c>
      <c r="I132" s="400">
        <v>132.5607</v>
      </c>
      <c r="J132" s="401">
        <v>4.5822015978968622E-2</v>
      </c>
      <c r="K132" s="401">
        <v>2.8604370015417047E-3</v>
      </c>
      <c r="L132" s="401">
        <v>6.7600512187229178E-3</v>
      </c>
      <c r="M132" s="273"/>
      <c r="N132" s="273"/>
      <c r="O132" s="273"/>
      <c r="P132" s="152"/>
      <c r="Q132" s="179"/>
      <c r="R132" s="76"/>
      <c r="S132" s="76"/>
    </row>
    <row r="133" spans="1:19" s="247" customFormat="1" ht="12.75" customHeight="1">
      <c r="A133" s="103" t="s">
        <v>1153</v>
      </c>
      <c r="B133" s="175">
        <v>31982273976</v>
      </c>
      <c r="C133" s="397" t="s">
        <v>1154</v>
      </c>
      <c r="D133" s="397" t="s">
        <v>79</v>
      </c>
      <c r="E133" s="104" t="s">
        <v>1054</v>
      </c>
      <c r="F133" s="104" t="s">
        <v>1039</v>
      </c>
      <c r="G133" s="104" t="s">
        <v>1041</v>
      </c>
      <c r="H133" s="399">
        <v>5884690.8499999996</v>
      </c>
      <c r="I133" s="400">
        <v>153.41550000000001</v>
      </c>
      <c r="J133" s="401">
        <v>-0.11152778226839244</v>
      </c>
      <c r="K133" s="401">
        <v>3.3642661825192821E-3</v>
      </c>
      <c r="L133" s="401">
        <v>3.0265525117068259E-2</v>
      </c>
      <c r="M133" s="273"/>
      <c r="N133" s="273"/>
      <c r="O133" s="273"/>
      <c r="P133" s="152"/>
      <c r="Q133" s="179"/>
      <c r="R133" s="76"/>
      <c r="S133" s="76"/>
    </row>
    <row r="134" spans="1:19" s="1008" customFormat="1" ht="12.75" customHeight="1">
      <c r="A134" s="103" t="s">
        <v>1155</v>
      </c>
      <c r="B134" s="175" t="s">
        <v>1156</v>
      </c>
      <c r="C134" s="397" t="s">
        <v>1157</v>
      </c>
      <c r="D134" s="397" t="s">
        <v>79</v>
      </c>
      <c r="E134" s="104" t="s">
        <v>1054</v>
      </c>
      <c r="F134" s="104" t="s">
        <v>1039</v>
      </c>
      <c r="G134" s="104" t="s">
        <v>1041</v>
      </c>
      <c r="H134" s="399">
        <v>8696561.1899999995</v>
      </c>
      <c r="I134" s="400">
        <v>177.84549999999999</v>
      </c>
      <c r="J134" s="401">
        <v>-2.1321034923492022E-2</v>
      </c>
      <c r="K134" s="401">
        <v>-6.7473841235399235E-6</v>
      </c>
      <c r="L134" s="401">
        <v>4.242364207477145E-2</v>
      </c>
      <c r="M134" s="273"/>
      <c r="N134" s="273"/>
      <c r="O134" s="273"/>
      <c r="P134" s="152"/>
      <c r="Q134" s="179"/>
      <c r="R134" s="76"/>
      <c r="S134" s="76"/>
    </row>
    <row r="135" spans="1:19" s="1008" customFormat="1" ht="12.75" customHeight="1">
      <c r="A135" s="103" t="s">
        <v>1158</v>
      </c>
      <c r="B135" s="175">
        <v>40820433166</v>
      </c>
      <c r="C135" s="397" t="s">
        <v>1159</v>
      </c>
      <c r="D135" s="397" t="s">
        <v>79</v>
      </c>
      <c r="E135" s="104" t="s">
        <v>1054</v>
      </c>
      <c r="F135" s="104" t="s">
        <v>1039</v>
      </c>
      <c r="G135" s="104" t="s">
        <v>1041</v>
      </c>
      <c r="H135" s="399">
        <v>6361954.5700000003</v>
      </c>
      <c r="I135" s="400">
        <v>178.82069999999999</v>
      </c>
      <c r="J135" s="401">
        <v>-0.16742196812791055</v>
      </c>
      <c r="K135" s="401">
        <v>-1.9785104188526637E-3</v>
      </c>
      <c r="L135" s="401">
        <v>4.0424057544848457E-2</v>
      </c>
      <c r="M135" s="273"/>
      <c r="N135" s="273"/>
      <c r="O135" s="273"/>
      <c r="P135" s="152"/>
      <c r="Q135" s="179"/>
      <c r="R135" s="76"/>
      <c r="S135" s="76"/>
    </row>
    <row r="136" spans="1:19" s="1008" customFormat="1" ht="12.75" customHeight="1">
      <c r="A136" s="103" t="s">
        <v>1547</v>
      </c>
      <c r="B136" s="175" t="s">
        <v>1160</v>
      </c>
      <c r="C136" s="397" t="s">
        <v>1161</v>
      </c>
      <c r="D136" s="397" t="s">
        <v>79</v>
      </c>
      <c r="E136" s="104" t="s">
        <v>1042</v>
      </c>
      <c r="F136" s="104" t="s">
        <v>1039</v>
      </c>
      <c r="G136" s="104" t="s">
        <v>1041</v>
      </c>
      <c r="H136" s="399">
        <v>24762160.050000001</v>
      </c>
      <c r="I136" s="400">
        <v>114.52889999999999</v>
      </c>
      <c r="J136" s="401">
        <v>5.2147109637662004E-2</v>
      </c>
      <c r="K136" s="401">
        <v>6.7651611780310539E-3</v>
      </c>
      <c r="L136" s="401">
        <v>2.6233588886140913E-2</v>
      </c>
      <c r="M136" s="273"/>
      <c r="N136" s="273"/>
      <c r="O136" s="273"/>
      <c r="P136" s="152"/>
      <c r="Q136" s="179"/>
      <c r="R136" s="76"/>
      <c r="S136" s="76"/>
    </row>
    <row r="137" spans="1:19" s="1008" customFormat="1" ht="12.75" customHeight="1">
      <c r="A137" s="103" t="s">
        <v>1163</v>
      </c>
      <c r="B137" s="175" t="s">
        <v>1164</v>
      </c>
      <c r="C137" s="397" t="s">
        <v>1165</v>
      </c>
      <c r="D137" s="397" t="s">
        <v>79</v>
      </c>
      <c r="E137" s="104" t="s">
        <v>1054</v>
      </c>
      <c r="F137" s="104" t="s">
        <v>1039</v>
      </c>
      <c r="G137" s="104" t="s">
        <v>1041</v>
      </c>
      <c r="H137" s="399">
        <v>11084189.810000001</v>
      </c>
      <c r="I137" s="400">
        <v>143.80600000000001</v>
      </c>
      <c r="J137" s="401">
        <v>-0.1537139971312067</v>
      </c>
      <c r="K137" s="401">
        <v>-4.1494350618952458E-3</v>
      </c>
      <c r="L137" s="401">
        <v>4.2215201937076952E-2</v>
      </c>
      <c r="M137" s="273"/>
      <c r="N137" s="273"/>
      <c r="O137" s="273"/>
      <c r="P137" s="152"/>
      <c r="Q137" s="179"/>
      <c r="R137" s="76"/>
      <c r="S137" s="76"/>
    </row>
    <row r="138" spans="1:19" s="247" customFormat="1" ht="12.75" customHeight="1">
      <c r="A138" s="103" t="s">
        <v>1373</v>
      </c>
      <c r="B138" s="175" t="s">
        <v>1374</v>
      </c>
      <c r="C138" s="397" t="s">
        <v>1375</v>
      </c>
      <c r="D138" s="397" t="s">
        <v>79</v>
      </c>
      <c r="E138" s="104" t="s">
        <v>1054</v>
      </c>
      <c r="F138" s="104" t="s">
        <v>1039</v>
      </c>
      <c r="G138" s="104" t="s">
        <v>1041</v>
      </c>
      <c r="H138" s="399">
        <v>24013421.140000001</v>
      </c>
      <c r="I138" s="400">
        <v>104.7385</v>
      </c>
      <c r="J138" s="401">
        <v>3.33163046536189E-4</v>
      </c>
      <c r="K138" s="401">
        <v>1.1929603866416283E-3</v>
      </c>
      <c r="L138" s="401">
        <v>3.2144700961371786E-3</v>
      </c>
      <c r="M138" s="273"/>
      <c r="N138" s="273"/>
      <c r="O138" s="273"/>
      <c r="P138" s="152"/>
      <c r="Q138" s="179"/>
      <c r="R138" s="76"/>
      <c r="S138" s="76"/>
    </row>
    <row r="139" spans="1:19" s="247" customFormat="1" ht="12.75" customHeight="1">
      <c r="A139" s="103" t="s">
        <v>1415</v>
      </c>
      <c r="B139" s="175" t="s">
        <v>1462</v>
      </c>
      <c r="C139" s="397" t="s">
        <v>1459</v>
      </c>
      <c r="D139" s="397" t="s">
        <v>79</v>
      </c>
      <c r="E139" s="104" t="s">
        <v>1054</v>
      </c>
      <c r="F139" s="104" t="s">
        <v>1039</v>
      </c>
      <c r="G139" s="104" t="s">
        <v>1041</v>
      </c>
      <c r="H139" s="399">
        <v>25820739.440000001</v>
      </c>
      <c r="I139" s="400">
        <v>105.08159999999999</v>
      </c>
      <c r="J139" s="401">
        <v>1.001017709369334E-3</v>
      </c>
      <c r="K139" s="401">
        <v>2.2375461386592299E-3</v>
      </c>
      <c r="L139" s="401">
        <v>4.5139346942053571E-3</v>
      </c>
      <c r="M139" s="273"/>
      <c r="N139" s="273"/>
      <c r="O139" s="273"/>
      <c r="P139" s="152"/>
      <c r="Q139" s="179"/>
      <c r="R139" s="76"/>
      <c r="S139" s="76"/>
    </row>
    <row r="140" spans="1:19" s="247" customFormat="1" ht="12.75" customHeight="1">
      <c r="A140" s="103" t="s">
        <v>1580</v>
      </c>
      <c r="B140" s="175" t="s">
        <v>1581</v>
      </c>
      <c r="C140" s="397" t="s">
        <v>1582</v>
      </c>
      <c r="D140" s="397" t="s">
        <v>79</v>
      </c>
      <c r="E140" s="104" t="s">
        <v>1054</v>
      </c>
      <c r="F140" s="104" t="s">
        <v>1039</v>
      </c>
      <c r="G140" s="104" t="s">
        <v>1041</v>
      </c>
      <c r="H140" s="399">
        <v>18500607.66</v>
      </c>
      <c r="I140" s="400">
        <v>102.0342</v>
      </c>
      <c r="J140" s="401">
        <v>5.2159846151584865E-3</v>
      </c>
      <c r="K140" s="401">
        <v>5.2165072159220394E-3</v>
      </c>
      <c r="L140" s="401">
        <v>8.9289952062270306E-3</v>
      </c>
      <c r="M140" s="273"/>
      <c r="N140" s="273"/>
      <c r="O140" s="273"/>
      <c r="P140" s="152"/>
      <c r="Q140" s="179"/>
      <c r="R140" s="76"/>
      <c r="S140" s="76"/>
    </row>
    <row r="141" spans="1:19" s="247" customFormat="1" ht="12.75" customHeight="1">
      <c r="A141" s="103" t="s">
        <v>1598</v>
      </c>
      <c r="B141" s="175" t="s">
        <v>1601</v>
      </c>
      <c r="C141" s="397" t="s">
        <v>1602</v>
      </c>
      <c r="D141" s="397" t="s">
        <v>79</v>
      </c>
      <c r="E141" s="104" t="s">
        <v>1054</v>
      </c>
      <c r="F141" s="104" t="s">
        <v>1039</v>
      </c>
      <c r="G141" s="104" t="s">
        <v>1041</v>
      </c>
      <c r="H141" s="399">
        <v>32519869.41</v>
      </c>
      <c r="I141" s="400">
        <v>100.9791</v>
      </c>
      <c r="J141" s="401">
        <v>4.1301387799757006E-3</v>
      </c>
      <c r="K141" s="401">
        <v>5.3643806320771148E-3</v>
      </c>
      <c r="L141" s="401">
        <v>9.1421216158009688E-3</v>
      </c>
      <c r="M141" s="273"/>
      <c r="N141" s="273"/>
      <c r="O141" s="273"/>
      <c r="P141" s="152"/>
      <c r="Q141" s="179"/>
      <c r="R141" s="76"/>
      <c r="S141" s="76"/>
    </row>
    <row r="142" spans="1:19" s="1008" customFormat="1" ht="12.75" customHeight="1">
      <c r="A142" s="103" t="s">
        <v>1348</v>
      </c>
      <c r="B142" s="175" t="s">
        <v>1349</v>
      </c>
      <c r="C142" s="397" t="s">
        <v>1350</v>
      </c>
      <c r="D142" s="397" t="s">
        <v>79</v>
      </c>
      <c r="E142" s="104" t="s">
        <v>1054</v>
      </c>
      <c r="F142" s="104" t="s">
        <v>1039</v>
      </c>
      <c r="G142" s="104" t="s">
        <v>1063</v>
      </c>
      <c r="H142" s="399">
        <v>4965032</v>
      </c>
      <c r="I142" s="400">
        <v>105.44880000000001</v>
      </c>
      <c r="J142" s="401">
        <v>-2.9650490642296745E-5</v>
      </c>
      <c r="K142" s="401">
        <v>1.1069444595521727E-2</v>
      </c>
      <c r="L142" s="401">
        <v>1.0472180196171355E-2</v>
      </c>
      <c r="M142" s="273"/>
      <c r="N142" s="273"/>
      <c r="O142" s="273"/>
      <c r="P142" s="152"/>
      <c r="Q142" s="179"/>
      <c r="R142" s="76"/>
      <c r="S142" s="76"/>
    </row>
    <row r="143" spans="1:19" s="247" customFormat="1" ht="12.75" customHeight="1">
      <c r="A143" s="103" t="s">
        <v>1493</v>
      </c>
      <c r="B143" s="175" t="s">
        <v>1494</v>
      </c>
      <c r="C143" s="397" t="s">
        <v>1495</v>
      </c>
      <c r="D143" s="397" t="s">
        <v>79</v>
      </c>
      <c r="E143" s="104" t="s">
        <v>1054</v>
      </c>
      <c r="F143" s="104" t="s">
        <v>1039</v>
      </c>
      <c r="G143" s="104" t="s">
        <v>1063</v>
      </c>
      <c r="H143" s="399">
        <v>9060748.4100000001</v>
      </c>
      <c r="I143" s="400">
        <v>104.09950000000001</v>
      </c>
      <c r="J143" s="401">
        <v>2.2943044160266268E-3</v>
      </c>
      <c r="K143" s="401">
        <v>1.1266247170134136E-2</v>
      </c>
      <c r="L143" s="401">
        <v>1.069383169474003E-2</v>
      </c>
      <c r="M143" s="273"/>
      <c r="N143" s="273"/>
      <c r="O143" s="273"/>
      <c r="P143" s="152"/>
      <c r="Q143" s="179"/>
      <c r="R143" s="76"/>
      <c r="S143" s="76"/>
    </row>
    <row r="144" spans="1:19" s="247" customFormat="1" ht="12.75" customHeight="1">
      <c r="A144" s="103" t="s">
        <v>1264</v>
      </c>
      <c r="B144" s="175" t="s">
        <v>1273</v>
      </c>
      <c r="C144" s="397" t="s">
        <v>1274</v>
      </c>
      <c r="D144" s="397" t="s">
        <v>79</v>
      </c>
      <c r="E144" s="104" t="s">
        <v>1054</v>
      </c>
      <c r="F144" s="104" t="s">
        <v>1039</v>
      </c>
      <c r="G144" s="104" t="s">
        <v>1041</v>
      </c>
      <c r="H144" s="399">
        <v>25691431.649999999</v>
      </c>
      <c r="I144" s="400">
        <v>107.7954</v>
      </c>
      <c r="J144" s="401">
        <v>5.3206445631703847E-3</v>
      </c>
      <c r="K144" s="401">
        <v>5.3234052633444051E-3</v>
      </c>
      <c r="L144" s="401">
        <v>5.9698177511788852E-3</v>
      </c>
      <c r="M144" s="273"/>
      <c r="N144" s="273"/>
      <c r="O144" s="273"/>
      <c r="P144" s="152"/>
      <c r="Q144" s="179"/>
      <c r="R144" s="76"/>
      <c r="S144" s="76"/>
    </row>
    <row r="145" spans="1:19" s="247" customFormat="1" ht="12.75" customHeight="1">
      <c r="A145" s="103" t="s">
        <v>1351</v>
      </c>
      <c r="B145" s="175" t="s">
        <v>1352</v>
      </c>
      <c r="C145" s="397" t="s">
        <v>1353</v>
      </c>
      <c r="D145" s="397" t="s">
        <v>79</v>
      </c>
      <c r="E145" s="104" t="s">
        <v>1054</v>
      </c>
      <c r="F145" s="104" t="s">
        <v>1039</v>
      </c>
      <c r="G145" s="104" t="s">
        <v>1041</v>
      </c>
      <c r="H145" s="399">
        <v>24525153.440000001</v>
      </c>
      <c r="I145" s="400">
        <v>108.8869</v>
      </c>
      <c r="J145" s="401">
        <v>-3.7595960296555875E-3</v>
      </c>
      <c r="K145" s="401">
        <v>5.5984122747636533E-3</v>
      </c>
      <c r="L145" s="401">
        <v>7.0259842111881632E-3</v>
      </c>
      <c r="M145" s="273"/>
      <c r="N145" s="273"/>
      <c r="O145" s="273"/>
      <c r="P145" s="152"/>
      <c r="Q145" s="179"/>
      <c r="R145" s="76"/>
      <c r="S145" s="76"/>
    </row>
    <row r="146" spans="1:19" s="247" customFormat="1" ht="12.75" customHeight="1">
      <c r="A146" s="122" t="s">
        <v>1474</v>
      </c>
      <c r="B146" s="175" t="s">
        <v>1496</v>
      </c>
      <c r="C146" s="397" t="s">
        <v>1497</v>
      </c>
      <c r="D146" s="397" t="s">
        <v>79</v>
      </c>
      <c r="E146" s="104" t="s">
        <v>1054</v>
      </c>
      <c r="F146" s="104" t="s">
        <v>1039</v>
      </c>
      <c r="G146" s="104" t="s">
        <v>1041</v>
      </c>
      <c r="H146" s="399">
        <v>24217631.48</v>
      </c>
      <c r="I146" s="400">
        <v>106.2094</v>
      </c>
      <c r="J146" s="401">
        <v>2.6134080432587137E-3</v>
      </c>
      <c r="K146" s="401">
        <v>8.0810190018791861E-3</v>
      </c>
      <c r="L146" s="401">
        <v>1.1652982302402304E-2</v>
      </c>
      <c r="M146" s="273"/>
      <c r="N146" s="273"/>
      <c r="O146" s="273"/>
      <c r="P146" s="152"/>
      <c r="Q146" s="179"/>
      <c r="R146" s="76"/>
      <c r="S146" s="76"/>
    </row>
    <row r="147" spans="1:19" s="247" customFormat="1" ht="12.75" customHeight="1">
      <c r="A147" s="103" t="s">
        <v>1498</v>
      </c>
      <c r="B147" s="175" t="s">
        <v>1499</v>
      </c>
      <c r="C147" s="397" t="s">
        <v>1500</v>
      </c>
      <c r="D147" s="397" t="s">
        <v>79</v>
      </c>
      <c r="E147" s="104" t="s">
        <v>1054</v>
      </c>
      <c r="F147" s="104" t="s">
        <v>1039</v>
      </c>
      <c r="G147" s="104" t="s">
        <v>1041</v>
      </c>
      <c r="H147" s="399">
        <v>26533289.09</v>
      </c>
      <c r="I147" s="400">
        <v>104.44929999999999</v>
      </c>
      <c r="J147" s="401">
        <v>6.8589391913169706E-3</v>
      </c>
      <c r="K147" s="401">
        <v>7.2732462768250183E-3</v>
      </c>
      <c r="L147" s="401">
        <v>1.0331665718718464E-2</v>
      </c>
      <c r="M147" s="273"/>
      <c r="N147" s="273"/>
      <c r="O147" s="273"/>
      <c r="P147" s="152"/>
      <c r="Q147" s="179"/>
      <c r="R147" s="76"/>
      <c r="S147" s="76"/>
    </row>
    <row r="148" spans="1:19" s="1008" customFormat="1" ht="12.75" customHeight="1">
      <c r="A148" s="103" t="s">
        <v>1376</v>
      </c>
      <c r="B148" s="175" t="s">
        <v>1377</v>
      </c>
      <c r="C148" s="397" t="s">
        <v>1378</v>
      </c>
      <c r="D148" s="397" t="s">
        <v>79</v>
      </c>
      <c r="E148" s="104" t="s">
        <v>1054</v>
      </c>
      <c r="F148" s="104" t="s">
        <v>1039</v>
      </c>
      <c r="G148" s="104" t="s">
        <v>1041</v>
      </c>
      <c r="H148" s="399">
        <v>8918229.4600000009</v>
      </c>
      <c r="I148" s="400">
        <v>108.6463</v>
      </c>
      <c r="J148" s="401">
        <v>6.3114198990192882E-3</v>
      </c>
      <c r="K148" s="401">
        <v>8.5869739782196142E-3</v>
      </c>
      <c r="L148" s="401">
        <v>1.1311435887745747E-2</v>
      </c>
      <c r="M148" s="273"/>
      <c r="N148" s="273"/>
      <c r="O148" s="273"/>
      <c r="P148" s="152"/>
      <c r="Q148" s="179"/>
      <c r="R148" s="76"/>
      <c r="S148" s="76"/>
    </row>
    <row r="149" spans="1:19" s="1008" customFormat="1" ht="12.75" customHeight="1">
      <c r="A149" s="103" t="s">
        <v>1166</v>
      </c>
      <c r="B149" s="175" t="s">
        <v>1167</v>
      </c>
      <c r="C149" s="397" t="s">
        <v>1168</v>
      </c>
      <c r="D149" s="397" t="s">
        <v>79</v>
      </c>
      <c r="E149" s="104" t="s">
        <v>1054</v>
      </c>
      <c r="F149" s="104" t="s">
        <v>1039</v>
      </c>
      <c r="G149" s="104" t="s">
        <v>1041</v>
      </c>
      <c r="H149" s="399">
        <v>16549592.83</v>
      </c>
      <c r="I149" s="400">
        <v>108.75409999999999</v>
      </c>
      <c r="J149" s="401">
        <v>-3.3699712036013407E-2</v>
      </c>
      <c r="K149" s="401">
        <v>1.1507045533838411E-3</v>
      </c>
      <c r="L149" s="401">
        <v>1.8115691028749437E-2</v>
      </c>
      <c r="M149" s="273"/>
      <c r="N149" s="273"/>
      <c r="O149" s="273"/>
      <c r="P149" s="152"/>
      <c r="Q149" s="179"/>
      <c r="R149" s="76"/>
      <c r="S149" s="76"/>
    </row>
    <row r="150" spans="1:19" s="1008" customFormat="1" ht="12.75" customHeight="1">
      <c r="A150" s="103" t="s">
        <v>1507</v>
      </c>
      <c r="B150" s="175" t="s">
        <v>1508</v>
      </c>
      <c r="C150" s="397" t="s">
        <v>1509</v>
      </c>
      <c r="D150" s="397" t="s">
        <v>79</v>
      </c>
      <c r="E150" s="104" t="s">
        <v>1044</v>
      </c>
      <c r="F150" s="104" t="s">
        <v>1039</v>
      </c>
      <c r="G150" s="104" t="s">
        <v>1041</v>
      </c>
      <c r="H150" s="399">
        <v>3493439.53</v>
      </c>
      <c r="I150" s="400">
        <v>102.58110000000001</v>
      </c>
      <c r="J150" s="401">
        <v>-1.6875514842443762E-2</v>
      </c>
      <c r="K150" s="401">
        <v>7.0555965694898415E-3</v>
      </c>
      <c r="L150" s="401">
        <v>6.3136725935009075E-3</v>
      </c>
      <c r="M150" s="273"/>
      <c r="N150" s="273"/>
      <c r="O150" s="273"/>
      <c r="P150" s="152"/>
      <c r="Q150" s="179"/>
      <c r="R150" s="76"/>
      <c r="S150" s="76"/>
    </row>
    <row r="151" spans="1:19" s="1008" customFormat="1" ht="12.75" customHeight="1">
      <c r="A151" s="103" t="s">
        <v>1606</v>
      </c>
      <c r="B151" s="175">
        <v>12916294683</v>
      </c>
      <c r="C151" s="397" t="s">
        <v>1043</v>
      </c>
      <c r="D151" s="397" t="s">
        <v>79</v>
      </c>
      <c r="E151" s="104" t="s">
        <v>1044</v>
      </c>
      <c r="F151" s="104" t="s">
        <v>1039</v>
      </c>
      <c r="G151" s="104" t="s">
        <v>1041</v>
      </c>
      <c r="H151" s="399">
        <v>8804523.3300000001</v>
      </c>
      <c r="I151" s="400">
        <v>16.647200000000002</v>
      </c>
      <c r="J151" s="401">
        <v>1.8613121729436077E-3</v>
      </c>
      <c r="K151" s="401">
        <v>1.8596197709479512E-3</v>
      </c>
      <c r="L151" s="401">
        <v>4.2226672779479557E-3</v>
      </c>
      <c r="M151" s="273"/>
      <c r="N151" s="273"/>
      <c r="O151" s="273"/>
      <c r="P151" s="152"/>
      <c r="Q151" s="179"/>
      <c r="R151" s="76"/>
      <c r="S151" s="76"/>
    </row>
    <row r="152" spans="1:19" s="247" customFormat="1" ht="12.75" customHeight="1">
      <c r="A152" s="103" t="s">
        <v>1739</v>
      </c>
      <c r="B152" s="175" t="s">
        <v>1740</v>
      </c>
      <c r="C152" s="397" t="s">
        <v>1741</v>
      </c>
      <c r="D152" s="397" t="s">
        <v>79</v>
      </c>
      <c r="E152" s="104" t="s">
        <v>1414</v>
      </c>
      <c r="F152" s="104" t="s">
        <v>1039</v>
      </c>
      <c r="G152" s="104" t="s">
        <v>1041</v>
      </c>
      <c r="H152" s="399">
        <v>7151041.96</v>
      </c>
      <c r="I152" s="400">
        <v>100.00060000000001</v>
      </c>
      <c r="J152" s="401" t="s">
        <v>1039</v>
      </c>
      <c r="K152" s="401" t="s">
        <v>1039</v>
      </c>
      <c r="L152" s="401" t="s">
        <v>1039</v>
      </c>
      <c r="M152" s="273"/>
      <c r="N152" s="273"/>
      <c r="O152" s="273"/>
      <c r="P152" s="152"/>
      <c r="Q152" s="179"/>
      <c r="R152" s="76"/>
      <c r="S152" s="76"/>
    </row>
    <row r="153" spans="1:19" s="1008" customFormat="1" ht="12.75" customHeight="1">
      <c r="A153" s="103" t="s">
        <v>1510</v>
      </c>
      <c r="B153" s="175">
        <v>84643903663</v>
      </c>
      <c r="C153" s="397" t="s">
        <v>1162</v>
      </c>
      <c r="D153" s="397" t="s">
        <v>79</v>
      </c>
      <c r="E153" s="104" t="s">
        <v>1042</v>
      </c>
      <c r="F153" s="104" t="s">
        <v>1039</v>
      </c>
      <c r="G153" s="104" t="s">
        <v>1041</v>
      </c>
      <c r="H153" s="399">
        <v>62510034.399999999</v>
      </c>
      <c r="I153" s="400">
        <v>32.349400000000003</v>
      </c>
      <c r="J153" s="401">
        <v>3.1225837040008253E-2</v>
      </c>
      <c r="K153" s="401">
        <v>8.4386212658245086E-3</v>
      </c>
      <c r="L153" s="401">
        <v>3.7781064234546191E-2</v>
      </c>
      <c r="M153" s="273"/>
      <c r="N153" s="273"/>
      <c r="O153" s="273"/>
      <c r="P153" s="152"/>
      <c r="Q153" s="179"/>
      <c r="R153" s="76"/>
      <c r="S153" s="76"/>
    </row>
    <row r="154" spans="1:19" s="1008" customFormat="1" ht="12.75" customHeight="1">
      <c r="A154" s="103" t="s">
        <v>1169</v>
      </c>
      <c r="B154" s="175">
        <v>88183360964</v>
      </c>
      <c r="C154" s="397" t="s">
        <v>1170</v>
      </c>
      <c r="D154" s="397" t="s">
        <v>79</v>
      </c>
      <c r="E154" s="104" t="s">
        <v>1040</v>
      </c>
      <c r="F154" s="104" t="s">
        <v>1039</v>
      </c>
      <c r="G154" s="104" t="s">
        <v>1063</v>
      </c>
      <c r="H154" s="399">
        <v>60877883.109999999</v>
      </c>
      <c r="I154" s="400">
        <v>395.85520000000002</v>
      </c>
      <c r="J154" s="401">
        <v>-1.5837398632568944E-2</v>
      </c>
      <c r="K154" s="401">
        <v>1.5390951067815184E-3</v>
      </c>
      <c r="L154" s="401">
        <v>2.5758754808004047E-2</v>
      </c>
      <c r="M154" s="273"/>
      <c r="N154" s="273"/>
      <c r="O154" s="273"/>
      <c r="P154" s="152"/>
      <c r="Q154" s="179"/>
      <c r="R154" s="76"/>
      <c r="S154" s="76"/>
    </row>
    <row r="155" spans="1:19" ht="18.75" customHeight="1">
      <c r="A155" s="1041" t="s">
        <v>392</v>
      </c>
      <c r="B155" s="1042"/>
      <c r="C155" s="1042"/>
      <c r="D155" s="1042"/>
      <c r="E155" s="1043"/>
      <c r="F155" s="1043"/>
      <c r="G155" s="1043"/>
      <c r="H155" s="1044">
        <f>SUM(H11:H154)</f>
        <v>3413241384.8199997</v>
      </c>
      <c r="I155" s="1044"/>
      <c r="J155" s="1045">
        <v>2.2253890825977951E-2</v>
      </c>
      <c r="K155" s="1045"/>
      <c r="L155" s="1045"/>
      <c r="M155" s="273"/>
      <c r="N155" s="273"/>
      <c r="O155" s="273"/>
      <c r="P155" s="152"/>
    </row>
    <row r="156" spans="1:19" ht="12.75" customHeight="1">
      <c r="A156" s="21" t="s">
        <v>294</v>
      </c>
      <c r="M156" s="152"/>
      <c r="N156" s="152"/>
      <c r="O156" s="152"/>
      <c r="P156" s="152"/>
    </row>
    <row r="157" spans="1:19" ht="12.75" customHeight="1">
      <c r="A157" s="45" t="s">
        <v>397</v>
      </c>
      <c r="C157" s="207"/>
      <c r="F157" s="208"/>
      <c r="G157" s="208"/>
      <c r="M157" s="152"/>
      <c r="N157" s="152"/>
      <c r="O157" s="152"/>
      <c r="P157" s="152"/>
    </row>
    <row r="158" spans="1:19" ht="12.75" customHeight="1">
      <c r="A158" s="46" t="s">
        <v>440</v>
      </c>
      <c r="F158" s="208"/>
      <c r="G158" s="208"/>
      <c r="M158" s="152"/>
      <c r="N158" s="152"/>
      <c r="O158" s="152"/>
      <c r="P158" s="152"/>
    </row>
    <row r="159" spans="1:19" ht="12.75" customHeight="1">
      <c r="A159" s="33" t="s">
        <v>108</v>
      </c>
      <c r="M159" s="152"/>
      <c r="N159" s="152"/>
      <c r="O159" s="152"/>
      <c r="P159" s="152"/>
    </row>
    <row r="160" spans="1:19" ht="12.75" customHeight="1">
      <c r="A160" s="499" t="s">
        <v>109</v>
      </c>
      <c r="H160" s="121"/>
    </row>
    <row r="161" spans="1:12" ht="12.75" customHeight="1">
      <c r="A161" s="499" t="s">
        <v>441</v>
      </c>
      <c r="H161" s="76"/>
    </row>
    <row r="162" spans="1:12" ht="12.75" customHeight="1">
      <c r="A162" s="32" t="s">
        <v>1187</v>
      </c>
      <c r="B162" s="48"/>
      <c r="C162" s="48"/>
      <c r="D162" s="48"/>
      <c r="E162" s="48"/>
      <c r="F162" s="48"/>
      <c r="G162" s="48"/>
      <c r="H162" s="48"/>
      <c r="I162" s="48"/>
      <c r="J162" s="48"/>
    </row>
    <row r="163" spans="1:12" s="1008" customFormat="1" ht="12.75" customHeight="1">
      <c r="A163" s="32" t="s">
        <v>1744</v>
      </c>
      <c r="B163" s="48"/>
      <c r="C163" s="48"/>
      <c r="D163" s="48"/>
      <c r="E163" s="48"/>
      <c r="F163" s="48"/>
      <c r="G163" s="48"/>
      <c r="H163" s="48"/>
      <c r="I163" s="48"/>
      <c r="J163" s="48"/>
    </row>
    <row r="164" spans="1:12" s="247" customFormat="1" ht="12.75" customHeight="1">
      <c r="A164" s="32" t="s">
        <v>1743</v>
      </c>
      <c r="B164" s="48"/>
      <c r="C164" s="48"/>
      <c r="D164" s="48"/>
      <c r="E164" s="48"/>
      <c r="F164" s="48"/>
      <c r="G164" s="48"/>
      <c r="H164" s="48"/>
      <c r="I164" s="48"/>
      <c r="J164" s="48"/>
    </row>
    <row r="165" spans="1:12" s="247" customFormat="1">
      <c r="A165" s="575" t="s">
        <v>386</v>
      </c>
      <c r="B165" s="576"/>
      <c r="C165" s="576"/>
      <c r="D165" s="559"/>
      <c r="E165" s="877"/>
      <c r="F165" s="877"/>
      <c r="G165" s="877"/>
      <c r="H165" s="877"/>
      <c r="I165" s="877"/>
      <c r="J165" s="877"/>
      <c r="K165" s="877"/>
      <c r="L165" s="877"/>
    </row>
    <row r="166" spans="1:12" s="247" customFormat="1">
      <c r="A166" s="559" t="s">
        <v>164</v>
      </c>
      <c r="B166" s="559"/>
      <c r="C166" s="559"/>
      <c r="D166" s="559"/>
      <c r="E166" s="49"/>
      <c r="F166" s="49"/>
      <c r="G166" s="49"/>
      <c r="H166" s="49"/>
      <c r="I166" s="49"/>
      <c r="J166" s="49"/>
    </row>
    <row r="167" spans="1:12" ht="12.75" customHeight="1">
      <c r="A167" s="559" t="s">
        <v>217</v>
      </c>
      <c r="B167" s="559"/>
      <c r="C167" s="559"/>
      <c r="D167" s="559"/>
    </row>
    <row r="168" spans="1:12" ht="12.75" customHeight="1">
      <c r="A168" s="580" t="s">
        <v>81</v>
      </c>
    </row>
    <row r="169" spans="1:12" ht="12.75" customHeight="1">
      <c r="L169" s="34" t="s">
        <v>959</v>
      </c>
    </row>
    <row r="170" spans="1:12" ht="12.75" customHeight="1"/>
    <row r="171" spans="1:12" ht="12.75" customHeight="1"/>
    <row r="172" spans="1:12" ht="12.75" customHeight="1"/>
    <row r="173" spans="1:12" ht="12.75" customHeight="1"/>
    <row r="174" spans="1:12">
      <c r="A174" s="53"/>
      <c r="B174" s="53"/>
      <c r="C174" s="53"/>
      <c r="D174" s="53"/>
      <c r="E174" s="53"/>
      <c r="F174" s="53"/>
      <c r="G174" s="53"/>
      <c r="H174" s="53"/>
      <c r="I174" s="53"/>
      <c r="J174" s="53"/>
      <c r="K174" s="53"/>
    </row>
    <row r="175" spans="1:12" ht="12.75" customHeight="1"/>
    <row r="176" spans="1:12" ht="12.75" customHeight="1">
      <c r="A176" s="33"/>
    </row>
    <row r="177" spans="1:1" ht="12.75" customHeight="1">
      <c r="A177" s="53"/>
    </row>
    <row r="178" spans="1:1" ht="12.75" customHeight="1">
      <c r="A178" s="33"/>
    </row>
    <row r="179" spans="1:1" ht="12.75" customHeight="1">
      <c r="A179" s="33"/>
    </row>
    <row r="180" spans="1:1" ht="12.75" customHeight="1">
      <c r="A180" s="53"/>
    </row>
    <row r="181" spans="1:1" ht="12.75" customHeight="1"/>
    <row r="182" spans="1:1" ht="12.75" customHeight="1">
      <c r="A182" s="33"/>
    </row>
    <row r="183" spans="1:1" ht="12.75" customHeight="1">
      <c r="A183" s="53"/>
    </row>
    <row r="184" spans="1:1" ht="12.75" customHeight="1">
      <c r="A184" s="56"/>
    </row>
    <row r="185" spans="1:1" ht="12.75" customHeight="1">
      <c r="A185" s="33"/>
    </row>
    <row r="186" spans="1:1" ht="12.75" customHeight="1">
      <c r="A186" s="53"/>
    </row>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sheetData>
  <mergeCells count="3">
    <mergeCell ref="K8:L8"/>
    <mergeCell ref="H6:I6"/>
    <mergeCell ref="H7:I7"/>
  </mergeCells>
  <hyperlinks>
    <hyperlink ref="A168" location="'2 Sadržaj'!A1" display="Sadržaj / Contents" xr:uid="{00000000-0004-0000-1700-000000000000}"/>
  </hyperlinks>
  <pageMargins left="0.7" right="0.7" top="0.75" bottom="0.75" header="0.3" footer="0.3"/>
  <pageSetup paperSize="9" scale="34" orientation="portrait" r:id="rId1"/>
  <ignoredErrors>
    <ignoredError sqref="B14:B51 B52:B154"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1008" customWidth="1"/>
    <col min="10" max="10" width="9.85546875" customWidth="1"/>
    <col min="11" max="15" width="8.85546875" customWidth="1"/>
  </cols>
  <sheetData>
    <row r="1" spans="1:15" ht="12.75" customHeight="1">
      <c r="A1" s="130" t="s">
        <v>653</v>
      </c>
      <c r="O1" s="126" t="str">
        <f>Naslovnica!A20</f>
        <v>Veljača 2025.</v>
      </c>
    </row>
    <row r="2" spans="1:15" ht="12.75" customHeight="1">
      <c r="A2" s="504" t="s">
        <v>654</v>
      </c>
      <c r="O2" s="498" t="str">
        <f>Naslovnica!A24</f>
        <v>February 2025</v>
      </c>
    </row>
    <row r="3" spans="1:15" ht="12.75" customHeight="1">
      <c r="A3" s="10"/>
      <c r="O3" s="11"/>
    </row>
    <row r="4" spans="1:15" ht="12.75" customHeight="1">
      <c r="A4" s="63"/>
      <c r="B4" s="63"/>
      <c r="C4" s="63"/>
      <c r="D4" s="63"/>
      <c r="E4" s="63"/>
      <c r="F4" s="63"/>
      <c r="G4" s="63"/>
      <c r="H4" s="63"/>
      <c r="I4" s="63"/>
      <c r="J4" s="63"/>
      <c r="K4" s="63"/>
      <c r="L4" s="63"/>
      <c r="M4" s="63"/>
      <c r="N4" s="63"/>
      <c r="O4" s="13" t="s">
        <v>1300</v>
      </c>
    </row>
    <row r="5" spans="1:15" ht="25.5" customHeight="1">
      <c r="A5" s="1253" t="s">
        <v>402</v>
      </c>
      <c r="B5" s="1254" t="s">
        <v>403</v>
      </c>
      <c r="C5" s="1255"/>
      <c r="D5" s="1250" t="s">
        <v>404</v>
      </c>
      <c r="E5" s="1251"/>
      <c r="F5" s="1250" t="s">
        <v>405</v>
      </c>
      <c r="G5" s="1251"/>
      <c r="H5" s="1250" t="s">
        <v>1408</v>
      </c>
      <c r="I5" s="1251"/>
      <c r="J5" s="1250" t="s">
        <v>406</v>
      </c>
      <c r="K5" s="1251"/>
      <c r="L5" s="1250" t="s">
        <v>407</v>
      </c>
      <c r="M5" s="1251"/>
      <c r="N5" s="1250" t="s">
        <v>408</v>
      </c>
      <c r="O5" s="1251"/>
    </row>
    <row r="6" spans="1:15" ht="12.75" customHeight="1">
      <c r="A6" s="1253"/>
      <c r="B6" s="541" t="s">
        <v>31</v>
      </c>
      <c r="C6" s="541" t="s">
        <v>32</v>
      </c>
      <c r="D6" s="541" t="s">
        <v>31</v>
      </c>
      <c r="E6" s="541" t="s">
        <v>32</v>
      </c>
      <c r="F6" s="541" t="s">
        <v>31</v>
      </c>
      <c r="G6" s="541" t="s">
        <v>32</v>
      </c>
      <c r="H6" s="541" t="s">
        <v>31</v>
      </c>
      <c r="I6" s="541" t="s">
        <v>32</v>
      </c>
      <c r="J6" s="541" t="s">
        <v>31</v>
      </c>
      <c r="K6" s="541" t="s">
        <v>32</v>
      </c>
      <c r="L6" s="541" t="s">
        <v>31</v>
      </c>
      <c r="M6" s="541" t="s">
        <v>32</v>
      </c>
      <c r="N6" s="541" t="s">
        <v>31</v>
      </c>
      <c r="O6" s="541" t="s">
        <v>32</v>
      </c>
    </row>
    <row r="7" spans="1:15" ht="12.75" customHeight="1">
      <c r="A7" s="1253"/>
      <c r="B7" s="542" t="s">
        <v>29</v>
      </c>
      <c r="C7" s="542" t="s">
        <v>30</v>
      </c>
      <c r="D7" s="542" t="s">
        <v>29</v>
      </c>
      <c r="E7" s="542" t="s">
        <v>30</v>
      </c>
      <c r="F7" s="542" t="s">
        <v>29</v>
      </c>
      <c r="G7" s="542" t="s">
        <v>30</v>
      </c>
      <c r="H7" s="542" t="s">
        <v>29</v>
      </c>
      <c r="I7" s="542" t="s">
        <v>30</v>
      </c>
      <c r="J7" s="542" t="s">
        <v>29</v>
      </c>
      <c r="K7" s="542" t="s">
        <v>30</v>
      </c>
      <c r="L7" s="542" t="s">
        <v>29</v>
      </c>
      <c r="M7" s="542" t="s">
        <v>30</v>
      </c>
      <c r="N7" s="542" t="s">
        <v>29</v>
      </c>
      <c r="O7" s="542" t="s">
        <v>30</v>
      </c>
    </row>
    <row r="8" spans="1:15" ht="21.75">
      <c r="A8" s="117" t="s">
        <v>1008</v>
      </c>
      <c r="B8" s="868">
        <v>36449.858270000004</v>
      </c>
      <c r="C8" s="869">
        <v>6.1356444247511424E-2</v>
      </c>
      <c r="D8" s="868">
        <v>4858.6655699999992</v>
      </c>
      <c r="E8" s="869">
        <v>1.6045394645381201E-2</v>
      </c>
      <c r="F8" s="868">
        <v>1444.1719200000002</v>
      </c>
      <c r="G8" s="869">
        <v>1.4803763795700649E-2</v>
      </c>
      <c r="H8" s="868">
        <v>5658.1159600000001</v>
      </c>
      <c r="I8" s="869">
        <v>7.0195576180308644E-3</v>
      </c>
      <c r="J8" s="868">
        <v>22475.481389999997</v>
      </c>
      <c r="K8" s="869">
        <v>2.6739349197899415E-2</v>
      </c>
      <c r="L8" s="868">
        <v>5813.4630199999983</v>
      </c>
      <c r="M8" s="869">
        <v>7.5282236844659454E-3</v>
      </c>
      <c r="N8" s="868">
        <v>76699.756129999994</v>
      </c>
      <c r="O8" s="869">
        <v>2.2471237008761809E-2</v>
      </c>
    </row>
    <row r="9" spans="1:15" ht="21.75">
      <c r="A9" s="117" t="s">
        <v>1009</v>
      </c>
      <c r="B9" s="868">
        <v>879.06590000007623</v>
      </c>
      <c r="C9" s="869">
        <v>1.4797412237850965E-3</v>
      </c>
      <c r="D9" s="868">
        <v>93.839779999990483</v>
      </c>
      <c r="E9" s="869">
        <v>3.0989914449608793E-4</v>
      </c>
      <c r="F9" s="868">
        <v>27.282410000005367</v>
      </c>
      <c r="G9" s="869">
        <v>2.7966362440944064E-4</v>
      </c>
      <c r="H9" s="868">
        <v>0.66039999984741216</v>
      </c>
      <c r="I9" s="869">
        <v>8.1930378992736006E-7</v>
      </c>
      <c r="J9" s="868">
        <v>4541.1365199998909</v>
      </c>
      <c r="K9" s="869">
        <v>5.4026444665001604E-3</v>
      </c>
      <c r="L9" s="868">
        <v>2462.914190000115</v>
      </c>
      <c r="M9" s="869">
        <v>3.1893845155939655E-3</v>
      </c>
      <c r="N9" s="868">
        <v>8004.8991999999253</v>
      </c>
      <c r="O9" s="869">
        <v>2.3452484887900274E-3</v>
      </c>
    </row>
    <row r="10" spans="1:15" ht="21.75">
      <c r="A10" s="117" t="s">
        <v>1010</v>
      </c>
      <c r="B10" s="868">
        <v>560116.72067000018</v>
      </c>
      <c r="C10" s="869">
        <v>0.9428505891385951</v>
      </c>
      <c r="D10" s="868">
        <v>301479.05862000003</v>
      </c>
      <c r="E10" s="869">
        <v>0.99561297298260321</v>
      </c>
      <c r="F10" s="868">
        <v>96255.915870000012</v>
      </c>
      <c r="G10" s="869">
        <v>0.98668989664216256</v>
      </c>
      <c r="H10" s="868">
        <v>807651.79137000022</v>
      </c>
      <c r="I10" s="869">
        <v>1.0019869378618318</v>
      </c>
      <c r="J10" s="868">
        <v>820459.70308000001</v>
      </c>
      <c r="K10" s="869">
        <v>0.97611072807642296</v>
      </c>
      <c r="L10" s="868">
        <v>765887.47290000005</v>
      </c>
      <c r="M10" s="869">
        <v>0.99179648916413887</v>
      </c>
      <c r="N10" s="868">
        <v>3351850.6625100002</v>
      </c>
      <c r="O10" s="869">
        <v>0.98201395226831878</v>
      </c>
    </row>
    <row r="11" spans="1:15" ht="22.5">
      <c r="A11" s="117" t="s">
        <v>1011</v>
      </c>
      <c r="B11" s="803">
        <v>180706.9632</v>
      </c>
      <c r="C11" s="804">
        <v>0.30418600342935975</v>
      </c>
      <c r="D11" s="803">
        <v>64260.338990000004</v>
      </c>
      <c r="E11" s="804">
        <v>0.21221516160877216</v>
      </c>
      <c r="F11" s="803">
        <v>0</v>
      </c>
      <c r="G11" s="804">
        <v>0</v>
      </c>
      <c r="H11" s="803">
        <v>407598.55722000008</v>
      </c>
      <c r="I11" s="804">
        <v>0.50567389881349134</v>
      </c>
      <c r="J11" s="803">
        <v>351251.88424000004</v>
      </c>
      <c r="K11" s="804">
        <v>0.41788857048874561</v>
      </c>
      <c r="L11" s="803">
        <v>137278.16407999999</v>
      </c>
      <c r="M11" s="804">
        <v>0.17777024170131531</v>
      </c>
      <c r="N11" s="803">
        <v>1141095.9077300001</v>
      </c>
      <c r="O11" s="804">
        <v>0.33431444747840078</v>
      </c>
    </row>
    <row r="12" spans="1:15" ht="22.5">
      <c r="A12" s="79" t="s">
        <v>1012</v>
      </c>
      <c r="B12" s="803">
        <v>142016.05072</v>
      </c>
      <c r="C12" s="804">
        <v>0.23905716817080599</v>
      </c>
      <c r="D12" s="803">
        <v>4794.5103300000001</v>
      </c>
      <c r="E12" s="804">
        <v>1.5833526565650589E-2</v>
      </c>
      <c r="F12" s="803">
        <v>0</v>
      </c>
      <c r="G12" s="804">
        <v>0</v>
      </c>
      <c r="H12" s="803">
        <v>0</v>
      </c>
      <c r="I12" s="804">
        <v>0</v>
      </c>
      <c r="J12" s="803">
        <v>0</v>
      </c>
      <c r="K12" s="804">
        <v>0</v>
      </c>
      <c r="L12" s="803">
        <v>138.28046000000003</v>
      </c>
      <c r="M12" s="804">
        <v>1.7906817855200641E-4</v>
      </c>
      <c r="N12" s="803">
        <v>146948.84151</v>
      </c>
      <c r="O12" s="804">
        <v>4.3052578161231057E-2</v>
      </c>
    </row>
    <row r="13" spans="1:15" ht="22.5">
      <c r="A13" s="79" t="s">
        <v>1013</v>
      </c>
      <c r="B13" s="803">
        <v>0</v>
      </c>
      <c r="C13" s="804">
        <v>0</v>
      </c>
      <c r="D13" s="803">
        <v>35743.149550000002</v>
      </c>
      <c r="E13" s="804">
        <v>0.11803918836064892</v>
      </c>
      <c r="F13" s="803">
        <v>0</v>
      </c>
      <c r="G13" s="804">
        <v>0</v>
      </c>
      <c r="H13" s="803">
        <v>0</v>
      </c>
      <c r="I13" s="804">
        <v>0</v>
      </c>
      <c r="J13" s="803">
        <v>248180.53803</v>
      </c>
      <c r="K13" s="804">
        <v>0.29526335633724671</v>
      </c>
      <c r="L13" s="803">
        <v>93712.302309999999</v>
      </c>
      <c r="M13" s="804">
        <v>0.12135403138351346</v>
      </c>
      <c r="N13" s="803">
        <v>377635.98989000003</v>
      </c>
      <c r="O13" s="804">
        <v>0.11063852429300508</v>
      </c>
    </row>
    <row r="14" spans="1:15" ht="22.5">
      <c r="A14" s="79" t="s">
        <v>1014</v>
      </c>
      <c r="B14" s="803">
        <v>75.457859999999997</v>
      </c>
      <c r="C14" s="804">
        <v>1.270190393013707E-4</v>
      </c>
      <c r="D14" s="803">
        <v>15.091569999999999</v>
      </c>
      <c r="E14" s="804">
        <v>4.9838827756238342E-5</v>
      </c>
      <c r="F14" s="803">
        <v>0</v>
      </c>
      <c r="G14" s="804">
        <v>0</v>
      </c>
      <c r="H14" s="803">
        <v>0</v>
      </c>
      <c r="I14" s="804">
        <v>0</v>
      </c>
      <c r="J14" s="803">
        <v>146.90625</v>
      </c>
      <c r="K14" s="804">
        <v>1.7477612380981849E-4</v>
      </c>
      <c r="L14" s="803">
        <v>0</v>
      </c>
      <c r="M14" s="804">
        <v>0</v>
      </c>
      <c r="N14" s="803">
        <v>237.45568</v>
      </c>
      <c r="O14" s="804">
        <v>6.9568967798446928E-5</v>
      </c>
    </row>
    <row r="15" spans="1:15" ht="22.5">
      <c r="A15" s="79" t="s">
        <v>1015</v>
      </c>
      <c r="B15" s="803">
        <v>265.86680999999999</v>
      </c>
      <c r="C15" s="804">
        <v>4.4753650300074843E-4</v>
      </c>
      <c r="D15" s="803">
        <v>651.48156000000006</v>
      </c>
      <c r="E15" s="804">
        <v>2.1514711362174686E-3</v>
      </c>
      <c r="F15" s="803">
        <v>0</v>
      </c>
      <c r="G15" s="804">
        <v>0</v>
      </c>
      <c r="H15" s="803">
        <v>0</v>
      </c>
      <c r="I15" s="804">
        <v>0</v>
      </c>
      <c r="J15" s="803">
        <v>18149.443810000001</v>
      </c>
      <c r="K15" s="804">
        <v>2.1592610514637085E-2</v>
      </c>
      <c r="L15" s="803">
        <v>0</v>
      </c>
      <c r="M15" s="804">
        <v>0</v>
      </c>
      <c r="N15" s="803">
        <v>19066.79218</v>
      </c>
      <c r="O15" s="804">
        <v>5.5861247504801724E-3</v>
      </c>
    </row>
    <row r="16" spans="1:15" ht="22.5">
      <c r="A16" s="802" t="s">
        <v>1016</v>
      </c>
      <c r="B16" s="803">
        <v>0</v>
      </c>
      <c r="C16" s="804">
        <v>0</v>
      </c>
      <c r="D16" s="803">
        <v>0</v>
      </c>
      <c r="E16" s="804">
        <v>0</v>
      </c>
      <c r="F16" s="803">
        <v>0</v>
      </c>
      <c r="G16" s="804">
        <v>0</v>
      </c>
      <c r="H16" s="803">
        <v>0</v>
      </c>
      <c r="I16" s="804">
        <v>0</v>
      </c>
      <c r="J16" s="803">
        <v>0</v>
      </c>
      <c r="K16" s="804">
        <v>0</v>
      </c>
      <c r="L16" s="803">
        <v>0</v>
      </c>
      <c r="M16" s="804">
        <v>0</v>
      </c>
      <c r="N16" s="803">
        <v>0</v>
      </c>
      <c r="O16" s="804">
        <v>0</v>
      </c>
    </row>
    <row r="17" spans="1:15" ht="22.5">
      <c r="A17" s="802" t="s">
        <v>1017</v>
      </c>
      <c r="B17" s="803">
        <v>895.34530000000007</v>
      </c>
      <c r="C17" s="804">
        <v>1.5071445154818538E-3</v>
      </c>
      <c r="D17" s="803">
        <v>152.99494000000001</v>
      </c>
      <c r="E17" s="804">
        <v>5.0525481856665815E-4</v>
      </c>
      <c r="F17" s="803">
        <v>0</v>
      </c>
      <c r="G17" s="804">
        <v>0</v>
      </c>
      <c r="H17" s="803">
        <v>0</v>
      </c>
      <c r="I17" s="804">
        <v>0</v>
      </c>
      <c r="J17" s="803">
        <v>0</v>
      </c>
      <c r="K17" s="804">
        <v>0</v>
      </c>
      <c r="L17" s="803">
        <v>8589.2688200000011</v>
      </c>
      <c r="M17" s="804">
        <v>1.1122791482548881E-2</v>
      </c>
      <c r="N17" s="803">
        <v>9637.6090600000007</v>
      </c>
      <c r="O17" s="804">
        <v>2.8235943412646958E-3</v>
      </c>
    </row>
    <row r="18" spans="1:15" ht="22.5">
      <c r="A18" s="79" t="s">
        <v>1018</v>
      </c>
      <c r="B18" s="803">
        <v>0</v>
      </c>
      <c r="C18" s="804">
        <v>0</v>
      </c>
      <c r="D18" s="803">
        <v>0</v>
      </c>
      <c r="E18" s="804">
        <v>0</v>
      </c>
      <c r="F18" s="803">
        <v>0</v>
      </c>
      <c r="G18" s="804">
        <v>0</v>
      </c>
      <c r="H18" s="803">
        <v>0</v>
      </c>
      <c r="I18" s="804">
        <v>0</v>
      </c>
      <c r="J18" s="803">
        <v>7226.8799800000006</v>
      </c>
      <c r="K18" s="804">
        <v>8.5979056040378053E-3</v>
      </c>
      <c r="L18" s="803">
        <v>5816.5770000000002</v>
      </c>
      <c r="M18" s="804">
        <v>7.5322561755832565E-3</v>
      </c>
      <c r="N18" s="803">
        <v>13043.456980000001</v>
      </c>
      <c r="O18" s="804">
        <v>3.8214282287206093E-3</v>
      </c>
    </row>
    <row r="19" spans="1:15" ht="22.5">
      <c r="A19" s="117" t="s">
        <v>1019</v>
      </c>
      <c r="B19" s="803">
        <v>37454.242509999996</v>
      </c>
      <c r="C19" s="804">
        <v>6.3047135200769794E-2</v>
      </c>
      <c r="D19" s="803">
        <v>22903.111040000007</v>
      </c>
      <c r="E19" s="804">
        <v>7.5635881899932297E-2</v>
      </c>
      <c r="F19" s="803">
        <v>0</v>
      </c>
      <c r="G19" s="804">
        <v>0</v>
      </c>
      <c r="H19" s="803">
        <v>407598.55722000008</v>
      </c>
      <c r="I19" s="804">
        <v>0.50567389881349134</v>
      </c>
      <c r="J19" s="803">
        <v>77548.116170000008</v>
      </c>
      <c r="K19" s="804">
        <v>9.225992190901415E-2</v>
      </c>
      <c r="L19" s="803">
        <v>29021.735490000003</v>
      </c>
      <c r="M19" s="804">
        <v>3.7582094481117725E-2</v>
      </c>
      <c r="N19" s="803">
        <v>574525.76243000012</v>
      </c>
      <c r="O19" s="804">
        <v>0.1683226287359007</v>
      </c>
    </row>
    <row r="20" spans="1:15" ht="22.5">
      <c r="A20" s="79" t="s">
        <v>1020</v>
      </c>
      <c r="B20" s="803">
        <v>379409.75747000013</v>
      </c>
      <c r="C20" s="804">
        <v>0.63866458570923523</v>
      </c>
      <c r="D20" s="803">
        <v>237218.71963000001</v>
      </c>
      <c r="E20" s="804">
        <v>0.78339781137383102</v>
      </c>
      <c r="F20" s="803">
        <v>96255.915870000012</v>
      </c>
      <c r="G20" s="804">
        <v>0.98668989664216256</v>
      </c>
      <c r="H20" s="803">
        <v>400053.23415000009</v>
      </c>
      <c r="I20" s="804">
        <v>0.4963130390483404</v>
      </c>
      <c r="J20" s="803">
        <v>469207.81883999996</v>
      </c>
      <c r="K20" s="804">
        <v>0.55822215758767735</v>
      </c>
      <c r="L20" s="803">
        <v>628609.30882000003</v>
      </c>
      <c r="M20" s="804">
        <v>0.81402624746282348</v>
      </c>
      <c r="N20" s="803">
        <v>2210754.7547800001</v>
      </c>
      <c r="O20" s="804">
        <v>0.647699504789918</v>
      </c>
    </row>
    <row r="21" spans="1:15" ht="18" customHeight="1">
      <c r="A21" s="79" t="s">
        <v>1021</v>
      </c>
      <c r="B21" s="803">
        <v>370781.93417000008</v>
      </c>
      <c r="C21" s="804">
        <v>0.62414127658241947</v>
      </c>
      <c r="D21" s="803">
        <v>56818.906089999997</v>
      </c>
      <c r="E21" s="804">
        <v>0.18764036305814386</v>
      </c>
      <c r="F21" s="803">
        <v>0</v>
      </c>
      <c r="G21" s="804">
        <v>0</v>
      </c>
      <c r="H21" s="803">
        <v>0</v>
      </c>
      <c r="I21" s="804">
        <v>0</v>
      </c>
      <c r="J21" s="803">
        <v>0</v>
      </c>
      <c r="K21" s="804">
        <v>0</v>
      </c>
      <c r="L21" s="803">
        <v>14514.117349999999</v>
      </c>
      <c r="M21" s="804">
        <v>1.8795255361130365E-2</v>
      </c>
      <c r="N21" s="803">
        <v>442114.9576100001</v>
      </c>
      <c r="O21" s="804">
        <v>0.12952935574833091</v>
      </c>
    </row>
    <row r="22" spans="1:15" ht="22.5">
      <c r="A22" s="79" t="s">
        <v>1022</v>
      </c>
      <c r="B22" s="803">
        <v>677.33780999999999</v>
      </c>
      <c r="C22" s="804">
        <v>1.1401701281840535E-3</v>
      </c>
      <c r="D22" s="803">
        <v>126695.08027000002</v>
      </c>
      <c r="E22" s="804">
        <v>0.41840141768810818</v>
      </c>
      <c r="F22" s="803">
        <v>0</v>
      </c>
      <c r="G22" s="804">
        <v>0</v>
      </c>
      <c r="H22" s="803">
        <v>0</v>
      </c>
      <c r="I22" s="804">
        <v>0</v>
      </c>
      <c r="J22" s="803">
        <v>399347.12695999997</v>
      </c>
      <c r="K22" s="804">
        <v>0.4751080563601362</v>
      </c>
      <c r="L22" s="803">
        <v>539645.49387999997</v>
      </c>
      <c r="M22" s="804">
        <v>0.69882133493690635</v>
      </c>
      <c r="N22" s="803">
        <v>1066365.03892</v>
      </c>
      <c r="O22" s="804">
        <v>0.31242004846552873</v>
      </c>
    </row>
    <row r="23" spans="1:15" ht="18" customHeight="1">
      <c r="A23" s="79" t="s">
        <v>1014</v>
      </c>
      <c r="B23" s="803">
        <v>0</v>
      </c>
      <c r="C23" s="804">
        <v>0</v>
      </c>
      <c r="D23" s="803">
        <v>0</v>
      </c>
      <c r="E23" s="804">
        <v>0</v>
      </c>
      <c r="F23" s="803">
        <v>0</v>
      </c>
      <c r="G23" s="804">
        <v>0</v>
      </c>
      <c r="H23" s="803">
        <v>0</v>
      </c>
      <c r="I23" s="804">
        <v>0</v>
      </c>
      <c r="J23" s="803">
        <v>0</v>
      </c>
      <c r="K23" s="804">
        <v>0</v>
      </c>
      <c r="L23" s="803">
        <v>0</v>
      </c>
      <c r="M23" s="804">
        <v>0</v>
      </c>
      <c r="N23" s="803">
        <v>0</v>
      </c>
      <c r="O23" s="804">
        <v>0</v>
      </c>
    </row>
    <row r="24" spans="1:15" ht="22.5">
      <c r="A24" s="79" t="s">
        <v>1023</v>
      </c>
      <c r="B24" s="803">
        <v>0</v>
      </c>
      <c r="C24" s="804">
        <v>0</v>
      </c>
      <c r="D24" s="803">
        <v>2196.92911</v>
      </c>
      <c r="E24" s="804">
        <v>7.2552008509357219E-3</v>
      </c>
      <c r="F24" s="803">
        <v>0</v>
      </c>
      <c r="G24" s="804">
        <v>0</v>
      </c>
      <c r="H24" s="803">
        <v>0</v>
      </c>
      <c r="I24" s="804">
        <v>0</v>
      </c>
      <c r="J24" s="803">
        <v>2801.5350600000002</v>
      </c>
      <c r="K24" s="804">
        <v>3.3330197898599092E-3</v>
      </c>
      <c r="L24" s="803">
        <v>49.76005</v>
      </c>
      <c r="M24" s="804">
        <v>6.4437459335590607E-5</v>
      </c>
      <c r="N24" s="803">
        <v>5048.2242200000001</v>
      </c>
      <c r="O24" s="804">
        <v>1.4790117810638173E-3</v>
      </c>
    </row>
    <row r="25" spans="1:15" ht="22.5">
      <c r="A25" s="802" t="s">
        <v>1016</v>
      </c>
      <c r="B25" s="803">
        <v>21.00394</v>
      </c>
      <c r="C25" s="804">
        <v>3.5356161443534605E-5</v>
      </c>
      <c r="D25" s="803">
        <v>0</v>
      </c>
      <c r="E25" s="804">
        <v>0</v>
      </c>
      <c r="F25" s="803">
        <v>0</v>
      </c>
      <c r="G25" s="804">
        <v>0</v>
      </c>
      <c r="H25" s="803">
        <v>0</v>
      </c>
      <c r="I25" s="804">
        <v>0</v>
      </c>
      <c r="J25" s="803">
        <v>0</v>
      </c>
      <c r="K25" s="804">
        <v>0</v>
      </c>
      <c r="L25" s="803">
        <v>50.94717</v>
      </c>
      <c r="M25" s="804">
        <v>6.5974736664019067E-5</v>
      </c>
      <c r="N25" s="803">
        <v>71.95111</v>
      </c>
      <c r="O25" s="804">
        <v>2.1079994610583803E-5</v>
      </c>
    </row>
    <row r="26" spans="1:15" ht="22.5">
      <c r="A26" s="802" t="s">
        <v>1024</v>
      </c>
      <c r="B26" s="803">
        <v>7929.4815499999977</v>
      </c>
      <c r="C26" s="804">
        <v>1.3347782837188115E-2</v>
      </c>
      <c r="D26" s="803">
        <v>51507.80416</v>
      </c>
      <c r="E26" s="804">
        <v>0.17010082977664331</v>
      </c>
      <c r="F26" s="803">
        <v>96255.915870000012</v>
      </c>
      <c r="G26" s="804">
        <v>0.98668989664216256</v>
      </c>
      <c r="H26" s="803">
        <v>0</v>
      </c>
      <c r="I26" s="804">
        <v>0</v>
      </c>
      <c r="J26" s="803">
        <v>2394.4405999999999</v>
      </c>
      <c r="K26" s="804">
        <v>2.8486946386614325E-3</v>
      </c>
      <c r="L26" s="803">
        <v>68665.185509999996</v>
      </c>
      <c r="M26" s="804">
        <v>8.8918923897210927E-2</v>
      </c>
      <c r="N26" s="803">
        <v>226752.82769000001</v>
      </c>
      <c r="O26" s="804">
        <v>6.6433282066667737E-2</v>
      </c>
    </row>
    <row r="27" spans="1:15" ht="22.5">
      <c r="A27" s="79" t="s">
        <v>1018</v>
      </c>
      <c r="B27" s="803">
        <v>0</v>
      </c>
      <c r="C27" s="804">
        <v>0</v>
      </c>
      <c r="D27" s="803">
        <v>0</v>
      </c>
      <c r="E27" s="804">
        <v>0</v>
      </c>
      <c r="F27" s="803">
        <v>0</v>
      </c>
      <c r="G27" s="804">
        <v>0</v>
      </c>
      <c r="H27" s="803">
        <v>400053.23415000009</v>
      </c>
      <c r="I27" s="804">
        <v>0.4963130390483404</v>
      </c>
      <c r="J27" s="803">
        <v>64664.716220000002</v>
      </c>
      <c r="K27" s="804">
        <v>7.6932386799019772E-2</v>
      </c>
      <c r="L27" s="803">
        <v>5683.8048599999993</v>
      </c>
      <c r="M27" s="804">
        <v>7.3603210715761386E-3</v>
      </c>
      <c r="N27" s="803">
        <v>470401.75523000007</v>
      </c>
      <c r="O27" s="804">
        <v>0.13781672673371631</v>
      </c>
    </row>
    <row r="28" spans="1:15" ht="22.5">
      <c r="A28" s="79" t="s">
        <v>1019</v>
      </c>
      <c r="B28" s="803">
        <v>0</v>
      </c>
      <c r="C28" s="804">
        <v>0</v>
      </c>
      <c r="D28" s="803">
        <v>0</v>
      </c>
      <c r="E28" s="804">
        <v>0</v>
      </c>
      <c r="F28" s="803">
        <v>0</v>
      </c>
      <c r="G28" s="804">
        <v>0</v>
      </c>
      <c r="H28" s="803">
        <v>0</v>
      </c>
      <c r="I28" s="804">
        <v>0</v>
      </c>
      <c r="J28" s="803">
        <v>0</v>
      </c>
      <c r="K28" s="804">
        <v>0</v>
      </c>
      <c r="L28" s="803">
        <v>0</v>
      </c>
      <c r="M28" s="804">
        <v>0</v>
      </c>
      <c r="N28" s="803">
        <v>0</v>
      </c>
      <c r="O28" s="804">
        <v>0</v>
      </c>
    </row>
    <row r="29" spans="1:15" ht="22.5">
      <c r="A29" s="79" t="s">
        <v>1025</v>
      </c>
      <c r="B29" s="803">
        <v>3.63E-3</v>
      </c>
      <c r="C29" s="804">
        <v>6.1104186186034914E-9</v>
      </c>
      <c r="D29" s="803">
        <v>0</v>
      </c>
      <c r="E29" s="804">
        <v>0</v>
      </c>
      <c r="F29" s="803">
        <v>0</v>
      </c>
      <c r="G29" s="804">
        <v>0</v>
      </c>
      <c r="H29" s="803">
        <v>0</v>
      </c>
      <c r="I29" s="804">
        <v>0</v>
      </c>
      <c r="J29" s="803">
        <v>122.6</v>
      </c>
      <c r="K29" s="804">
        <v>1.4585868728582852E-4</v>
      </c>
      <c r="L29" s="803">
        <v>0</v>
      </c>
      <c r="M29" s="804">
        <v>0</v>
      </c>
      <c r="N29" s="803">
        <v>122.60363</v>
      </c>
      <c r="O29" s="804">
        <v>3.5919999839307701E-5</v>
      </c>
    </row>
    <row r="30" spans="1:15" ht="21.75">
      <c r="A30" s="117" t="s">
        <v>1026</v>
      </c>
      <c r="B30" s="868">
        <v>597445.64847000013</v>
      </c>
      <c r="C30" s="869">
        <v>1.00568678072031</v>
      </c>
      <c r="D30" s="868">
        <v>306431.56396999996</v>
      </c>
      <c r="E30" s="869">
        <v>1.0119682667724803</v>
      </c>
      <c r="F30" s="868">
        <v>97727.370200000005</v>
      </c>
      <c r="G30" s="869">
        <v>1.0017733240622726</v>
      </c>
      <c r="H30" s="868">
        <v>813310.56773000001</v>
      </c>
      <c r="I30" s="869">
        <v>1.0090073147836525</v>
      </c>
      <c r="J30" s="868">
        <v>847598.9209899999</v>
      </c>
      <c r="K30" s="869">
        <v>1.0083985804281084</v>
      </c>
      <c r="L30" s="868">
        <v>774163.85011000012</v>
      </c>
      <c r="M30" s="869">
        <v>1.0025140973641988</v>
      </c>
      <c r="N30" s="868">
        <v>3436677.9214699999</v>
      </c>
      <c r="O30" s="869">
        <v>1.00686635776571</v>
      </c>
    </row>
    <row r="31" spans="1:15" ht="22.5">
      <c r="A31" s="79" t="s">
        <v>1027</v>
      </c>
      <c r="B31" s="803">
        <v>3378.330570000001</v>
      </c>
      <c r="C31" s="804">
        <v>5.6867807203100145E-3</v>
      </c>
      <c r="D31" s="803">
        <v>3624.0807400000003</v>
      </c>
      <c r="E31" s="804">
        <v>1.1968266772480321E-2</v>
      </c>
      <c r="F31" s="803">
        <v>172.99552</v>
      </c>
      <c r="G31" s="804">
        <v>1.7733240622725909E-3</v>
      </c>
      <c r="H31" s="803">
        <v>7260.3480599999984</v>
      </c>
      <c r="I31" s="804">
        <v>9.0073147836525775E-3</v>
      </c>
      <c r="J31" s="803">
        <v>7059.3392800000001</v>
      </c>
      <c r="K31" s="804">
        <v>8.3985804281083692E-3</v>
      </c>
      <c r="L31" s="803">
        <v>1941.4423200000001</v>
      </c>
      <c r="M31" s="804">
        <v>2.5140973641986837E-3</v>
      </c>
      <c r="N31" s="803">
        <v>23436.536489999999</v>
      </c>
      <c r="O31" s="804">
        <v>6.8663577657099469E-3</v>
      </c>
    </row>
    <row r="32" spans="1:15" ht="26.25" customHeight="1">
      <c r="A32" s="543" t="s">
        <v>1028</v>
      </c>
      <c r="B32" s="544">
        <v>594067.31790000014</v>
      </c>
      <c r="C32" s="545">
        <v>1</v>
      </c>
      <c r="D32" s="544">
        <v>302807.48322999995</v>
      </c>
      <c r="E32" s="545">
        <v>1</v>
      </c>
      <c r="F32" s="544">
        <v>97554.374680000008</v>
      </c>
      <c r="G32" s="545">
        <v>1</v>
      </c>
      <c r="H32" s="544">
        <v>806050.21967000002</v>
      </c>
      <c r="I32" s="545">
        <v>1</v>
      </c>
      <c r="J32" s="544">
        <v>840539.58170999994</v>
      </c>
      <c r="K32" s="545">
        <v>1</v>
      </c>
      <c r="L32" s="544">
        <v>772222.40779000008</v>
      </c>
      <c r="M32" s="545">
        <v>1</v>
      </c>
      <c r="N32" s="544">
        <v>3413241.3849800001</v>
      </c>
      <c r="O32" s="545">
        <v>1</v>
      </c>
    </row>
    <row r="33" spans="1:15" ht="22.5">
      <c r="A33" s="79" t="s">
        <v>1029</v>
      </c>
      <c r="B33" s="803">
        <v>-25.582930000000001</v>
      </c>
      <c r="C33" s="804">
        <v>-4.3064025286619783E-5</v>
      </c>
      <c r="D33" s="803">
        <v>20.191849999999995</v>
      </c>
      <c r="E33" s="804">
        <v>6.6682136731287801E-5</v>
      </c>
      <c r="F33" s="803">
        <v>0</v>
      </c>
      <c r="G33" s="804">
        <v>0</v>
      </c>
      <c r="H33" s="803">
        <v>0</v>
      </c>
      <c r="I33" s="804">
        <v>0</v>
      </c>
      <c r="J33" s="803">
        <v>16.95532</v>
      </c>
      <c r="K33" s="804">
        <v>2.0171947126518388E-5</v>
      </c>
      <c r="L33" s="803">
        <v>2135.1932000000002</v>
      </c>
      <c r="M33" s="804">
        <v>2.7649977240503092E-3</v>
      </c>
      <c r="N33" s="803">
        <v>2146.7574400000003</v>
      </c>
      <c r="O33" s="804">
        <v>6.2894978639566079E-4</v>
      </c>
    </row>
    <row r="34" spans="1:15" ht="33">
      <c r="A34" s="79" t="s">
        <v>1030</v>
      </c>
      <c r="B34" s="803">
        <v>0</v>
      </c>
      <c r="C34" s="804">
        <v>0</v>
      </c>
      <c r="D34" s="803">
        <v>0</v>
      </c>
      <c r="E34" s="804">
        <v>0</v>
      </c>
      <c r="F34" s="803">
        <v>0</v>
      </c>
      <c r="G34" s="804">
        <v>0</v>
      </c>
      <c r="H34" s="803">
        <v>0</v>
      </c>
      <c r="I34" s="804">
        <v>0</v>
      </c>
      <c r="J34" s="803">
        <v>3812.6215100000004</v>
      </c>
      <c r="K34" s="804">
        <v>4.535921440182002E-3</v>
      </c>
      <c r="L34" s="803">
        <v>0</v>
      </c>
      <c r="M34" s="804">
        <v>0</v>
      </c>
      <c r="N34" s="803">
        <v>3812.6215100000004</v>
      </c>
      <c r="O34" s="804">
        <v>1.1170090479910024E-3</v>
      </c>
    </row>
    <row r="35" spans="1:15" ht="12.75" customHeight="1">
      <c r="A35" s="21" t="s">
        <v>382</v>
      </c>
      <c r="B35" s="76"/>
      <c r="D35" s="76"/>
      <c r="J35" s="76"/>
    </row>
    <row r="36" spans="1:15" ht="12.75" customHeight="1">
      <c r="A36" s="39" t="s">
        <v>432</v>
      </c>
    </row>
    <row r="37" spans="1:15" ht="12.75" customHeight="1">
      <c r="A37" s="257"/>
      <c r="C37" s="121"/>
      <c r="D37" s="121"/>
      <c r="E37" s="121"/>
      <c r="F37" s="121"/>
      <c r="G37" s="121"/>
      <c r="H37" s="121"/>
      <c r="I37" s="121"/>
      <c r="L37" s="121"/>
    </row>
    <row r="38" spans="1:15" ht="12.75" customHeight="1">
      <c r="A38" s="870"/>
    </row>
    <row r="39" spans="1:15" ht="12.75" customHeight="1">
      <c r="L39" s="121"/>
    </row>
    <row r="40" spans="1:15" ht="12.75" customHeight="1"/>
    <row r="41" spans="1:15" ht="12.75" customHeight="1">
      <c r="A41" s="130" t="s">
        <v>682</v>
      </c>
      <c r="H41" s="126" t="str">
        <f>O1</f>
        <v>Veljača 2025.</v>
      </c>
      <c r="I41" s="1028"/>
    </row>
    <row r="42" spans="1:15">
      <c r="A42" s="504" t="s">
        <v>683</v>
      </c>
      <c r="H42" s="498" t="str">
        <f>O2</f>
        <v>February 2025</v>
      </c>
      <c r="I42" s="510"/>
    </row>
    <row r="43" spans="1:15" ht="12.75" customHeight="1">
      <c r="H43"/>
      <c r="I43" s="183"/>
    </row>
    <row r="44" spans="1:15">
      <c r="H44" s="13" t="s">
        <v>1300</v>
      </c>
      <c r="I44" s="26"/>
    </row>
    <row r="45" spans="1:15" ht="22.5">
      <c r="A45" s="1252" t="s">
        <v>433</v>
      </c>
      <c r="B45" s="546" t="s">
        <v>403</v>
      </c>
      <c r="C45" s="546" t="s">
        <v>404</v>
      </c>
      <c r="D45" s="546" t="s">
        <v>405</v>
      </c>
      <c r="E45" s="546" t="s">
        <v>1409</v>
      </c>
      <c r="F45" s="1027" t="s">
        <v>406</v>
      </c>
      <c r="G45" s="1027" t="s">
        <v>435</v>
      </c>
      <c r="H45" s="1027" t="s">
        <v>408</v>
      </c>
      <c r="I45" s="1029"/>
    </row>
    <row r="46" spans="1:15" ht="22.5">
      <c r="A46" s="1252"/>
      <c r="B46" s="547" t="s">
        <v>434</v>
      </c>
      <c r="C46" s="547" t="s">
        <v>434</v>
      </c>
      <c r="D46" s="547" t="s">
        <v>434</v>
      </c>
      <c r="E46" s="547" t="s">
        <v>434</v>
      </c>
      <c r="F46" s="547" t="s">
        <v>434</v>
      </c>
      <c r="G46" s="547" t="s">
        <v>434</v>
      </c>
      <c r="H46" s="547" t="s">
        <v>434</v>
      </c>
      <c r="I46" s="1030"/>
    </row>
    <row r="47" spans="1:15" ht="22.5">
      <c r="A47" s="79" t="s">
        <v>436</v>
      </c>
      <c r="B47" s="409">
        <v>31331.922480000001</v>
      </c>
      <c r="C47" s="409">
        <v>8827.7790499999974</v>
      </c>
      <c r="D47" s="409">
        <v>3088.4989599999994</v>
      </c>
      <c r="E47" s="409">
        <v>111920.90578999999</v>
      </c>
      <c r="F47" s="409">
        <v>25031.375340000002</v>
      </c>
      <c r="G47" s="409">
        <v>4538.6656700000003</v>
      </c>
      <c r="H47" s="1040">
        <f>SUM(B47:G47)</f>
        <v>184739.14728999996</v>
      </c>
      <c r="I47" s="1031"/>
    </row>
    <row r="48" spans="1:15" ht="22.5">
      <c r="A48" s="410" t="s">
        <v>437</v>
      </c>
      <c r="B48" s="409">
        <v>14691.86981</v>
      </c>
      <c r="C48" s="409">
        <v>6817.9322399999992</v>
      </c>
      <c r="D48" s="409">
        <v>1787.9605200000012</v>
      </c>
      <c r="E48" s="409">
        <v>34559.614320000001</v>
      </c>
      <c r="F48" s="409">
        <v>27326.980159999992</v>
      </c>
      <c r="G48" s="409">
        <v>9745.0177600000006</v>
      </c>
      <c r="H48" s="1040">
        <f>SUM(B48:G48)</f>
        <v>94929.374809999994</v>
      </c>
      <c r="I48" s="1031"/>
    </row>
    <row r="49" spans="1:15" ht="21.75">
      <c r="A49" s="543" t="s">
        <v>438</v>
      </c>
      <c r="B49" s="548">
        <f>B47-B48</f>
        <v>16640.052670000001</v>
      </c>
      <c r="C49" s="548">
        <f t="shared" ref="C49:D49" si="0">C47-C48</f>
        <v>2009.8468099999982</v>
      </c>
      <c r="D49" s="548">
        <f t="shared" si="0"/>
        <v>1300.5384399999982</v>
      </c>
      <c r="E49" s="548">
        <f>E47-E48</f>
        <v>77361.291469999996</v>
      </c>
      <c r="F49" s="548">
        <f>F47-F48</f>
        <v>-2295.6048199999896</v>
      </c>
      <c r="G49" s="548">
        <f>G47-G48</f>
        <v>-5206.3520900000003</v>
      </c>
      <c r="H49" s="548">
        <f>H47-H48</f>
        <v>89809.772479999971</v>
      </c>
      <c r="I49" s="1032"/>
    </row>
    <row r="50" spans="1:15" ht="12.75" customHeight="1">
      <c r="A50" s="21" t="s">
        <v>382</v>
      </c>
    </row>
    <row r="51" spans="1:15" ht="12.75" customHeight="1">
      <c r="A51" s="39" t="s">
        <v>432</v>
      </c>
    </row>
    <row r="52" spans="1:15" ht="12.75" customHeight="1"/>
    <row r="53" spans="1:15" ht="12.75" customHeight="1">
      <c r="A53" s="580" t="s">
        <v>81</v>
      </c>
    </row>
    <row r="54" spans="1:15" ht="12.75" customHeight="1"/>
    <row r="55" spans="1:15" ht="12.75" customHeight="1">
      <c r="B55" s="1008"/>
      <c r="C55" s="1008"/>
      <c r="D55" s="1008"/>
      <c r="E55" s="1008"/>
      <c r="F55" s="1008"/>
      <c r="G55" s="1008"/>
    </row>
    <row r="56" spans="1:15" ht="12.75" customHeight="1">
      <c r="B56" s="1008"/>
      <c r="C56" s="1008"/>
      <c r="D56" s="1008"/>
      <c r="E56" s="1008"/>
      <c r="F56" s="1008"/>
      <c r="G56" s="1008"/>
      <c r="O56" s="34" t="s">
        <v>1694</v>
      </c>
    </row>
    <row r="57" spans="1:15" ht="12.75" customHeight="1">
      <c r="B57" s="1008"/>
      <c r="C57" s="1008"/>
      <c r="D57" s="1008"/>
      <c r="E57" s="1008"/>
      <c r="F57" s="1008"/>
      <c r="G57" s="1008"/>
    </row>
    <row r="58" spans="1:15" ht="12.75" customHeight="1">
      <c r="B58" s="1008"/>
      <c r="C58" s="1008"/>
      <c r="D58" s="1008"/>
      <c r="E58" s="1008"/>
      <c r="F58" s="1008"/>
      <c r="G58" s="1008"/>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H112"/>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28" t="s">
        <v>684</v>
      </c>
      <c r="F1" s="256" t="s">
        <v>210</v>
      </c>
      <c r="G1" s="146" t="s">
        <v>1604</v>
      </c>
    </row>
    <row r="2" spans="1:8">
      <c r="A2" s="500" t="s">
        <v>685</v>
      </c>
      <c r="F2" s="501" t="s">
        <v>211</v>
      </c>
      <c r="G2" s="502" t="s">
        <v>1605</v>
      </c>
    </row>
    <row r="3" spans="1:8" ht="12.75" customHeight="1"/>
    <row r="4" spans="1:8" ht="12.75" customHeight="1">
      <c r="C4" s="172"/>
      <c r="G4" s="145" t="s">
        <v>1301</v>
      </c>
    </row>
    <row r="5" spans="1:8" ht="22.5" customHeight="1">
      <c r="A5" s="532" t="s">
        <v>387</v>
      </c>
      <c r="B5" s="532" t="s">
        <v>388</v>
      </c>
      <c r="C5" s="532" t="s">
        <v>378</v>
      </c>
      <c r="D5" s="532" t="s">
        <v>389</v>
      </c>
      <c r="E5" s="532"/>
      <c r="F5" s="532" t="s">
        <v>390</v>
      </c>
      <c r="G5" s="532" t="s">
        <v>391</v>
      </c>
    </row>
    <row r="6" spans="1:8" ht="12.75" customHeight="1">
      <c r="A6" s="103" t="s">
        <v>78</v>
      </c>
      <c r="B6" s="175">
        <v>47572962490</v>
      </c>
      <c r="C6" s="262" t="s">
        <v>146</v>
      </c>
      <c r="D6" s="103" t="s">
        <v>77</v>
      </c>
      <c r="E6" s="103"/>
      <c r="F6" s="105">
        <v>1869633.16</v>
      </c>
      <c r="G6" s="106">
        <v>23.6509</v>
      </c>
      <c r="H6" s="270"/>
    </row>
    <row r="7" spans="1:8" ht="12.75" customHeight="1">
      <c r="A7" s="103" t="s">
        <v>924</v>
      </c>
      <c r="B7" s="175">
        <v>97433886648</v>
      </c>
      <c r="C7" s="262" t="s">
        <v>148</v>
      </c>
      <c r="D7" s="103" t="s">
        <v>102</v>
      </c>
      <c r="E7" s="103"/>
      <c r="F7" s="105">
        <v>4023346.59</v>
      </c>
      <c r="G7" s="106">
        <v>97.047700000000006</v>
      </c>
      <c r="H7" s="270"/>
    </row>
    <row r="8" spans="1:8" ht="12.75" customHeight="1">
      <c r="A8" s="103" t="s">
        <v>788</v>
      </c>
      <c r="B8" s="175" t="s">
        <v>790</v>
      </c>
      <c r="C8" s="262" t="s">
        <v>791</v>
      </c>
      <c r="D8" s="122" t="s">
        <v>789</v>
      </c>
      <c r="E8" s="103"/>
      <c r="F8" s="105">
        <v>35727688.420000002</v>
      </c>
      <c r="G8" s="106">
        <v>24.832000000000001</v>
      </c>
      <c r="H8" s="270"/>
    </row>
    <row r="9" spans="1:8" ht="12.75" customHeight="1">
      <c r="A9" s="103" t="s">
        <v>804</v>
      </c>
      <c r="B9" s="175">
        <v>75398635234</v>
      </c>
      <c r="C9" s="262" t="s">
        <v>792</v>
      </c>
      <c r="D9" s="122" t="s">
        <v>165</v>
      </c>
      <c r="E9" s="103"/>
      <c r="F9" s="105">
        <v>7683859.6100000003</v>
      </c>
      <c r="G9" s="106">
        <v>891.2011</v>
      </c>
      <c r="H9" s="270"/>
    </row>
    <row r="10" spans="1:8" ht="12.75" customHeight="1">
      <c r="A10" s="103" t="s">
        <v>1303</v>
      </c>
      <c r="B10" s="175" t="s">
        <v>1324</v>
      </c>
      <c r="C10" s="262" t="s">
        <v>1325</v>
      </c>
      <c r="D10" s="122" t="s">
        <v>165</v>
      </c>
      <c r="E10" s="122"/>
      <c r="F10" s="107">
        <v>11891321.279999999</v>
      </c>
      <c r="G10" s="106">
        <v>107.12609999999999</v>
      </c>
      <c r="H10" s="270"/>
    </row>
    <row r="11" spans="1:8" s="247" customFormat="1" ht="12.75" customHeight="1">
      <c r="A11" s="103" t="s">
        <v>136</v>
      </c>
      <c r="B11" s="175">
        <v>57255663752</v>
      </c>
      <c r="C11" s="262" t="s">
        <v>147</v>
      </c>
      <c r="D11" s="122" t="s">
        <v>165</v>
      </c>
      <c r="E11" s="122"/>
      <c r="F11" s="107">
        <v>1273979.52</v>
      </c>
      <c r="G11" s="106">
        <v>23.8292</v>
      </c>
      <c r="H11" s="270"/>
    </row>
    <row r="12" spans="1:8" ht="12.75" customHeight="1">
      <c r="A12" s="103" t="s">
        <v>166</v>
      </c>
      <c r="B12" s="175">
        <v>13264226136</v>
      </c>
      <c r="C12" s="262" t="s">
        <v>149</v>
      </c>
      <c r="D12" s="122" t="s">
        <v>111</v>
      </c>
      <c r="E12" s="122"/>
      <c r="F12" s="107">
        <v>5380991.8399999999</v>
      </c>
      <c r="G12" s="106">
        <v>1.0762</v>
      </c>
    </row>
    <row r="13" spans="1:8" ht="18.75" customHeight="1">
      <c r="A13" s="538" t="s">
        <v>392</v>
      </c>
      <c r="B13" s="550"/>
      <c r="C13" s="551"/>
      <c r="D13" s="539"/>
      <c r="E13" s="539"/>
      <c r="F13" s="540">
        <f>SUM(F6:F12)</f>
        <v>67850820.420000002</v>
      </c>
      <c r="G13" s="552"/>
    </row>
    <row r="14" spans="1:8" ht="12.75" customHeight="1">
      <c r="A14" s="21" t="s">
        <v>374</v>
      </c>
    </row>
    <row r="15" spans="1:8" ht="12.75" customHeight="1">
      <c r="A15" s="45" t="s">
        <v>393</v>
      </c>
    </row>
    <row r="16" spans="1:8" s="1008" customFormat="1" ht="12.75" customHeight="1">
      <c r="A16" s="1035" t="s">
        <v>1542</v>
      </c>
    </row>
    <row r="17" spans="1:8" ht="12.75" customHeight="1">
      <c r="A17" s="258"/>
    </row>
    <row r="18" spans="1:8" ht="12.75" customHeight="1">
      <c r="A18" s="128" t="s">
        <v>686</v>
      </c>
      <c r="G18" s="146" t="s">
        <v>1543</v>
      </c>
    </row>
    <row r="19" spans="1:8" ht="12.75" customHeight="1">
      <c r="A19" s="500" t="s">
        <v>687</v>
      </c>
      <c r="G19" s="502" t="s">
        <v>1544</v>
      </c>
    </row>
    <row r="20" spans="1:8" ht="12.75" customHeight="1">
      <c r="A20" s="53"/>
    </row>
    <row r="21" spans="1:8" ht="12.75" customHeight="1">
      <c r="A21" s="53"/>
      <c r="G21" s="916" t="s">
        <v>1301</v>
      </c>
    </row>
    <row r="22" spans="1:8" ht="21.75">
      <c r="A22" s="532" t="s">
        <v>394</v>
      </c>
      <c r="B22" s="532" t="s">
        <v>388</v>
      </c>
      <c r="C22" s="532" t="s">
        <v>378</v>
      </c>
      <c r="D22" s="532" t="s">
        <v>389</v>
      </c>
      <c r="E22" s="532" t="s">
        <v>395</v>
      </c>
      <c r="F22" s="532" t="s">
        <v>390</v>
      </c>
      <c r="G22" s="532" t="s">
        <v>391</v>
      </c>
    </row>
    <row r="23" spans="1:8">
      <c r="A23" s="103" t="s">
        <v>190</v>
      </c>
      <c r="B23" s="175" t="s">
        <v>196</v>
      </c>
      <c r="C23" s="262" t="s">
        <v>197</v>
      </c>
      <c r="D23" s="103" t="s">
        <v>77</v>
      </c>
      <c r="E23" s="104"/>
      <c r="F23" s="107">
        <v>847291.47</v>
      </c>
      <c r="G23" s="106">
        <v>13.969099999999999</v>
      </c>
    </row>
    <row r="24" spans="1:8" s="1008" customFormat="1">
      <c r="A24" s="122" t="s">
        <v>1564</v>
      </c>
      <c r="B24" s="175" t="s">
        <v>1567</v>
      </c>
      <c r="C24" s="262" t="s">
        <v>1568</v>
      </c>
      <c r="D24" s="103" t="s">
        <v>77</v>
      </c>
      <c r="E24" s="104"/>
      <c r="F24" s="107">
        <v>2105640.81</v>
      </c>
      <c r="G24" s="106">
        <v>200.53720000000001</v>
      </c>
    </row>
    <row r="25" spans="1:8" s="1008" customFormat="1">
      <c r="A25" s="122" t="s">
        <v>191</v>
      </c>
      <c r="B25" s="175" t="s">
        <v>198</v>
      </c>
      <c r="C25" s="262" t="s">
        <v>199</v>
      </c>
      <c r="D25" s="103" t="s">
        <v>194</v>
      </c>
      <c r="E25" s="104"/>
      <c r="F25" s="107">
        <v>31339063.719999999</v>
      </c>
      <c r="G25" s="106">
        <v>126.3158</v>
      </c>
    </row>
    <row r="26" spans="1:8">
      <c r="A26" s="103" t="s">
        <v>192</v>
      </c>
      <c r="B26" s="175" t="s">
        <v>200</v>
      </c>
      <c r="C26" s="262" t="s">
        <v>201</v>
      </c>
      <c r="D26" s="103" t="s">
        <v>194</v>
      </c>
      <c r="E26" s="104"/>
      <c r="F26" s="107">
        <v>1002349.03</v>
      </c>
      <c r="G26" s="106">
        <v>123.6546</v>
      </c>
    </row>
    <row r="27" spans="1:8">
      <c r="A27" s="103" t="s">
        <v>1037</v>
      </c>
      <c r="B27" s="175" t="s">
        <v>1175</v>
      </c>
      <c r="C27" s="262" t="s">
        <v>1176</v>
      </c>
      <c r="D27" s="103" t="s">
        <v>194</v>
      </c>
      <c r="E27" s="104"/>
      <c r="F27" s="107">
        <v>4447803.8899999997</v>
      </c>
      <c r="G27" s="106">
        <v>162.7533</v>
      </c>
    </row>
    <row r="28" spans="1:8">
      <c r="A28" s="103" t="s">
        <v>193</v>
      </c>
      <c r="B28" s="175" t="s">
        <v>202</v>
      </c>
      <c r="C28" s="262" t="s">
        <v>203</v>
      </c>
      <c r="D28" s="103" t="s">
        <v>194</v>
      </c>
      <c r="E28" s="104"/>
      <c r="F28" s="107">
        <v>827892.78</v>
      </c>
      <c r="G28" s="106">
        <v>20.7118</v>
      </c>
    </row>
    <row r="29" spans="1:8" s="247" customFormat="1">
      <c r="A29" s="103" t="s">
        <v>1183</v>
      </c>
      <c r="B29" s="175" t="s">
        <v>1216</v>
      </c>
      <c r="C29" s="262" t="s">
        <v>1217</v>
      </c>
      <c r="D29" s="103" t="s">
        <v>1184</v>
      </c>
      <c r="E29" s="104"/>
      <c r="F29" s="107" t="s">
        <v>138</v>
      </c>
      <c r="G29" s="106" t="s">
        <v>138</v>
      </c>
    </row>
    <row r="30" spans="1:8" s="247" customFormat="1">
      <c r="A30" s="122" t="s">
        <v>1249</v>
      </c>
      <c r="B30" s="175" t="s">
        <v>1253</v>
      </c>
      <c r="C30" s="262" t="s">
        <v>1254</v>
      </c>
      <c r="D30" s="103" t="s">
        <v>1219</v>
      </c>
      <c r="E30" s="104"/>
      <c r="F30" s="107" t="s">
        <v>138</v>
      </c>
      <c r="G30" s="106" t="s">
        <v>138</v>
      </c>
    </row>
    <row r="31" spans="1:8" s="247" customFormat="1">
      <c r="A31" s="122" t="s">
        <v>1250</v>
      </c>
      <c r="B31" s="175" t="s">
        <v>1255</v>
      </c>
      <c r="C31" s="262" t="s">
        <v>1256</v>
      </c>
      <c r="D31" s="103" t="s">
        <v>1219</v>
      </c>
      <c r="E31" s="104"/>
      <c r="F31" s="107" t="s">
        <v>138</v>
      </c>
      <c r="G31" s="106" t="s">
        <v>138</v>
      </c>
    </row>
    <row r="32" spans="1:8" s="247" customFormat="1">
      <c r="A32" s="122" t="s">
        <v>1426</v>
      </c>
      <c r="B32" s="175" t="s">
        <v>1432</v>
      </c>
      <c r="C32" s="262" t="s">
        <v>1433</v>
      </c>
      <c r="D32" s="103" t="s">
        <v>139</v>
      </c>
      <c r="E32" s="104"/>
      <c r="F32" s="107">
        <v>1109897.76</v>
      </c>
      <c r="G32" s="106">
        <v>143.3682</v>
      </c>
      <c r="H32"/>
    </row>
    <row r="33" spans="1:8" s="1008" customFormat="1">
      <c r="A33" s="103" t="s">
        <v>1427</v>
      </c>
      <c r="B33" s="175" t="s">
        <v>1434</v>
      </c>
      <c r="C33" s="262" t="s">
        <v>1435</v>
      </c>
      <c r="D33" s="103" t="s">
        <v>139</v>
      </c>
      <c r="E33" s="104"/>
      <c r="F33" s="107">
        <v>2998456.28</v>
      </c>
      <c r="G33" s="106">
        <v>145.29509999999999</v>
      </c>
    </row>
    <row r="34" spans="1:8" s="1008" customFormat="1">
      <c r="A34" s="103" t="s">
        <v>167</v>
      </c>
      <c r="B34" s="175" t="s">
        <v>168</v>
      </c>
      <c r="C34" s="262" t="s">
        <v>169</v>
      </c>
      <c r="D34" s="103" t="s">
        <v>165</v>
      </c>
      <c r="E34" s="104" t="s">
        <v>113</v>
      </c>
      <c r="F34" s="107">
        <v>2367677.8199999998</v>
      </c>
      <c r="G34" s="106">
        <v>23.511800000000001</v>
      </c>
    </row>
    <row r="35" spans="1:8">
      <c r="A35" s="103"/>
      <c r="B35" s="175"/>
      <c r="C35" s="262"/>
      <c r="D35" s="103"/>
      <c r="E35" s="104" t="s">
        <v>114</v>
      </c>
      <c r="F35" s="107">
        <v>3896179.9</v>
      </c>
      <c r="G35" s="106">
        <v>21.720600000000001</v>
      </c>
    </row>
    <row r="36" spans="1:8" ht="12.75" customHeight="1">
      <c r="A36" s="103" t="s">
        <v>1368</v>
      </c>
      <c r="B36" s="175" t="s">
        <v>1436</v>
      </c>
      <c r="C36" s="262" t="s">
        <v>1437</v>
      </c>
      <c r="D36" s="103" t="s">
        <v>165</v>
      </c>
      <c r="E36" s="104"/>
      <c r="F36" s="107">
        <v>14833088.09</v>
      </c>
      <c r="G36" s="106">
        <v>109.8252</v>
      </c>
    </row>
    <row r="37" spans="1:8" s="1008" customFormat="1" ht="12.75" customHeight="1">
      <c r="A37" s="103" t="s">
        <v>1428</v>
      </c>
      <c r="B37" s="175" t="s">
        <v>1438</v>
      </c>
      <c r="C37" s="262" t="s">
        <v>1439</v>
      </c>
      <c r="D37" s="103" t="s">
        <v>165</v>
      </c>
      <c r="E37" s="104"/>
      <c r="F37" s="107">
        <v>2562413.23</v>
      </c>
      <c r="G37" s="106">
        <v>101.99160000000001</v>
      </c>
    </row>
    <row r="38" spans="1:8" s="1008" customFormat="1" ht="12.75" customHeight="1">
      <c r="A38" s="103" t="s">
        <v>1539</v>
      </c>
      <c r="B38" s="175" t="s">
        <v>1571</v>
      </c>
      <c r="C38" s="262" t="s">
        <v>1572</v>
      </c>
      <c r="D38" s="103" t="s">
        <v>165</v>
      </c>
      <c r="E38" s="104"/>
      <c r="F38" s="107">
        <v>433675.91</v>
      </c>
      <c r="G38" s="106">
        <v>56.015599999999999</v>
      </c>
    </row>
    <row r="39" spans="1:8" s="1008" customFormat="1" ht="12.75" customHeight="1">
      <c r="A39" s="103" t="s">
        <v>1429</v>
      </c>
      <c r="B39" s="175" t="s">
        <v>1440</v>
      </c>
      <c r="C39" s="262" t="s">
        <v>1441</v>
      </c>
      <c r="D39" s="103" t="s">
        <v>165</v>
      </c>
      <c r="E39" s="104"/>
      <c r="F39" s="107">
        <v>1304624.3500000001</v>
      </c>
      <c r="G39" s="106">
        <v>127.9062</v>
      </c>
    </row>
    <row r="40" spans="1:8" s="1008" customFormat="1" ht="12.75" customHeight="1">
      <c r="A40" s="103" t="s">
        <v>1584</v>
      </c>
      <c r="B40" s="175" t="s">
        <v>188</v>
      </c>
      <c r="C40" s="262" t="s">
        <v>189</v>
      </c>
      <c r="D40" s="103" t="s">
        <v>111</v>
      </c>
      <c r="E40" s="104"/>
      <c r="F40" s="107">
        <v>5091519.74</v>
      </c>
      <c r="G40" s="106">
        <v>1.0139</v>
      </c>
    </row>
    <row r="41" spans="1:8" s="1008" customFormat="1" ht="12.75" customHeight="1">
      <c r="A41" s="122" t="s">
        <v>1585</v>
      </c>
      <c r="B41" s="175" t="s">
        <v>1569</v>
      </c>
      <c r="C41" s="262" t="s">
        <v>1570</v>
      </c>
      <c r="D41" s="103" t="s">
        <v>111</v>
      </c>
      <c r="E41" s="104"/>
      <c r="F41" s="107">
        <v>145096.99</v>
      </c>
      <c r="G41" s="106">
        <v>99.3352</v>
      </c>
    </row>
    <row r="42" spans="1:8" ht="12.75" customHeight="1">
      <c r="A42" s="122" t="s">
        <v>170</v>
      </c>
      <c r="B42" s="175" t="s">
        <v>171</v>
      </c>
      <c r="C42" s="262" t="s">
        <v>172</v>
      </c>
      <c r="D42" s="122" t="s">
        <v>111</v>
      </c>
      <c r="E42" s="122"/>
      <c r="F42" s="107">
        <v>16766936.800000001</v>
      </c>
      <c r="G42" s="106">
        <v>1.0706</v>
      </c>
    </row>
    <row r="43" spans="1:8" s="1008" customFormat="1" ht="12.75" customHeight="1">
      <c r="A43" s="122" t="s">
        <v>1565</v>
      </c>
      <c r="B43" s="175" t="s">
        <v>1573</v>
      </c>
      <c r="C43" s="262" t="s">
        <v>1574</v>
      </c>
      <c r="D43" s="122" t="s">
        <v>1579</v>
      </c>
      <c r="E43" s="122"/>
      <c r="F43" s="107">
        <v>4745663.07</v>
      </c>
      <c r="G43" s="106">
        <v>100.8857</v>
      </c>
    </row>
    <row r="44" spans="1:8" s="1008" customFormat="1" ht="12.75" customHeight="1">
      <c r="A44" s="122" t="s">
        <v>833</v>
      </c>
      <c r="B44" s="175" t="s">
        <v>834</v>
      </c>
      <c r="C44" s="262" t="s">
        <v>835</v>
      </c>
      <c r="D44" s="122" t="s">
        <v>832</v>
      </c>
      <c r="E44" s="122"/>
      <c r="F44" s="107">
        <v>81628831.760000005</v>
      </c>
      <c r="G44" s="106">
        <v>24.958400000000001</v>
      </c>
    </row>
    <row r="45" spans="1:8" ht="12.75" customHeight="1">
      <c r="A45" s="103" t="s">
        <v>1366</v>
      </c>
      <c r="B45" s="175" t="s">
        <v>1442</v>
      </c>
      <c r="C45" s="262" t="s">
        <v>1443</v>
      </c>
      <c r="D45" s="103" t="s">
        <v>1367</v>
      </c>
      <c r="E45" s="103"/>
      <c r="F45" s="107">
        <v>5850348.6399999997</v>
      </c>
      <c r="G45" s="106">
        <v>134.5497</v>
      </c>
      <c r="H45" s="268"/>
    </row>
    <row r="46" spans="1:8" s="1008" customFormat="1" ht="12.75" customHeight="1">
      <c r="A46" s="122" t="s">
        <v>1540</v>
      </c>
      <c r="B46" s="175" t="s">
        <v>1575</v>
      </c>
      <c r="C46" s="262" t="s">
        <v>1576</v>
      </c>
      <c r="D46" s="103" t="s">
        <v>1541</v>
      </c>
      <c r="E46" s="103"/>
      <c r="F46" s="107">
        <v>449579578.50999999</v>
      </c>
      <c r="G46" s="106">
        <v>103.9435</v>
      </c>
      <c r="H46" s="268"/>
    </row>
    <row r="47" spans="1:8" ht="12.75" customHeight="1">
      <c r="A47" s="103" t="s">
        <v>195</v>
      </c>
      <c r="B47" s="175" t="s">
        <v>205</v>
      </c>
      <c r="C47" s="262" t="s">
        <v>204</v>
      </c>
      <c r="D47" s="103" t="s">
        <v>213</v>
      </c>
      <c r="E47" s="104" t="s">
        <v>113</v>
      </c>
      <c r="F47" s="107">
        <v>746891.55</v>
      </c>
      <c r="G47" s="106">
        <v>192.9179</v>
      </c>
      <c r="H47" s="268"/>
    </row>
    <row r="48" spans="1:8" s="1008" customFormat="1" ht="12.75" customHeight="1">
      <c r="A48" s="103"/>
      <c r="B48" s="175"/>
      <c r="C48" s="262"/>
      <c r="D48" s="103"/>
      <c r="E48" s="104" t="s">
        <v>114</v>
      </c>
      <c r="F48" s="107">
        <v>1827188.39</v>
      </c>
      <c r="G48" s="106">
        <v>192.38329999999999</v>
      </c>
      <c r="H48" s="268"/>
    </row>
    <row r="49" spans="1:8" s="1008" customFormat="1" ht="12.75" customHeight="1">
      <c r="A49" s="103"/>
      <c r="B49" s="175"/>
      <c r="C49" s="262"/>
      <c r="D49" s="103"/>
      <c r="E49" s="104" t="s">
        <v>115</v>
      </c>
      <c r="F49" s="107">
        <v>0</v>
      </c>
      <c r="G49" s="106">
        <v>0</v>
      </c>
      <c r="H49" s="268"/>
    </row>
    <row r="50" spans="1:8" s="1008" customFormat="1" ht="12.75" customHeight="1">
      <c r="A50" s="103" t="s">
        <v>1369</v>
      </c>
      <c r="B50" s="175" t="s">
        <v>1444</v>
      </c>
      <c r="C50" s="262" t="s">
        <v>1445</v>
      </c>
      <c r="D50" s="103" t="s">
        <v>213</v>
      </c>
      <c r="E50" s="103"/>
      <c r="F50" s="105">
        <v>612598.37</v>
      </c>
      <c r="G50" s="106">
        <v>103.117</v>
      </c>
      <c r="H50" s="267"/>
    </row>
    <row r="51" spans="1:8" s="1008" customFormat="1" ht="12.75" customHeight="1">
      <c r="A51" s="103" t="s">
        <v>212</v>
      </c>
      <c r="B51" s="175">
        <v>34988643147</v>
      </c>
      <c r="C51" s="262" t="s">
        <v>150</v>
      </c>
      <c r="D51" s="103" t="s">
        <v>213</v>
      </c>
      <c r="E51" s="103"/>
      <c r="F51" s="105">
        <v>11018428.08</v>
      </c>
      <c r="G51" s="106">
        <v>384.62479999999999</v>
      </c>
      <c r="H51" s="267"/>
    </row>
    <row r="52" spans="1:8" s="1008" customFormat="1" ht="12.75" customHeight="1">
      <c r="A52" s="122" t="s">
        <v>1566</v>
      </c>
      <c r="B52" s="175" t="s">
        <v>1577</v>
      </c>
      <c r="C52" s="262" t="s">
        <v>1578</v>
      </c>
      <c r="D52" s="103" t="s">
        <v>213</v>
      </c>
      <c r="E52" s="103"/>
      <c r="F52" s="105">
        <v>15870864.939999999</v>
      </c>
      <c r="G52" s="106">
        <v>111.2689</v>
      </c>
      <c r="H52" s="267"/>
    </row>
    <row r="53" spans="1:8" s="247" customFormat="1" ht="12.75" customHeight="1">
      <c r="A53" s="103" t="s">
        <v>1430</v>
      </c>
      <c r="B53" s="175" t="s">
        <v>1446</v>
      </c>
      <c r="C53" s="262" t="s">
        <v>1447</v>
      </c>
      <c r="D53" s="103" t="s">
        <v>213</v>
      </c>
      <c r="E53" s="104" t="s">
        <v>113</v>
      </c>
      <c r="F53" s="105">
        <v>4138855.63</v>
      </c>
      <c r="G53" s="106">
        <v>98.544200000000004</v>
      </c>
      <c r="H53" s="267"/>
    </row>
    <row r="54" spans="1:8" s="1008" customFormat="1" ht="12.75" customHeight="1">
      <c r="A54" s="103"/>
      <c r="B54" s="175"/>
      <c r="C54" s="262"/>
      <c r="D54" s="103"/>
      <c r="E54" s="104" t="s">
        <v>114</v>
      </c>
      <c r="F54" s="105">
        <v>1911757.12</v>
      </c>
      <c r="G54" s="106">
        <v>98.544200000000004</v>
      </c>
      <c r="H54" s="267"/>
    </row>
    <row r="55" spans="1:8" s="1008" customFormat="1" ht="12.75" customHeight="1">
      <c r="A55" s="103"/>
      <c r="B55" s="175"/>
      <c r="C55" s="262"/>
      <c r="D55" s="103"/>
      <c r="E55" s="104" t="s">
        <v>115</v>
      </c>
      <c r="F55" s="105">
        <v>261142.08</v>
      </c>
      <c r="G55" s="106">
        <v>98.544200000000004</v>
      </c>
      <c r="H55" s="267"/>
    </row>
    <row r="56" spans="1:8" s="1008" customFormat="1" ht="12.75" customHeight="1">
      <c r="A56" s="103" t="s">
        <v>1431</v>
      </c>
      <c r="B56" s="175" t="s">
        <v>1448</v>
      </c>
      <c r="C56" s="262" t="s">
        <v>1449</v>
      </c>
      <c r="D56" s="103" t="s">
        <v>213</v>
      </c>
      <c r="E56" s="104"/>
      <c r="F56" s="105">
        <v>3482538.41</v>
      </c>
      <c r="G56" s="106">
        <v>321.66449999999998</v>
      </c>
      <c r="H56" s="267"/>
    </row>
    <row r="57" spans="1:8" s="1008" customFormat="1" ht="12.75" customHeight="1">
      <c r="A57" s="103" t="s">
        <v>923</v>
      </c>
      <c r="B57" s="175" t="s">
        <v>1033</v>
      </c>
      <c r="C57" s="262" t="s">
        <v>1032</v>
      </c>
      <c r="D57" s="103" t="s">
        <v>1038</v>
      </c>
      <c r="E57" s="103"/>
      <c r="F57" s="105">
        <v>324055.25</v>
      </c>
      <c r="G57" s="106">
        <v>620.63990000000001</v>
      </c>
      <c r="H57" s="267"/>
    </row>
    <row r="58" spans="1:8" ht="18.75" customHeight="1">
      <c r="A58" s="538" t="s">
        <v>396</v>
      </c>
      <c r="B58" s="550"/>
      <c r="C58" s="551"/>
      <c r="D58" s="539"/>
      <c r="E58" s="539"/>
      <c r="F58" s="540">
        <f>SUM(F23:F57)</f>
        <v>674078350.37</v>
      </c>
      <c r="G58" s="552"/>
    </row>
    <row r="59" spans="1:8" ht="12.75" customHeight="1">
      <c r="A59" s="21" t="s">
        <v>374</v>
      </c>
    </row>
    <row r="60" spans="1:8" ht="12.75" customHeight="1">
      <c r="A60" s="45" t="s">
        <v>397</v>
      </c>
    </row>
    <row r="61" spans="1:8" ht="12.75" customHeight="1">
      <c r="A61" s="1061" t="s">
        <v>1586</v>
      </c>
    </row>
    <row r="62" spans="1:8" s="1008" customFormat="1" ht="12.75" customHeight="1">
      <c r="A62" s="1062" t="s">
        <v>1587</v>
      </c>
      <c r="C62" s="258"/>
    </row>
    <row r="63" spans="1:8" s="1008" customFormat="1" ht="12.75" customHeight="1">
      <c r="A63" s="1061" t="s">
        <v>1588</v>
      </c>
      <c r="C63" s="258"/>
    </row>
    <row r="64" spans="1:8" s="1008" customFormat="1" ht="12.75" customHeight="1">
      <c r="A64" s="1060" t="s">
        <v>1589</v>
      </c>
      <c r="C64" s="258"/>
    </row>
    <row r="65" spans="1:7" s="1008" customFormat="1" ht="12.75" customHeight="1">
      <c r="A65" s="1060"/>
      <c r="C65" s="258"/>
    </row>
    <row r="66" spans="1:7" ht="12.75" customHeight="1">
      <c r="A66" s="128" t="s">
        <v>688</v>
      </c>
      <c r="G66" s="146" t="s">
        <v>1604</v>
      </c>
    </row>
    <row r="67" spans="1:7" ht="12.75" customHeight="1">
      <c r="A67" s="500" t="s">
        <v>784</v>
      </c>
      <c r="G67" s="502" t="s">
        <v>1605</v>
      </c>
    </row>
    <row r="68" spans="1:7" ht="12.75" customHeight="1">
      <c r="A68" s="68"/>
    </row>
    <row r="69" spans="1:7" ht="12.75" customHeight="1">
      <c r="A69" s="45"/>
      <c r="G69" s="916" t="s">
        <v>1301</v>
      </c>
    </row>
    <row r="70" spans="1:7" ht="47.25" customHeight="1">
      <c r="A70" s="553" t="s">
        <v>398</v>
      </c>
      <c r="B70" s="532" t="s">
        <v>377</v>
      </c>
      <c r="C70" s="532" t="s">
        <v>378</v>
      </c>
      <c r="D70" s="553" t="s">
        <v>379</v>
      </c>
      <c r="E70" s="553"/>
      <c r="F70" s="553" t="s">
        <v>380</v>
      </c>
      <c r="G70" s="553" t="s">
        <v>381</v>
      </c>
    </row>
    <row r="71" spans="1:7">
      <c r="A71" s="108" t="s">
        <v>145</v>
      </c>
      <c r="B71" s="103">
        <v>8269700991</v>
      </c>
      <c r="C71" s="262" t="s">
        <v>153</v>
      </c>
      <c r="D71" s="108" t="s">
        <v>789</v>
      </c>
      <c r="E71" s="108"/>
      <c r="F71" s="109">
        <v>444593154.52999997</v>
      </c>
      <c r="G71" s="106">
        <v>115.6138</v>
      </c>
    </row>
    <row r="72" spans="1:7">
      <c r="A72" s="21" t="s">
        <v>294</v>
      </c>
      <c r="G72" s="206"/>
    </row>
    <row r="73" spans="1:7">
      <c r="A73" s="142" t="s">
        <v>399</v>
      </c>
    </row>
    <row r="74" spans="1:7" ht="12.75" customHeight="1">
      <c r="A74" s="148" t="s">
        <v>106</v>
      </c>
      <c r="B74" s="168"/>
      <c r="C74" s="168"/>
      <c r="D74" s="168"/>
      <c r="E74" s="205"/>
      <c r="F74" s="168"/>
      <c r="G74" s="168"/>
    </row>
    <row r="75" spans="1:7" ht="21.75" customHeight="1">
      <c r="A75" s="1256" t="s">
        <v>107</v>
      </c>
      <c r="B75" s="1256"/>
      <c r="C75" s="1256"/>
      <c r="D75" s="1256"/>
      <c r="E75" s="1256"/>
      <c r="F75" s="1256"/>
      <c r="G75" s="1256"/>
    </row>
    <row r="76" spans="1:7" ht="12.75" customHeight="1">
      <c r="A76" s="53"/>
    </row>
    <row r="77" spans="1:7" ht="12.75" customHeight="1">
      <c r="A77" s="134" t="s">
        <v>689</v>
      </c>
      <c r="F77" s="135"/>
      <c r="G77" s="146" t="s">
        <v>1543</v>
      </c>
    </row>
    <row r="78" spans="1:7" ht="12.75" customHeight="1">
      <c r="A78" s="503" t="s">
        <v>1243</v>
      </c>
      <c r="F78" s="54"/>
      <c r="G78" s="502" t="s">
        <v>1544</v>
      </c>
    </row>
    <row r="79" spans="1:7" ht="12.75" customHeight="1"/>
    <row r="80" spans="1:7" ht="12.75" customHeight="1">
      <c r="G80" s="916" t="s">
        <v>1301</v>
      </c>
    </row>
    <row r="81" spans="1:7" ht="35.25" customHeight="1">
      <c r="A81" s="553" t="s">
        <v>780</v>
      </c>
      <c r="B81" s="532" t="s">
        <v>388</v>
      </c>
      <c r="C81" s="532" t="s">
        <v>378</v>
      </c>
      <c r="D81" s="553" t="s">
        <v>379</v>
      </c>
      <c r="E81" s="553"/>
      <c r="F81" s="553" t="s">
        <v>380</v>
      </c>
      <c r="G81" s="532" t="s">
        <v>391</v>
      </c>
    </row>
    <row r="82" spans="1:7" s="247" customFormat="1">
      <c r="A82" s="112" t="s">
        <v>1247</v>
      </c>
      <c r="B82" s="175" t="s">
        <v>1251</v>
      </c>
      <c r="C82" s="263" t="s">
        <v>1252</v>
      </c>
      <c r="D82" s="112" t="s">
        <v>1248</v>
      </c>
      <c r="E82" s="112"/>
      <c r="F82" s="113">
        <v>29654230.260000002</v>
      </c>
      <c r="G82" s="114">
        <v>4.9000000000000002E-2</v>
      </c>
    </row>
    <row r="83" spans="1:7" ht="12.75" customHeight="1">
      <c r="A83" s="112" t="s">
        <v>1185</v>
      </c>
      <c r="B83" s="175" t="s">
        <v>1244</v>
      </c>
      <c r="C83" s="263" t="s">
        <v>1245</v>
      </c>
      <c r="D83" s="112" t="s">
        <v>1186</v>
      </c>
      <c r="E83" s="112"/>
      <c r="F83" s="113">
        <v>18581104.940000001</v>
      </c>
      <c r="G83" s="114">
        <v>69.814400000000006</v>
      </c>
    </row>
    <row r="84" spans="1:7" s="247" customFormat="1" ht="12.75" customHeight="1">
      <c r="A84" s="538" t="s">
        <v>396</v>
      </c>
      <c r="B84" s="550"/>
      <c r="C84" s="551"/>
      <c r="D84" s="550"/>
      <c r="E84" s="550"/>
      <c r="F84" s="554">
        <f>SUM(F80:F83)</f>
        <v>48235335.200000003</v>
      </c>
      <c r="G84" s="555"/>
    </row>
    <row r="85" spans="1:7" ht="12.75" customHeight="1">
      <c r="A85" s="40" t="s">
        <v>400</v>
      </c>
    </row>
    <row r="86" spans="1:7" ht="12.75" customHeight="1">
      <c r="A86" s="45" t="s">
        <v>397</v>
      </c>
    </row>
    <row r="87" spans="1:7" ht="12.75" customHeight="1"/>
    <row r="88" spans="1:7" ht="12.75" customHeight="1">
      <c r="A88" s="134" t="s">
        <v>782</v>
      </c>
      <c r="F88" s="135"/>
      <c r="G88" s="146" t="s">
        <v>1543</v>
      </c>
    </row>
    <row r="89" spans="1:7" ht="12.75" customHeight="1">
      <c r="A89" s="503" t="s">
        <v>783</v>
      </c>
      <c r="F89" s="54"/>
      <c r="G89" s="502" t="s">
        <v>1544</v>
      </c>
    </row>
    <row r="90" spans="1:7" ht="12.75" customHeight="1">
      <c r="A90" s="147"/>
    </row>
    <row r="91" spans="1:7" ht="12.75" customHeight="1">
      <c r="G91" s="916" t="s">
        <v>1301</v>
      </c>
    </row>
    <row r="92" spans="1:7" ht="21.75">
      <c r="A92" s="553" t="s">
        <v>401</v>
      </c>
      <c r="B92" s="532" t="s">
        <v>388</v>
      </c>
      <c r="C92" s="532" t="s">
        <v>378</v>
      </c>
      <c r="D92" s="553" t="s">
        <v>379</v>
      </c>
      <c r="E92" s="553"/>
      <c r="F92" s="553" t="s">
        <v>380</v>
      </c>
      <c r="G92" s="532" t="s">
        <v>391</v>
      </c>
    </row>
    <row r="93" spans="1:7" ht="12.75" customHeight="1">
      <c r="A93" s="112" t="s">
        <v>1594</v>
      </c>
      <c r="B93" s="175">
        <v>61196386099</v>
      </c>
      <c r="C93" s="263" t="s">
        <v>1595</v>
      </c>
      <c r="D93" s="112"/>
      <c r="E93" s="112"/>
      <c r="F93" s="895"/>
      <c r="G93" s="896"/>
    </row>
    <row r="94" spans="1:7" ht="18.75" customHeight="1">
      <c r="A94" s="538" t="s">
        <v>396</v>
      </c>
      <c r="B94" s="550"/>
      <c r="C94" s="551"/>
      <c r="D94" s="550"/>
      <c r="E94" s="550"/>
      <c r="F94" s="554"/>
      <c r="G94" s="555"/>
    </row>
    <row r="95" spans="1:7" s="247" customFormat="1">
      <c r="A95" s="258" t="s">
        <v>1593</v>
      </c>
    </row>
    <row r="96" spans="1:7" ht="12.75" customHeight="1">
      <c r="A96" s="40" t="s">
        <v>400</v>
      </c>
    </row>
    <row r="97" spans="1:7" ht="12.75" customHeight="1">
      <c r="A97" s="45" t="s">
        <v>397</v>
      </c>
      <c r="F97" s="121"/>
    </row>
    <row r="98" spans="1:7" ht="12.75" customHeight="1">
      <c r="A98" s="499" t="s">
        <v>159</v>
      </c>
      <c r="D98" s="44"/>
    </row>
    <row r="99" spans="1:7">
      <c r="A99" s="148" t="s">
        <v>105</v>
      </c>
    </row>
    <row r="100" spans="1:7" ht="21" customHeight="1">
      <c r="A100" s="1257" t="s">
        <v>104</v>
      </c>
      <c r="B100" s="1257"/>
      <c r="C100" s="1257"/>
      <c r="D100" s="1257"/>
      <c r="E100" s="1257"/>
      <c r="F100" s="1257"/>
      <c r="G100" s="1257"/>
    </row>
    <row r="101" spans="1:7" ht="12.75" customHeight="1">
      <c r="A101" s="580" t="s">
        <v>81</v>
      </c>
      <c r="D101" s="44"/>
      <c r="G101" s="34" t="s">
        <v>960</v>
      </c>
    </row>
    <row r="102" spans="1:7" ht="12.75" customHeight="1">
      <c r="D102" s="44"/>
    </row>
    <row r="103" spans="1:7" ht="12.75" customHeight="1">
      <c r="A103" s="150"/>
      <c r="F103" s="121"/>
    </row>
    <row r="104" spans="1:7" ht="12.75" customHeight="1">
      <c r="A104" s="148"/>
      <c r="D104" s="44"/>
    </row>
    <row r="105" spans="1:7" ht="12.75" customHeight="1">
      <c r="A105" s="148"/>
      <c r="F105" s="121"/>
    </row>
    <row r="106" spans="1:7" ht="12.75" customHeight="1">
      <c r="A106" s="148"/>
    </row>
    <row r="107" spans="1:7" ht="12.75" customHeight="1">
      <c r="A107" s="149"/>
      <c r="F107" s="44"/>
    </row>
    <row r="108" spans="1:7" ht="12.75" customHeight="1">
      <c r="A108" s="149"/>
    </row>
    <row r="109" spans="1:7" ht="12.75" customHeight="1">
      <c r="A109" s="149"/>
    </row>
    <row r="110" spans="1:7" ht="12.75" customHeight="1">
      <c r="A110" s="149"/>
    </row>
    <row r="111" spans="1:7" ht="12.75" customHeight="1"/>
    <row r="112" spans="1:7" ht="12.75" customHeight="1"/>
  </sheetData>
  <mergeCells count="2">
    <mergeCell ref="A75:G75"/>
    <mergeCell ref="A100:G100"/>
  </mergeCells>
  <hyperlinks>
    <hyperlink ref="A101" location="'2 Sadržaj'!A1" display="Sadržaj / Contents" xr:uid="{2A3EC2A6-6042-4BF5-BA9E-893DDF2F689C}"/>
  </hyperlinks>
  <pageMargins left="0.7" right="0.7" top="0.75" bottom="0.75" header="0.3" footer="0.3"/>
  <pageSetup paperSize="9" scale="51" orientation="portrait" r:id="rId1"/>
  <ignoredErrors>
    <ignoredError sqref="B83:C83 B82 B8 B12 B10 B53:B57 B23:B24 B25:B37 B44:B45 B50:B51 B47 B39 B40 B42 B38 B43 B4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11"/>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30" t="s">
        <v>691</v>
      </c>
      <c r="G1" s="132" t="str">
        <f>Naslovnica!A20</f>
        <v>Veljača 2025.</v>
      </c>
      <c r="K1" s="247"/>
    </row>
    <row r="2" spans="1:11" ht="12.75" customHeight="1">
      <c r="A2" s="496" t="s">
        <v>692</v>
      </c>
      <c r="G2" s="497" t="str">
        <f>Naslovnica!A24</f>
        <v>February 2025</v>
      </c>
    </row>
    <row r="3" spans="1:11" ht="12.75" customHeight="1"/>
    <row r="4" spans="1:11" ht="12.75" customHeight="1">
      <c r="G4" s="13" t="s">
        <v>1301</v>
      </c>
    </row>
    <row r="5" spans="1:11" ht="33">
      <c r="A5" s="553" t="s">
        <v>376</v>
      </c>
      <c r="B5" s="532" t="s">
        <v>377</v>
      </c>
      <c r="C5" s="532" t="s">
        <v>378</v>
      </c>
      <c r="D5" s="553" t="s">
        <v>379</v>
      </c>
      <c r="E5" s="553" t="s">
        <v>140</v>
      </c>
      <c r="F5" s="553" t="s">
        <v>380</v>
      </c>
      <c r="G5" s="532" t="s">
        <v>391</v>
      </c>
    </row>
    <row r="6" spans="1:11">
      <c r="A6" s="108" t="s">
        <v>1316</v>
      </c>
      <c r="B6" s="175" t="s">
        <v>1424</v>
      </c>
      <c r="C6" s="104" t="s">
        <v>1425</v>
      </c>
      <c r="D6" s="108" t="s">
        <v>111</v>
      </c>
      <c r="E6" s="1016" t="s">
        <v>113</v>
      </c>
      <c r="F6" s="109">
        <v>2397588.36</v>
      </c>
      <c r="G6" s="153">
        <v>95.171499999999995</v>
      </c>
    </row>
    <row r="7" spans="1:11">
      <c r="A7" s="108"/>
      <c r="B7" s="175"/>
      <c r="C7" s="104"/>
      <c r="D7" s="108"/>
      <c r="E7" s="1016" t="s">
        <v>114</v>
      </c>
      <c r="F7" s="109">
        <v>43338.9</v>
      </c>
      <c r="G7" s="153">
        <v>93.097899999999996</v>
      </c>
    </row>
    <row r="8" spans="1:11">
      <c r="A8" s="108"/>
      <c r="B8" s="175"/>
      <c r="C8" s="104"/>
      <c r="D8" s="108"/>
      <c r="E8" s="1016" t="s">
        <v>115</v>
      </c>
      <c r="F8" s="109">
        <v>121575.21</v>
      </c>
      <c r="G8" s="153">
        <v>96.086699999999993</v>
      </c>
    </row>
    <row r="9" spans="1:11">
      <c r="A9" s="108"/>
      <c r="B9" s="175"/>
      <c r="C9" s="104"/>
      <c r="D9" s="108"/>
      <c r="E9" s="1016" t="s">
        <v>1040</v>
      </c>
      <c r="F9" s="109">
        <v>19094.47</v>
      </c>
      <c r="G9" s="153">
        <v>97.154799999999994</v>
      </c>
    </row>
    <row r="10" spans="1:11">
      <c r="A10" s="538" t="s">
        <v>373</v>
      </c>
      <c r="B10" s="549"/>
      <c r="C10" s="549"/>
      <c r="D10" s="556"/>
      <c r="E10" s="556"/>
      <c r="F10" s="557">
        <f>SUM(F6:F9)</f>
        <v>2581596.94</v>
      </c>
      <c r="G10" s="558"/>
    </row>
    <row r="11" spans="1:11" ht="12.75" customHeight="1">
      <c r="A11" s="21" t="s">
        <v>382</v>
      </c>
    </row>
    <row r="12" spans="1:11" ht="12.75" customHeight="1">
      <c r="A12" s="21" t="s">
        <v>1603</v>
      </c>
      <c r="F12" s="1059"/>
    </row>
    <row r="13" spans="1:11" ht="12.75" customHeight="1">
      <c r="A13" s="21"/>
    </row>
    <row r="14" spans="1:11" ht="12.75" customHeight="1">
      <c r="A14" s="130" t="s">
        <v>693</v>
      </c>
      <c r="G14" s="132" t="s">
        <v>1616</v>
      </c>
    </row>
    <row r="15" spans="1:11" ht="12.75" customHeight="1">
      <c r="A15" s="496" t="s">
        <v>694</v>
      </c>
      <c r="G15" s="497" t="s">
        <v>1617</v>
      </c>
    </row>
    <row r="16" spans="1:11" ht="12.75" customHeight="1"/>
    <row r="17" spans="1:7" ht="12.75" customHeight="1">
      <c r="G17" s="13" t="s">
        <v>1301</v>
      </c>
    </row>
    <row r="18" spans="1:7" ht="54.75">
      <c r="A18" s="553" t="s">
        <v>383</v>
      </c>
      <c r="B18" s="532" t="s">
        <v>377</v>
      </c>
      <c r="C18" s="532" t="s">
        <v>378</v>
      </c>
      <c r="D18" s="553" t="s">
        <v>379</v>
      </c>
      <c r="E18" s="553"/>
      <c r="F18" s="553" t="s">
        <v>380</v>
      </c>
      <c r="G18" s="553" t="s">
        <v>381</v>
      </c>
    </row>
    <row r="19" spans="1:7" ht="12.75" customHeight="1">
      <c r="A19" s="108" t="s">
        <v>137</v>
      </c>
      <c r="B19" s="175">
        <v>75111210338</v>
      </c>
      <c r="C19" s="262" t="s">
        <v>152</v>
      </c>
      <c r="D19" s="260" t="s">
        <v>139</v>
      </c>
      <c r="E19" s="260"/>
      <c r="F19" s="109">
        <v>8517096.3300000001</v>
      </c>
      <c r="G19" s="153">
        <v>16.8322</v>
      </c>
    </row>
    <row r="20" spans="1:7" ht="12.75" customHeight="1">
      <c r="A20" s="264" t="s">
        <v>1421</v>
      </c>
      <c r="B20" s="175" t="s">
        <v>161</v>
      </c>
      <c r="C20" s="262" t="s">
        <v>151</v>
      </c>
      <c r="D20" s="108" t="s">
        <v>165</v>
      </c>
      <c r="E20" s="108"/>
      <c r="F20" s="109">
        <v>17559029.149999999</v>
      </c>
      <c r="G20" s="153">
        <v>5.7717999999999998</v>
      </c>
    </row>
    <row r="21" spans="1:7">
      <c r="A21" s="538" t="s">
        <v>373</v>
      </c>
      <c r="B21" s="549"/>
      <c r="C21" s="549"/>
      <c r="D21" s="556"/>
      <c r="E21" s="556"/>
      <c r="F21" s="557">
        <f>SUM(F19:F20)</f>
        <v>26076125.479999997</v>
      </c>
      <c r="G21" s="558"/>
    </row>
    <row r="22" spans="1:7" ht="12.75" customHeight="1">
      <c r="A22" s="21" t="s">
        <v>384</v>
      </c>
    </row>
    <row r="23" spans="1:7" ht="12.75" customHeight="1">
      <c r="A23" s="56" t="s">
        <v>1422</v>
      </c>
    </row>
    <row r="24" spans="1:7" ht="12.75" customHeight="1">
      <c r="A24" s="1034" t="s">
        <v>1423</v>
      </c>
      <c r="F24" s="1059"/>
    </row>
    <row r="25" spans="1:7" ht="12.75" customHeight="1"/>
    <row r="26" spans="1:7" ht="12.75" customHeight="1">
      <c r="A26" s="131" t="s">
        <v>695</v>
      </c>
      <c r="G26" s="132" t="s">
        <v>1616</v>
      </c>
    </row>
    <row r="27" spans="1:7" ht="12.75" customHeight="1">
      <c r="A27" s="494" t="s">
        <v>696</v>
      </c>
      <c r="G27" s="497" t="s">
        <v>1617</v>
      </c>
    </row>
    <row r="28" spans="1:7" ht="12.75" customHeight="1"/>
    <row r="29" spans="1:7" ht="12.75" customHeight="1">
      <c r="G29" s="13" t="s">
        <v>1301</v>
      </c>
    </row>
    <row r="30" spans="1:7" ht="54.75">
      <c r="A30" s="553" t="s">
        <v>383</v>
      </c>
      <c r="B30" s="532" t="s">
        <v>377</v>
      </c>
      <c r="C30" s="532" t="s">
        <v>378</v>
      </c>
      <c r="D30" s="553" t="s">
        <v>379</v>
      </c>
      <c r="E30" s="553"/>
      <c r="F30" s="553" t="s">
        <v>380</v>
      </c>
      <c r="G30" s="553" t="s">
        <v>381</v>
      </c>
    </row>
    <row r="31" spans="1:7" ht="12.75" customHeight="1">
      <c r="A31" s="108"/>
      <c r="B31" s="175"/>
      <c r="C31" s="262"/>
      <c r="D31" s="264"/>
      <c r="E31" s="264"/>
      <c r="F31" s="109"/>
      <c r="G31" s="153"/>
    </row>
    <row r="32" spans="1:7" ht="12.75" customHeight="1">
      <c r="A32" s="21" t="s">
        <v>382</v>
      </c>
    </row>
    <row r="33" spans="1:7" ht="19.5" customHeight="1">
      <c r="A33" s="1258" t="s">
        <v>106</v>
      </c>
      <c r="B33" s="1258"/>
      <c r="C33" s="1258"/>
      <c r="D33" s="1258"/>
      <c r="E33" s="1015"/>
    </row>
    <row r="34" spans="1:7" ht="21.75" customHeight="1">
      <c r="A34" s="1256" t="s">
        <v>107</v>
      </c>
      <c r="B34" s="1256"/>
      <c r="C34" s="1256"/>
      <c r="D34" s="1256"/>
      <c r="E34" s="1014"/>
      <c r="F34" s="53"/>
      <c r="G34" s="53"/>
    </row>
    <row r="35" spans="1:7" ht="12.75" customHeight="1">
      <c r="A35" s="737"/>
    </row>
    <row r="36" spans="1:7" ht="12.75" customHeight="1"/>
    <row r="37" spans="1:7" ht="12.75" customHeight="1">
      <c r="A37" s="133" t="s">
        <v>697</v>
      </c>
      <c r="G37" s="126" t="str">
        <f>Naslovnica!A20</f>
        <v>Veljača 2025.</v>
      </c>
    </row>
    <row r="38" spans="1:7" ht="12.75" customHeight="1">
      <c r="A38" s="494" t="s">
        <v>698</v>
      </c>
      <c r="G38" s="498" t="str">
        <f>Naslovnica!A24</f>
        <v>February 2025</v>
      </c>
    </row>
    <row r="39" spans="1:7" ht="12.75" customHeight="1"/>
    <row r="40" spans="1:7" ht="12.75" customHeight="1">
      <c r="F40" s="13"/>
      <c r="G40" s="13" t="s">
        <v>1301</v>
      </c>
    </row>
    <row r="41" spans="1:7" ht="33">
      <c r="A41" s="553" t="s">
        <v>385</v>
      </c>
      <c r="B41" s="532" t="s">
        <v>377</v>
      </c>
      <c r="C41" s="532" t="s">
        <v>378</v>
      </c>
      <c r="D41" s="553" t="s">
        <v>379</v>
      </c>
      <c r="E41" s="553"/>
      <c r="F41" s="553" t="s">
        <v>380</v>
      </c>
      <c r="G41" s="532" t="s">
        <v>391</v>
      </c>
    </row>
    <row r="42" spans="1:7" ht="22.5" customHeight="1">
      <c r="A42" s="110" t="s">
        <v>80</v>
      </c>
      <c r="B42" s="175">
        <v>39146857475</v>
      </c>
      <c r="C42" s="262" t="s">
        <v>154</v>
      </c>
      <c r="D42" s="244" t="s">
        <v>111</v>
      </c>
      <c r="E42" s="244"/>
      <c r="F42" s="111">
        <v>227225895.46000001</v>
      </c>
      <c r="G42" s="153">
        <v>129.9503</v>
      </c>
    </row>
    <row r="43" spans="1:7" ht="12.75" customHeight="1">
      <c r="A43" s="21" t="s">
        <v>382</v>
      </c>
      <c r="B43" s="251"/>
      <c r="C43" s="252"/>
      <c r="D43" s="253"/>
      <c r="E43" s="253"/>
      <c r="F43" s="254"/>
    </row>
    <row r="44" spans="1:7" ht="12.75" customHeight="1">
      <c r="A44" s="499" t="s">
        <v>160</v>
      </c>
      <c r="F44" s="886"/>
      <c r="G44" s="887"/>
    </row>
    <row r="45" spans="1:7" ht="12.75" customHeight="1">
      <c r="A45" s="144"/>
      <c r="D45" s="811"/>
      <c r="E45" s="811"/>
    </row>
    <row r="46" spans="1:7" ht="12.75" customHeight="1">
      <c r="A46" s="255"/>
      <c r="B46" s="169"/>
      <c r="C46" s="169"/>
      <c r="D46" s="169"/>
      <c r="E46" s="169"/>
      <c r="F46" s="871"/>
      <c r="G46" s="871"/>
    </row>
    <row r="47" spans="1:7" ht="12.75" customHeight="1">
      <c r="A47" s="261"/>
      <c r="B47" s="53"/>
      <c r="C47" s="53"/>
      <c r="D47" s="53"/>
      <c r="E47" s="53"/>
    </row>
    <row r="48" spans="1:7" ht="12.75" customHeight="1">
      <c r="A48" s="163"/>
    </row>
    <row r="49" spans="1:7" ht="12.75" customHeight="1"/>
    <row r="50" spans="1:7" ht="12.75" customHeight="1"/>
    <row r="51" spans="1:7" ht="12.75" customHeight="1">
      <c r="A51" s="575" t="s">
        <v>386</v>
      </c>
      <c r="B51" s="577"/>
      <c r="C51" s="577"/>
      <c r="D51" s="577"/>
      <c r="E51" s="577"/>
    </row>
    <row r="52" spans="1:7" ht="12.75" customHeight="1">
      <c r="A52" s="578" t="s">
        <v>163</v>
      </c>
      <c r="B52" s="577"/>
      <c r="C52" s="577"/>
      <c r="D52" s="577"/>
      <c r="E52" s="577"/>
    </row>
    <row r="53" spans="1:7" ht="12.75" customHeight="1">
      <c r="A53" s="580" t="s">
        <v>81</v>
      </c>
    </row>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c r="G64" s="34" t="s">
        <v>776</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sheetData>
  <mergeCells count="2">
    <mergeCell ref="A33:D33"/>
    <mergeCell ref="A34:D34"/>
  </mergeCells>
  <hyperlinks>
    <hyperlink ref="A53" location="'2 Sadržaj'!A1" display="Sadržaj / Contents" xr:uid="{00000000-0004-0000-1A00-000000000000}"/>
  </hyperlinks>
  <pageMargins left="0.7" right="0.7" top="0.75" bottom="0.75" header="0.3" footer="0.3"/>
  <pageSetup paperSize="9" scale="75" orientation="portrait" r:id="rId1"/>
  <ignoredErrors>
    <ignoredError sqref="B6 B20"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71" t="s">
        <v>655</v>
      </c>
      <c r="B1" s="572"/>
      <c r="C1" s="572"/>
      <c r="D1" s="481"/>
      <c r="E1" s="569"/>
      <c r="F1" s="183"/>
      <c r="G1" s="183"/>
      <c r="H1" s="183"/>
      <c r="I1" s="482" t="s">
        <v>1620</v>
      </c>
    </row>
    <row r="2" spans="1:27" ht="15" customHeight="1">
      <c r="A2" s="573" t="s">
        <v>656</v>
      </c>
      <c r="B2" s="572"/>
      <c r="C2" s="572"/>
      <c r="D2" s="481"/>
      <c r="E2" s="570"/>
      <c r="F2" s="183"/>
      <c r="G2" s="183"/>
      <c r="H2" s="183"/>
      <c r="I2" s="489" t="s">
        <v>1621</v>
      </c>
    </row>
    <row r="3" spans="1:27" ht="12.75" customHeight="1">
      <c r="A3" s="41" t="s">
        <v>809</v>
      </c>
    </row>
    <row r="4" spans="1:27" ht="12.75" customHeight="1"/>
    <row r="5" spans="1:27" ht="12.75" customHeight="1">
      <c r="A5" s="136" t="s">
        <v>657</v>
      </c>
    </row>
    <row r="6" spans="1:27" ht="12.75" customHeight="1">
      <c r="A6" s="490" t="s">
        <v>658</v>
      </c>
    </row>
    <row r="7" spans="1:27" ht="12.75" customHeight="1">
      <c r="J7" s="1262"/>
      <c r="K7" s="1262"/>
      <c r="L7" s="301"/>
      <c r="M7" s="301"/>
      <c r="N7" s="301"/>
      <c r="O7" s="301"/>
      <c r="P7" s="301"/>
    </row>
    <row r="8" spans="1:27" ht="16.5" customHeight="1">
      <c r="A8" s="1264" t="s">
        <v>363</v>
      </c>
      <c r="B8" s="1264"/>
      <c r="C8" s="411">
        <v>45657</v>
      </c>
      <c r="D8" s="301"/>
      <c r="E8" s="301"/>
      <c r="F8" s="301"/>
      <c r="G8" s="301"/>
      <c r="J8" s="1262"/>
      <c r="K8" s="1262"/>
      <c r="L8" s="302"/>
      <c r="M8" s="302"/>
      <c r="N8" s="302"/>
      <c r="O8" s="302"/>
      <c r="P8" s="302"/>
    </row>
    <row r="9" spans="1:27" ht="21.75" customHeight="1">
      <c r="A9" s="1265" t="s">
        <v>364</v>
      </c>
      <c r="B9" s="1265"/>
      <c r="C9" s="412">
        <v>15</v>
      </c>
      <c r="D9" s="301"/>
      <c r="E9" s="302"/>
      <c r="F9" s="302"/>
      <c r="G9" s="302"/>
    </row>
    <row r="10" spans="1:27" ht="12.75" customHeight="1">
      <c r="A10" s="16" t="s">
        <v>294</v>
      </c>
    </row>
    <row r="11" spans="1:27" ht="12.75" customHeight="1"/>
    <row r="12" spans="1:27" ht="12.75" customHeight="1">
      <c r="A12" s="136" t="s">
        <v>659</v>
      </c>
    </row>
    <row r="13" spans="1:27" ht="12.75" customHeight="1">
      <c r="A13" s="490" t="s">
        <v>660</v>
      </c>
      <c r="Z13" s="64"/>
      <c r="AA13" s="64"/>
    </row>
    <row r="14" spans="1:27" s="247" customFormat="1" ht="12.75" customHeight="1">
      <c r="A14" s="42"/>
      <c r="F14" s="183"/>
      <c r="I14" s="13" t="s">
        <v>1291</v>
      </c>
      <c r="Y14" s="64"/>
      <c r="Z14" s="64"/>
      <c r="AA14" s="64"/>
    </row>
    <row r="15" spans="1:27" s="247" customFormat="1" ht="22.5" customHeight="1">
      <c r="A15" s="413"/>
      <c r="B15" s="1261" t="s">
        <v>365</v>
      </c>
      <c r="C15" s="1261"/>
      <c r="D15" s="1261"/>
      <c r="E15" s="1261"/>
      <c r="F15" s="1261" t="s">
        <v>304</v>
      </c>
      <c r="G15" s="1261"/>
      <c r="H15" s="1261"/>
      <c r="I15" s="1261"/>
      <c r="Y15" s="64"/>
      <c r="Z15" s="64"/>
      <c r="AA15" s="64"/>
    </row>
    <row r="16" spans="1:27" ht="135" customHeight="1">
      <c r="A16" s="1263" t="s">
        <v>366</v>
      </c>
      <c r="B16" s="738" t="s">
        <v>743</v>
      </c>
      <c r="C16" s="1260" t="s">
        <v>367</v>
      </c>
      <c r="D16" s="738" t="s">
        <v>368</v>
      </c>
      <c r="E16" s="1260" t="s">
        <v>367</v>
      </c>
      <c r="F16" s="738" t="s">
        <v>744</v>
      </c>
      <c r="G16" s="1260" t="s">
        <v>369</v>
      </c>
      <c r="H16" s="738" t="s">
        <v>741</v>
      </c>
      <c r="I16" s="1260" t="s">
        <v>369</v>
      </c>
    </row>
    <row r="17" spans="1:16" ht="15.75" customHeight="1">
      <c r="A17" s="1263"/>
      <c r="B17" s="411">
        <v>45657</v>
      </c>
      <c r="C17" s="1260"/>
      <c r="D17" s="411">
        <v>45657</v>
      </c>
      <c r="E17" s="1260"/>
      <c r="F17" s="463" t="s">
        <v>1622</v>
      </c>
      <c r="G17" s="1260"/>
      <c r="H17" s="463" t="s">
        <v>1622</v>
      </c>
      <c r="I17" s="1260"/>
      <c r="J17" s="1262"/>
      <c r="K17" s="211"/>
      <c r="L17" s="303"/>
      <c r="M17" s="211"/>
      <c r="N17" s="304"/>
      <c r="O17" s="247"/>
    </row>
    <row r="18" spans="1:16" ht="16.5" customHeight="1">
      <c r="A18" s="414" t="s">
        <v>370</v>
      </c>
      <c r="B18" s="415">
        <v>38174</v>
      </c>
      <c r="C18" s="416">
        <v>-3.3939014202172095E-3</v>
      </c>
      <c r="D18" s="415">
        <v>480739.40540000005</v>
      </c>
      <c r="E18" s="416">
        <v>0.16516121701087327</v>
      </c>
      <c r="F18" s="415">
        <v>15524</v>
      </c>
      <c r="G18" s="416">
        <v>-7.694137233916043E-2</v>
      </c>
      <c r="H18" s="415">
        <v>303994.83968999999</v>
      </c>
      <c r="I18" s="418">
        <v>3.159690126167123E-2</v>
      </c>
      <c r="J18" s="1262"/>
      <c r="K18" s="305"/>
      <c r="L18" s="306"/>
      <c r="M18" s="305"/>
      <c r="N18" s="306"/>
      <c r="O18" s="247"/>
    </row>
    <row r="19" spans="1:16" ht="16.5" customHeight="1">
      <c r="A19" s="414" t="s">
        <v>371</v>
      </c>
      <c r="B19" s="415">
        <v>144347</v>
      </c>
      <c r="C19" s="416">
        <v>9.8899174761716252E-2</v>
      </c>
      <c r="D19" s="415">
        <v>3074561.506109999</v>
      </c>
      <c r="E19" s="416">
        <v>0.19180777698824272</v>
      </c>
      <c r="F19" s="415">
        <v>52959</v>
      </c>
      <c r="G19" s="416">
        <v>0.15128260869565219</v>
      </c>
      <c r="H19" s="415">
        <v>1698468.32198</v>
      </c>
      <c r="I19" s="418">
        <v>0.14972566773211615</v>
      </c>
      <c r="J19" s="41"/>
      <c r="K19" s="307"/>
      <c r="L19" s="308"/>
      <c r="M19" s="307"/>
      <c r="N19" s="309"/>
      <c r="O19" s="247"/>
    </row>
    <row r="20" spans="1:16" ht="16.5" customHeight="1">
      <c r="A20" s="414" t="s">
        <v>372</v>
      </c>
      <c r="B20" s="415">
        <v>3</v>
      </c>
      <c r="C20" s="416">
        <v>-0.5714285714285714</v>
      </c>
      <c r="D20" s="415">
        <v>0</v>
      </c>
      <c r="E20" s="416">
        <v>0</v>
      </c>
      <c r="F20" s="415"/>
      <c r="G20" s="416"/>
      <c r="H20" s="415"/>
      <c r="I20" s="417"/>
      <c r="J20" s="41"/>
      <c r="K20" s="307"/>
      <c r="L20" s="308"/>
      <c r="M20" s="307"/>
      <c r="N20" s="309"/>
      <c r="O20" s="247"/>
    </row>
    <row r="21" spans="1:16" ht="16.5" customHeight="1">
      <c r="A21" s="419" t="s">
        <v>373</v>
      </c>
      <c r="B21" s="420">
        <v>182524</v>
      </c>
      <c r="C21" s="421">
        <v>7.5777847194799228E-2</v>
      </c>
      <c r="D21" s="420">
        <v>3555300.9115099991</v>
      </c>
      <c r="E21" s="421">
        <v>0.18813365319640252</v>
      </c>
      <c r="F21" s="420">
        <v>68483</v>
      </c>
      <c r="G21" s="421">
        <v>9.0181158266738837E-2</v>
      </c>
      <c r="H21" s="420">
        <v>2002463.1616700001</v>
      </c>
      <c r="I21" s="422">
        <v>0.13008045748982672</v>
      </c>
      <c r="J21" s="41"/>
      <c r="K21" s="307"/>
      <c r="L21" s="308"/>
      <c r="M21" s="307"/>
      <c r="N21" s="309"/>
      <c r="O21" s="247"/>
    </row>
    <row r="22" spans="1:16" ht="12.75" customHeight="1">
      <c r="A22" s="16" t="s">
        <v>374</v>
      </c>
      <c r="H22" s="121"/>
      <c r="I22" s="76"/>
      <c r="J22" s="121"/>
    </row>
    <row r="23" spans="1:16" ht="49.5" customHeight="1">
      <c r="A23" s="1266" t="s">
        <v>375</v>
      </c>
      <c r="B23" s="1266"/>
      <c r="C23" s="1266"/>
      <c r="D23" s="1266"/>
      <c r="E23" s="1266"/>
      <c r="F23" s="1266"/>
      <c r="G23" s="1266"/>
      <c r="H23" s="1266"/>
      <c r="I23" s="1266"/>
    </row>
    <row r="24" spans="1:16" ht="56.25" customHeight="1">
      <c r="A24" s="1266" t="s">
        <v>742</v>
      </c>
      <c r="B24" s="1266"/>
      <c r="C24" s="1266"/>
      <c r="D24" s="1266"/>
      <c r="E24" s="1266"/>
      <c r="F24" s="1266"/>
      <c r="G24" s="1266"/>
      <c r="H24" s="1266"/>
      <c r="I24" s="1266"/>
    </row>
    <row r="25" spans="1:16" ht="23.25" customHeight="1">
      <c r="A25" s="1259" t="s">
        <v>326</v>
      </c>
      <c r="B25" s="1259"/>
      <c r="C25" s="1259"/>
      <c r="D25" s="1259"/>
      <c r="E25" s="1259"/>
      <c r="F25" s="1259"/>
      <c r="G25" s="1259"/>
      <c r="H25" s="1259"/>
      <c r="I25" s="1259"/>
      <c r="J25" s="143"/>
      <c r="K25" s="70"/>
      <c r="L25" s="70"/>
      <c r="M25" s="70"/>
      <c r="N25" s="70"/>
      <c r="O25" s="70"/>
      <c r="P25" s="70"/>
    </row>
    <row r="26" spans="1:16">
      <c r="A26" s="143"/>
      <c r="B26" s="70"/>
      <c r="C26" s="70"/>
      <c r="D26" s="70"/>
      <c r="E26" s="70"/>
      <c r="F26" s="70"/>
      <c r="G26" s="70"/>
    </row>
    <row r="27" spans="1:16" ht="12.75" customHeight="1">
      <c r="A27" s="580" t="s">
        <v>81</v>
      </c>
    </row>
    <row r="28" spans="1:16" ht="12.75" customHeight="1"/>
    <row r="29" spans="1:16" ht="12.75" customHeight="1"/>
    <row r="30" spans="1:16" ht="12.75" customHeight="1"/>
    <row r="31" spans="1:16" ht="12.75" customHeight="1"/>
    <row r="32" spans="1:16" ht="12.75" customHeight="1">
      <c r="I32" s="34" t="s">
        <v>1695</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7" customWidth="1"/>
    <col min="3" max="3" width="15" style="247" customWidth="1"/>
    <col min="4" max="4" width="12.140625" customWidth="1"/>
    <col min="5" max="8" width="10" customWidth="1"/>
    <col min="9" max="9" width="11" bestFit="1" customWidth="1"/>
    <col min="10" max="19" width="10" customWidth="1"/>
  </cols>
  <sheetData>
    <row r="1" spans="1:20" ht="18">
      <c r="A1" s="628" t="s">
        <v>891</v>
      </c>
      <c r="B1" s="628"/>
      <c r="C1" s="628"/>
      <c r="D1" s="527"/>
      <c r="E1" s="527"/>
      <c r="F1" s="527"/>
      <c r="G1" s="527"/>
      <c r="H1" s="527"/>
      <c r="I1" s="527"/>
      <c r="J1" s="527"/>
      <c r="K1" s="527"/>
      <c r="L1" s="527"/>
      <c r="M1" s="527"/>
      <c r="N1" s="527"/>
      <c r="O1" s="527"/>
      <c r="P1" s="527"/>
      <c r="Q1" s="527"/>
      <c r="R1" s="527"/>
      <c r="S1" s="527"/>
    </row>
    <row r="2" spans="1:20" ht="16.5">
      <c r="A2" s="629" t="s">
        <v>892</v>
      </c>
      <c r="B2" s="629"/>
      <c r="C2" s="629"/>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9" t="s">
        <v>617</v>
      </c>
      <c r="B4" s="139"/>
      <c r="C4" s="139"/>
      <c r="D4" s="324"/>
      <c r="E4" s="5"/>
      <c r="F4" s="6"/>
      <c r="G4" s="998"/>
      <c r="S4" s="126" t="str">
        <f>Naslovnica!A20</f>
        <v>Veljača 2025.</v>
      </c>
    </row>
    <row r="5" spans="1:20" ht="12.75" customHeight="1">
      <c r="A5" s="520" t="s">
        <v>867</v>
      </c>
      <c r="B5" s="520"/>
      <c r="C5" s="520"/>
      <c r="D5" s="325"/>
      <c r="E5" s="8"/>
      <c r="F5" s="9"/>
      <c r="G5" s="10"/>
      <c r="S5" s="498" t="str">
        <f>Naslovnica!A24</f>
        <v>February 2025</v>
      </c>
    </row>
    <row r="6" spans="1:20" ht="12.75" customHeight="1">
      <c r="E6" s="247"/>
    </row>
    <row r="7" spans="1:20" ht="12.75" customHeight="1">
      <c r="A7" s="1141"/>
      <c r="B7" s="1141"/>
      <c r="C7" s="1141"/>
      <c r="D7" s="1147" t="s">
        <v>19</v>
      </c>
      <c r="E7" s="1147"/>
      <c r="F7" s="1147"/>
      <c r="G7" s="1147" t="s">
        <v>20</v>
      </c>
      <c r="H7" s="1147"/>
      <c r="I7" s="1147"/>
      <c r="J7" s="1147" t="s">
        <v>21</v>
      </c>
      <c r="K7" s="1147"/>
      <c r="L7" s="1147"/>
      <c r="M7" s="1147" t="s">
        <v>22</v>
      </c>
      <c r="N7" s="1147"/>
      <c r="O7" s="1147"/>
      <c r="P7" s="1147" t="s">
        <v>582</v>
      </c>
      <c r="Q7" s="1147"/>
      <c r="R7" s="1147"/>
      <c r="S7" s="1147" t="s">
        <v>455</v>
      </c>
    </row>
    <row r="8" spans="1:20" ht="15" customHeight="1">
      <c r="A8" s="1142"/>
      <c r="B8" s="1142"/>
      <c r="C8" s="1142"/>
      <c r="D8" s="1148" t="s">
        <v>580</v>
      </c>
      <c r="E8" s="1149"/>
      <c r="F8" s="1149"/>
      <c r="G8" s="1148" t="s">
        <v>581</v>
      </c>
      <c r="H8" s="1149"/>
      <c r="I8" s="1149"/>
      <c r="J8" s="1148" t="s">
        <v>580</v>
      </c>
      <c r="K8" s="1149"/>
      <c r="L8" s="1149"/>
      <c r="M8" s="1148" t="s">
        <v>580</v>
      </c>
      <c r="N8" s="1149"/>
      <c r="O8" s="1149"/>
      <c r="P8" s="1148" t="s">
        <v>580</v>
      </c>
      <c r="Q8" s="1149"/>
      <c r="R8" s="1149"/>
      <c r="S8" s="1141"/>
    </row>
    <row r="9" spans="1:20">
      <c r="A9" s="1142" t="s">
        <v>579</v>
      </c>
      <c r="B9" s="1142"/>
      <c r="C9" s="1142"/>
      <c r="D9" s="631" t="s">
        <v>113</v>
      </c>
      <c r="E9" s="631" t="s">
        <v>114</v>
      </c>
      <c r="F9" s="631" t="s">
        <v>115</v>
      </c>
      <c r="G9" s="631" t="s">
        <v>113</v>
      </c>
      <c r="H9" s="631" t="s">
        <v>114</v>
      </c>
      <c r="I9" s="631" t="s">
        <v>115</v>
      </c>
      <c r="J9" s="631" t="s">
        <v>113</v>
      </c>
      <c r="K9" s="631" t="s">
        <v>114</v>
      </c>
      <c r="L9" s="631" t="s">
        <v>115</v>
      </c>
      <c r="M9" s="631" t="s">
        <v>113</v>
      </c>
      <c r="N9" s="631" t="s">
        <v>114</v>
      </c>
      <c r="O9" s="631" t="s">
        <v>115</v>
      </c>
      <c r="P9" s="631" t="s">
        <v>113</v>
      </c>
      <c r="Q9" s="631" t="s">
        <v>114</v>
      </c>
      <c r="R9" s="631" t="s">
        <v>115</v>
      </c>
      <c r="S9" s="1141"/>
    </row>
    <row r="10" spans="1:20" s="316" customFormat="1" ht="22.5" customHeight="1">
      <c r="A10" s="1135" t="s">
        <v>583</v>
      </c>
      <c r="B10" s="1135"/>
      <c r="C10" s="1135"/>
      <c r="D10" s="633">
        <v>105821</v>
      </c>
      <c r="E10" s="633">
        <v>610357</v>
      </c>
      <c r="F10" s="633">
        <v>34408</v>
      </c>
      <c r="G10" s="633">
        <v>92487</v>
      </c>
      <c r="H10" s="633">
        <v>319464</v>
      </c>
      <c r="I10" s="633">
        <v>12457</v>
      </c>
      <c r="J10" s="633">
        <v>131771</v>
      </c>
      <c r="K10" s="633">
        <v>345998</v>
      </c>
      <c r="L10" s="633">
        <v>17243</v>
      </c>
      <c r="M10" s="633">
        <v>107185</v>
      </c>
      <c r="N10" s="633">
        <v>532295</v>
      </c>
      <c r="O10" s="633">
        <v>29929</v>
      </c>
      <c r="P10" s="633">
        <v>437264</v>
      </c>
      <c r="Q10" s="633">
        <v>1808114</v>
      </c>
      <c r="R10" s="633">
        <v>94037</v>
      </c>
      <c r="S10" s="633">
        <v>2339415</v>
      </c>
    </row>
    <row r="11" spans="1:20" ht="21.75" customHeight="1">
      <c r="A11" s="1137" t="s">
        <v>584</v>
      </c>
      <c r="B11" s="1137"/>
      <c r="C11" s="1137"/>
      <c r="D11" s="632">
        <v>4.5233958062165111E-2</v>
      </c>
      <c r="E11" s="632">
        <v>0.26090155017386824</v>
      </c>
      <c r="F11" s="632">
        <v>1.4707950491896478E-2</v>
      </c>
      <c r="G11" s="632">
        <v>3.9534242534992721E-2</v>
      </c>
      <c r="H11" s="632">
        <v>0.13655721622713371</v>
      </c>
      <c r="I11" s="632">
        <v>5.3248354823748675E-3</v>
      </c>
      <c r="J11" s="632">
        <v>5.6326474781088431E-2</v>
      </c>
      <c r="K11" s="632">
        <v>0.14789936800439427</v>
      </c>
      <c r="L11" s="632">
        <v>7.3706460803234994E-3</v>
      </c>
      <c r="M11" s="632">
        <v>4.5817009808007556E-2</v>
      </c>
      <c r="N11" s="632">
        <v>0.22753337907126353</v>
      </c>
      <c r="O11" s="632">
        <v>1.2793369282491564E-2</v>
      </c>
      <c r="P11" s="632">
        <v>0.18691168518625384</v>
      </c>
      <c r="Q11" s="632">
        <v>0.77289151347665974</v>
      </c>
      <c r="R11" s="632">
        <v>4.0196801337086412E-2</v>
      </c>
      <c r="S11" s="632">
        <v>1</v>
      </c>
    </row>
    <row r="12" spans="1:20" ht="22.5" customHeight="1">
      <c r="A12" s="1140" t="s">
        <v>585</v>
      </c>
      <c r="B12" s="1140"/>
      <c r="C12" s="1140"/>
      <c r="D12" s="317">
        <v>23</v>
      </c>
      <c r="E12" s="317">
        <v>6</v>
      </c>
      <c r="F12" s="317">
        <v>1</v>
      </c>
      <c r="G12" s="317">
        <v>24</v>
      </c>
      <c r="H12" s="317">
        <v>21</v>
      </c>
      <c r="I12" s="317">
        <v>2</v>
      </c>
      <c r="J12" s="317">
        <v>36</v>
      </c>
      <c r="K12" s="317">
        <v>21</v>
      </c>
      <c r="L12" s="317">
        <v>0</v>
      </c>
      <c r="M12" s="317">
        <v>8</v>
      </c>
      <c r="N12" s="317">
        <v>8</v>
      </c>
      <c r="O12" s="317">
        <v>0</v>
      </c>
      <c r="P12" s="317">
        <v>91</v>
      </c>
      <c r="Q12" s="317">
        <v>56</v>
      </c>
      <c r="R12" s="317">
        <v>3</v>
      </c>
      <c r="S12" s="317">
        <v>150</v>
      </c>
    </row>
    <row r="13" spans="1:20" ht="22.5" customHeight="1">
      <c r="A13" s="1140" t="s">
        <v>586</v>
      </c>
      <c r="B13" s="1140"/>
      <c r="C13" s="1140"/>
      <c r="D13" s="317">
        <v>0</v>
      </c>
      <c r="E13" s="317">
        <v>0</v>
      </c>
      <c r="F13" s="317">
        <v>0</v>
      </c>
      <c r="G13" s="317">
        <v>0</v>
      </c>
      <c r="H13" s="317">
        <v>0</v>
      </c>
      <c r="I13" s="317">
        <v>0</v>
      </c>
      <c r="J13" s="317">
        <v>0</v>
      </c>
      <c r="K13" s="317">
        <v>0</v>
      </c>
      <c r="L13" s="317">
        <v>0</v>
      </c>
      <c r="M13" s="317">
        <v>0</v>
      </c>
      <c r="N13" s="317">
        <v>0</v>
      </c>
      <c r="O13" s="317">
        <v>0</v>
      </c>
      <c r="P13" s="317">
        <v>0</v>
      </c>
      <c r="Q13" s="317">
        <v>0</v>
      </c>
      <c r="R13" s="317">
        <v>0</v>
      </c>
      <c r="S13" s="317">
        <v>0</v>
      </c>
    </row>
    <row r="14" spans="1:20" ht="22.5" customHeight="1">
      <c r="A14" s="1140" t="s">
        <v>587</v>
      </c>
      <c r="B14" s="1140"/>
      <c r="C14" s="1140"/>
      <c r="D14" s="317">
        <v>1173</v>
      </c>
      <c r="E14" s="317">
        <v>0</v>
      </c>
      <c r="F14" s="317">
        <v>0</v>
      </c>
      <c r="G14" s="317">
        <v>1173</v>
      </c>
      <c r="H14" s="317">
        <v>3</v>
      </c>
      <c r="I14" s="317">
        <v>0</v>
      </c>
      <c r="J14" s="317">
        <v>2346</v>
      </c>
      <c r="K14" s="317">
        <v>0</v>
      </c>
      <c r="L14" s="317">
        <v>0</v>
      </c>
      <c r="M14" s="317">
        <v>1173</v>
      </c>
      <c r="N14" s="317">
        <v>0</v>
      </c>
      <c r="O14" s="317">
        <v>0</v>
      </c>
      <c r="P14" s="317">
        <v>5865</v>
      </c>
      <c r="Q14" s="317">
        <v>3</v>
      </c>
      <c r="R14" s="317">
        <v>0</v>
      </c>
      <c r="S14" s="317">
        <v>5868</v>
      </c>
      <c r="T14" s="76"/>
    </row>
    <row r="15" spans="1:20" ht="21.75" customHeight="1">
      <c r="A15" s="1137" t="s">
        <v>588</v>
      </c>
      <c r="B15" s="1137"/>
      <c r="C15" s="1137"/>
      <c r="D15" s="636">
        <v>1196</v>
      </c>
      <c r="E15" s="636">
        <v>6</v>
      </c>
      <c r="F15" s="636">
        <v>1</v>
      </c>
      <c r="G15" s="636">
        <v>1197</v>
      </c>
      <c r="H15" s="636">
        <v>24</v>
      </c>
      <c r="I15" s="636">
        <v>2</v>
      </c>
      <c r="J15" s="636">
        <v>2382</v>
      </c>
      <c r="K15" s="636">
        <v>21</v>
      </c>
      <c r="L15" s="636">
        <v>0</v>
      </c>
      <c r="M15" s="636">
        <v>1181</v>
      </c>
      <c r="N15" s="636">
        <v>8</v>
      </c>
      <c r="O15" s="636">
        <v>0</v>
      </c>
      <c r="P15" s="636">
        <v>5956</v>
      </c>
      <c r="Q15" s="636">
        <v>59</v>
      </c>
      <c r="R15" s="636">
        <v>3</v>
      </c>
      <c r="S15" s="636">
        <v>6018</v>
      </c>
    </row>
    <row r="16" spans="1:20" ht="22.5" customHeight="1">
      <c r="A16" s="1138" t="s">
        <v>589</v>
      </c>
      <c r="B16" s="1138"/>
      <c r="C16" s="1138"/>
      <c r="D16" s="160">
        <v>10</v>
      </c>
      <c r="E16" s="160">
        <v>67</v>
      </c>
      <c r="F16" s="160">
        <v>15</v>
      </c>
      <c r="G16" s="160">
        <v>5</v>
      </c>
      <c r="H16" s="160">
        <v>62</v>
      </c>
      <c r="I16" s="160">
        <v>4</v>
      </c>
      <c r="J16" s="160">
        <v>4</v>
      </c>
      <c r="K16" s="160">
        <v>93</v>
      </c>
      <c r="L16" s="160">
        <v>5</v>
      </c>
      <c r="M16" s="160">
        <v>7</v>
      </c>
      <c r="N16" s="160">
        <v>39</v>
      </c>
      <c r="O16" s="160">
        <v>6</v>
      </c>
      <c r="P16" s="160">
        <v>26</v>
      </c>
      <c r="Q16" s="160">
        <v>261</v>
      </c>
      <c r="R16" s="160">
        <v>30</v>
      </c>
      <c r="S16" s="160">
        <v>317</v>
      </c>
    </row>
    <row r="17" spans="1:20" ht="22.5" customHeight="1">
      <c r="A17" s="1138" t="s">
        <v>590</v>
      </c>
      <c r="B17" s="1138"/>
      <c r="C17" s="1138"/>
      <c r="D17" s="161">
        <v>67</v>
      </c>
      <c r="E17" s="160">
        <v>25</v>
      </c>
      <c r="F17" s="160">
        <v>0</v>
      </c>
      <c r="G17" s="160">
        <v>63</v>
      </c>
      <c r="H17" s="160">
        <v>8</v>
      </c>
      <c r="I17" s="160">
        <v>0</v>
      </c>
      <c r="J17" s="160">
        <v>93</v>
      </c>
      <c r="K17" s="160">
        <v>9</v>
      </c>
      <c r="L17" s="160">
        <v>0</v>
      </c>
      <c r="M17" s="160">
        <v>40</v>
      </c>
      <c r="N17" s="160">
        <v>12</v>
      </c>
      <c r="O17" s="160">
        <v>0</v>
      </c>
      <c r="P17" s="160">
        <v>263</v>
      </c>
      <c r="Q17" s="160">
        <v>54</v>
      </c>
      <c r="R17" s="160">
        <v>0</v>
      </c>
      <c r="S17" s="160">
        <v>317</v>
      </c>
    </row>
    <row r="18" spans="1:20" ht="22.5" customHeight="1">
      <c r="A18" s="1139" t="s">
        <v>591</v>
      </c>
      <c r="B18" s="1139"/>
      <c r="C18" s="1139"/>
      <c r="D18" s="160">
        <v>26</v>
      </c>
      <c r="E18" s="160">
        <v>25</v>
      </c>
      <c r="F18" s="160">
        <v>0</v>
      </c>
      <c r="G18" s="160">
        <v>12</v>
      </c>
      <c r="H18" s="160">
        <v>2</v>
      </c>
      <c r="I18" s="160">
        <v>0</v>
      </c>
      <c r="J18" s="160">
        <v>2</v>
      </c>
      <c r="K18" s="160">
        <v>7</v>
      </c>
      <c r="L18" s="160">
        <v>0</v>
      </c>
      <c r="M18" s="160">
        <v>47</v>
      </c>
      <c r="N18" s="160">
        <v>61</v>
      </c>
      <c r="O18" s="160">
        <v>3</v>
      </c>
      <c r="P18" s="160">
        <v>87</v>
      </c>
      <c r="Q18" s="160">
        <v>95</v>
      </c>
      <c r="R18" s="160">
        <v>3</v>
      </c>
      <c r="S18" s="160">
        <v>185</v>
      </c>
    </row>
    <row r="19" spans="1:20" ht="22.5" customHeight="1">
      <c r="A19" s="1136" t="s">
        <v>592</v>
      </c>
      <c r="B19" s="1136"/>
      <c r="C19" s="1136"/>
      <c r="D19" s="160">
        <v>3</v>
      </c>
      <c r="E19" s="160">
        <v>3</v>
      </c>
      <c r="F19" s="160">
        <v>0</v>
      </c>
      <c r="G19" s="160">
        <v>11</v>
      </c>
      <c r="H19" s="160">
        <v>63</v>
      </c>
      <c r="I19" s="160">
        <v>2</v>
      </c>
      <c r="J19" s="160">
        <v>70</v>
      </c>
      <c r="K19" s="160">
        <v>24</v>
      </c>
      <c r="L19" s="160">
        <v>1</v>
      </c>
      <c r="M19" s="160">
        <v>3</v>
      </c>
      <c r="N19" s="160">
        <v>5</v>
      </c>
      <c r="O19" s="160">
        <v>0</v>
      </c>
      <c r="P19" s="160">
        <v>87</v>
      </c>
      <c r="Q19" s="160">
        <v>95</v>
      </c>
      <c r="R19" s="160">
        <v>3</v>
      </c>
      <c r="S19" s="160">
        <v>185</v>
      </c>
    </row>
    <row r="20" spans="1:20" s="1008" customFormat="1" ht="22.5" customHeight="1">
      <c r="A20" s="1138" t="s">
        <v>1548</v>
      </c>
      <c r="B20" s="1138"/>
      <c r="C20" s="1138"/>
      <c r="D20" s="160">
        <v>2</v>
      </c>
      <c r="E20" s="160">
        <v>117</v>
      </c>
      <c r="F20" s="160">
        <v>1</v>
      </c>
      <c r="G20" s="160">
        <v>0</v>
      </c>
      <c r="H20" s="160">
        <v>30</v>
      </c>
      <c r="I20" s="160">
        <v>0</v>
      </c>
      <c r="J20" s="160">
        <v>1</v>
      </c>
      <c r="K20" s="160">
        <v>4</v>
      </c>
      <c r="L20" s="160">
        <v>0</v>
      </c>
      <c r="M20" s="160">
        <v>0</v>
      </c>
      <c r="N20" s="160">
        <v>162</v>
      </c>
      <c r="O20" s="160">
        <v>3</v>
      </c>
      <c r="P20" s="160">
        <v>3</v>
      </c>
      <c r="Q20" s="160">
        <v>313</v>
      </c>
      <c r="R20" s="160">
        <v>4</v>
      </c>
      <c r="S20" s="160">
        <v>320</v>
      </c>
    </row>
    <row r="21" spans="1:20" s="1008" customFormat="1" ht="22.5" customHeight="1">
      <c r="A21" s="1138" t="s">
        <v>1549</v>
      </c>
      <c r="B21" s="1138"/>
      <c r="C21" s="1138"/>
      <c r="D21" s="160">
        <v>11</v>
      </c>
      <c r="E21" s="160">
        <v>0</v>
      </c>
      <c r="F21" s="160">
        <v>1</v>
      </c>
      <c r="G21" s="160">
        <v>60</v>
      </c>
      <c r="H21" s="160">
        <v>2</v>
      </c>
      <c r="I21" s="160">
        <v>0</v>
      </c>
      <c r="J21" s="160">
        <v>236</v>
      </c>
      <c r="K21" s="160">
        <v>3</v>
      </c>
      <c r="L21" s="160">
        <v>0</v>
      </c>
      <c r="M21" s="160">
        <v>6</v>
      </c>
      <c r="N21" s="160">
        <v>1</v>
      </c>
      <c r="O21" s="160">
        <v>0</v>
      </c>
      <c r="P21" s="160">
        <v>313</v>
      </c>
      <c r="Q21" s="160">
        <v>6</v>
      </c>
      <c r="R21" s="160">
        <v>1</v>
      </c>
      <c r="S21" s="160">
        <v>320</v>
      </c>
    </row>
    <row r="22" spans="1:20" ht="22.5" customHeight="1">
      <c r="A22" s="1137" t="s">
        <v>593</v>
      </c>
      <c r="B22" s="1137"/>
      <c r="C22" s="1137"/>
      <c r="D22" s="636">
        <v>43</v>
      </c>
      <c r="E22" s="636">
        <v>-181</v>
      </c>
      <c r="F22" s="636">
        <v>-15</v>
      </c>
      <c r="G22" s="636">
        <v>117</v>
      </c>
      <c r="H22" s="636">
        <v>-21</v>
      </c>
      <c r="I22" s="636">
        <v>-2</v>
      </c>
      <c r="J22" s="636">
        <v>392</v>
      </c>
      <c r="K22" s="636">
        <v>-68</v>
      </c>
      <c r="L22" s="636">
        <v>-4</v>
      </c>
      <c r="M22" s="636">
        <v>-5</v>
      </c>
      <c r="N22" s="636">
        <v>-244</v>
      </c>
      <c r="O22" s="636">
        <v>-12</v>
      </c>
      <c r="P22" s="636">
        <v>547</v>
      </c>
      <c r="Q22" s="636">
        <v>-514</v>
      </c>
      <c r="R22" s="636">
        <v>-33</v>
      </c>
      <c r="S22" s="636">
        <v>0</v>
      </c>
    </row>
    <row r="23" spans="1:20" ht="22.5" customHeight="1">
      <c r="A23" s="1137" t="s">
        <v>594</v>
      </c>
      <c r="B23" s="1137"/>
      <c r="C23" s="1137"/>
      <c r="D23" s="636">
        <v>2</v>
      </c>
      <c r="E23" s="636">
        <v>197</v>
      </c>
      <c r="F23" s="636">
        <v>272</v>
      </c>
      <c r="G23" s="636">
        <v>0</v>
      </c>
      <c r="H23" s="636">
        <v>79</v>
      </c>
      <c r="I23" s="636">
        <v>75</v>
      </c>
      <c r="J23" s="636">
        <v>2</v>
      </c>
      <c r="K23" s="636">
        <v>105</v>
      </c>
      <c r="L23" s="636">
        <v>103</v>
      </c>
      <c r="M23" s="636">
        <v>2</v>
      </c>
      <c r="N23" s="636">
        <v>166</v>
      </c>
      <c r="O23" s="636">
        <v>206</v>
      </c>
      <c r="P23" s="636">
        <v>6</v>
      </c>
      <c r="Q23" s="636">
        <v>547</v>
      </c>
      <c r="R23" s="636">
        <v>656</v>
      </c>
      <c r="S23" s="636">
        <v>1209</v>
      </c>
    </row>
    <row r="24" spans="1:20" ht="21.75" customHeight="1">
      <c r="A24" s="1135" t="s">
        <v>595</v>
      </c>
      <c r="B24" s="1135"/>
      <c r="C24" s="1135"/>
      <c r="D24" s="634">
        <v>107058</v>
      </c>
      <c r="E24" s="634">
        <v>609985</v>
      </c>
      <c r="F24" s="634">
        <v>34122</v>
      </c>
      <c r="G24" s="634">
        <v>93801</v>
      </c>
      <c r="H24" s="634">
        <v>319388</v>
      </c>
      <c r="I24" s="634">
        <v>12382</v>
      </c>
      <c r="J24" s="635">
        <v>134543</v>
      </c>
      <c r="K24" s="634">
        <v>345846</v>
      </c>
      <c r="L24" s="634">
        <v>17136</v>
      </c>
      <c r="M24" s="634">
        <v>108359</v>
      </c>
      <c r="N24" s="634">
        <v>531893</v>
      </c>
      <c r="O24" s="634">
        <v>29711</v>
      </c>
      <c r="P24" s="634">
        <v>443761</v>
      </c>
      <c r="Q24" s="634">
        <v>1807112</v>
      </c>
      <c r="R24" s="634">
        <v>93351</v>
      </c>
      <c r="S24" s="634">
        <v>2344224</v>
      </c>
    </row>
    <row r="25" spans="1:20" s="247" customFormat="1" ht="22.5" customHeight="1">
      <c r="A25" s="1136" t="s">
        <v>616</v>
      </c>
      <c r="B25" s="1136"/>
      <c r="C25" s="1136"/>
      <c r="D25" s="320">
        <v>1237</v>
      </c>
      <c r="E25" s="320">
        <v>-372</v>
      </c>
      <c r="F25" s="320">
        <v>-286</v>
      </c>
      <c r="G25" s="320">
        <v>1314</v>
      </c>
      <c r="H25" s="320">
        <v>-76</v>
      </c>
      <c r="I25" s="320">
        <v>-75</v>
      </c>
      <c r="J25" s="320">
        <v>2772</v>
      </c>
      <c r="K25" s="320">
        <v>-152</v>
      </c>
      <c r="L25" s="320">
        <v>-107</v>
      </c>
      <c r="M25" s="320">
        <v>1174</v>
      </c>
      <c r="N25" s="320">
        <v>-402</v>
      </c>
      <c r="O25" s="320">
        <v>-218</v>
      </c>
      <c r="P25" s="320">
        <v>6497</v>
      </c>
      <c r="Q25" s="320">
        <v>-1002</v>
      </c>
      <c r="R25" s="320">
        <v>-686</v>
      </c>
      <c r="S25" s="320">
        <v>4809</v>
      </c>
      <c r="T25" s="274"/>
    </row>
    <row r="26" spans="1:20" ht="22.5" customHeight="1">
      <c r="A26" s="1137" t="s">
        <v>596</v>
      </c>
      <c r="B26" s="1137"/>
      <c r="C26" s="1137"/>
      <c r="D26" s="632">
        <v>1.1689551223292164E-2</v>
      </c>
      <c r="E26" s="632">
        <v>-6.0947937027018616E-4</v>
      </c>
      <c r="F26" s="632">
        <v>-8.3120204603580571E-3</v>
      </c>
      <c r="G26" s="632">
        <v>1.420740212137922E-2</v>
      </c>
      <c r="H26" s="632">
        <v>-2.3789847995392283E-4</v>
      </c>
      <c r="I26" s="632">
        <v>-6.0207112466886085E-3</v>
      </c>
      <c r="J26" s="632">
        <v>2.1036495131705763E-2</v>
      </c>
      <c r="K26" s="632">
        <v>-4.3930889773929329E-4</v>
      </c>
      <c r="L26" s="632">
        <v>-6.2054166908310617E-3</v>
      </c>
      <c r="M26" s="632">
        <v>1.0953025143443578E-2</v>
      </c>
      <c r="N26" s="632">
        <v>-7.5522031955964266E-4</v>
      </c>
      <c r="O26" s="632">
        <v>-7.2839052424070296E-3</v>
      </c>
      <c r="P26" s="632">
        <v>1.4858300706209521E-2</v>
      </c>
      <c r="Q26" s="632">
        <v>-5.5416859777646761E-4</v>
      </c>
      <c r="R26" s="632">
        <v>-7.2950009038995293E-3</v>
      </c>
      <c r="S26" s="632">
        <v>2.0556421156571196E-3</v>
      </c>
    </row>
    <row r="27" spans="1:20" ht="21.75" customHeight="1">
      <c r="A27" s="1137" t="s">
        <v>584</v>
      </c>
      <c r="B27" s="1137"/>
      <c r="C27" s="1137"/>
      <c r="D27" s="632">
        <v>4.5668843933002988E-2</v>
      </c>
      <c r="E27" s="632">
        <v>0.26020764227309334</v>
      </c>
      <c r="F27" s="632">
        <v>1.4555776239813261E-2</v>
      </c>
      <c r="G27" s="632">
        <v>4.0013667635857321E-2</v>
      </c>
      <c r="H27" s="632">
        <v>0.13624465921345399</v>
      </c>
      <c r="I27" s="632">
        <v>5.2819184514790399E-3</v>
      </c>
      <c r="J27" s="632">
        <v>5.7393406090885515E-2</v>
      </c>
      <c r="K27" s="632">
        <v>0.14753112330562268</v>
      </c>
      <c r="L27" s="632">
        <v>7.309881649535198E-3</v>
      </c>
      <c r="M27" s="632">
        <v>4.6223825026959882E-2</v>
      </c>
      <c r="N27" s="632">
        <v>0.22689512606303835</v>
      </c>
      <c r="O27" s="632">
        <v>1.2674130117258419E-2</v>
      </c>
      <c r="P27" s="632">
        <v>0.18929974268670571</v>
      </c>
      <c r="Q27" s="632">
        <v>0.7708785508552084</v>
      </c>
      <c r="R27" s="632">
        <v>3.9821706458085915E-2</v>
      </c>
      <c r="S27" s="632">
        <v>1</v>
      </c>
    </row>
    <row r="28" spans="1:20">
      <c r="A28" s="997" t="s">
        <v>597</v>
      </c>
      <c r="B28" s="997"/>
      <c r="C28" s="997"/>
      <c r="D28" s="183"/>
      <c r="E28" s="183"/>
    </row>
    <row r="29" spans="1:20" ht="12.75" customHeight="1">
      <c r="A29" s="159" t="s">
        <v>598</v>
      </c>
      <c r="B29" s="159"/>
      <c r="C29" s="159"/>
      <c r="D29" s="157"/>
      <c r="E29" s="157"/>
      <c r="F29" s="157"/>
      <c r="G29" s="157"/>
      <c r="H29" s="158"/>
    </row>
    <row r="30" spans="1:20" ht="12.75" customHeight="1">
      <c r="A30" s="154" t="s">
        <v>599</v>
      </c>
      <c r="B30" s="154"/>
      <c r="C30" s="154"/>
      <c r="D30" s="156"/>
      <c r="E30" s="156"/>
      <c r="F30" s="156"/>
      <c r="G30" s="156"/>
      <c r="H30" s="156"/>
    </row>
    <row r="31" spans="1:20" ht="12.75" customHeight="1">
      <c r="A31" s="155"/>
      <c r="B31" s="155"/>
      <c r="C31" s="155"/>
      <c r="D31" s="154"/>
      <c r="E31" s="154"/>
      <c r="F31" s="154"/>
      <c r="G31" s="154"/>
      <c r="H31" s="154"/>
    </row>
    <row r="32" spans="1:20" ht="12.75" customHeight="1">
      <c r="A32" s="138" t="s">
        <v>618</v>
      </c>
      <c r="B32" s="183"/>
      <c r="C32" s="183"/>
      <c r="D32" s="183"/>
      <c r="E32" s="183"/>
      <c r="F32" s="183"/>
      <c r="S32" s="126" t="str">
        <f>Naslovnica!A20</f>
        <v>Veljača 2025.</v>
      </c>
    </row>
    <row r="33" spans="1:19">
      <c r="A33" s="526" t="s">
        <v>868</v>
      </c>
      <c r="B33" s="183"/>
      <c r="C33" s="183"/>
      <c r="D33" s="183"/>
      <c r="E33" s="183"/>
      <c r="F33" s="183"/>
      <c r="S33" s="498" t="str">
        <f>Naslovnica!A24</f>
        <v>February 2025</v>
      </c>
    </row>
    <row r="34" spans="1:19">
      <c r="B34"/>
      <c r="C34"/>
    </row>
    <row r="35" spans="1:19" ht="32.25" customHeight="1">
      <c r="A35" s="637"/>
      <c r="B35" s="1142" t="s">
        <v>567</v>
      </c>
      <c r="C35" s="1142"/>
      <c r="D35" s="1142"/>
      <c r="E35" s="1144" t="s">
        <v>568</v>
      </c>
      <c r="F35" s="1144"/>
      <c r="G35" s="1144"/>
      <c r="H35" s="1144" t="s">
        <v>569</v>
      </c>
      <c r="I35" s="1144"/>
      <c r="J35" s="1144"/>
      <c r="K35" s="1143" t="s">
        <v>570</v>
      </c>
      <c r="L35" s="1143"/>
      <c r="M35" s="1143"/>
      <c r="N35" s="1143" t="s">
        <v>571</v>
      </c>
      <c r="O35" s="1143"/>
      <c r="P35" s="1143"/>
      <c r="Q35" s="1144" t="s">
        <v>572</v>
      </c>
      <c r="R35" s="1144"/>
      <c r="S35" s="1144"/>
    </row>
    <row r="36" spans="1:19" ht="21">
      <c r="A36" s="637" t="s">
        <v>516</v>
      </c>
      <c r="B36" s="1142" t="s">
        <v>573</v>
      </c>
      <c r="C36" s="1142"/>
      <c r="D36" s="1142"/>
      <c r="E36" s="1142" t="s">
        <v>574</v>
      </c>
      <c r="F36" s="1142"/>
      <c r="G36" s="1142"/>
      <c r="H36" s="1142" t="s">
        <v>574</v>
      </c>
      <c r="I36" s="1142"/>
      <c r="J36" s="1142"/>
      <c r="K36" s="1142" t="s">
        <v>575</v>
      </c>
      <c r="L36" s="1142"/>
      <c r="M36" s="1142"/>
      <c r="N36" s="1142" t="s">
        <v>575</v>
      </c>
      <c r="O36" s="1142"/>
      <c r="P36" s="1142"/>
      <c r="Q36" s="1142" t="s">
        <v>575</v>
      </c>
      <c r="R36" s="1142"/>
      <c r="S36" s="1142"/>
    </row>
    <row r="37" spans="1:19">
      <c r="A37" s="637"/>
      <c r="B37" s="638" t="s">
        <v>113</v>
      </c>
      <c r="C37" s="638" t="s">
        <v>114</v>
      </c>
      <c r="D37" s="638" t="s">
        <v>115</v>
      </c>
      <c r="E37" s="638" t="s">
        <v>113</v>
      </c>
      <c r="F37" s="638" t="s">
        <v>114</v>
      </c>
      <c r="G37" s="638" t="s">
        <v>115</v>
      </c>
      <c r="H37" s="638" t="s">
        <v>113</v>
      </c>
      <c r="I37" s="638" t="s">
        <v>114</v>
      </c>
      <c r="J37" s="638" t="s">
        <v>115</v>
      </c>
      <c r="K37" s="638" t="s">
        <v>113</v>
      </c>
      <c r="L37" s="638" t="s">
        <v>114</v>
      </c>
      <c r="M37" s="638" t="s">
        <v>115</v>
      </c>
      <c r="N37" s="638" t="s">
        <v>113</v>
      </c>
      <c r="O37" s="638" t="s">
        <v>114</v>
      </c>
      <c r="P37" s="638" t="s">
        <v>115</v>
      </c>
      <c r="Q37" s="630" t="s">
        <v>113</v>
      </c>
      <c r="R37" s="630" t="s">
        <v>114</v>
      </c>
      <c r="S37" s="630" t="s">
        <v>115</v>
      </c>
    </row>
    <row r="38" spans="1:19">
      <c r="A38" s="164" t="s">
        <v>6</v>
      </c>
      <c r="B38" s="170">
        <v>6077</v>
      </c>
      <c r="C38" s="170">
        <v>101</v>
      </c>
      <c r="D38" s="170">
        <v>8</v>
      </c>
      <c r="E38" s="170">
        <v>4032</v>
      </c>
      <c r="F38" s="170">
        <v>32</v>
      </c>
      <c r="G38" s="170">
        <v>2</v>
      </c>
      <c r="H38" s="170">
        <v>10109</v>
      </c>
      <c r="I38" s="170">
        <v>133</v>
      </c>
      <c r="J38" s="170">
        <v>10</v>
      </c>
      <c r="K38" s="170">
        <v>-410</v>
      </c>
      <c r="L38" s="170">
        <v>-7</v>
      </c>
      <c r="M38" s="170">
        <v>-2</v>
      </c>
      <c r="N38" s="170">
        <v>-282</v>
      </c>
      <c r="O38" s="170">
        <v>-6</v>
      </c>
      <c r="P38" s="170">
        <v>-1</v>
      </c>
      <c r="Q38" s="171">
        <v>-6.4068141838718673E-2</v>
      </c>
      <c r="R38" s="171">
        <v>-8.9041095890410982E-2</v>
      </c>
      <c r="S38" s="171">
        <v>-0.23076923076923073</v>
      </c>
    </row>
    <row r="39" spans="1:19">
      <c r="A39" s="77" t="s">
        <v>7</v>
      </c>
      <c r="B39" s="170">
        <v>103761</v>
      </c>
      <c r="C39" s="170">
        <v>12573</v>
      </c>
      <c r="D39" s="170">
        <v>148</v>
      </c>
      <c r="E39" s="170">
        <v>74044</v>
      </c>
      <c r="F39" s="170">
        <v>9122</v>
      </c>
      <c r="G39" s="170">
        <v>105</v>
      </c>
      <c r="H39" s="170">
        <v>177805</v>
      </c>
      <c r="I39" s="170">
        <v>21695</v>
      </c>
      <c r="J39" s="170">
        <v>253</v>
      </c>
      <c r="K39" s="170">
        <v>1024</v>
      </c>
      <c r="L39" s="170">
        <v>-956</v>
      </c>
      <c r="M39" s="170">
        <v>2</v>
      </c>
      <c r="N39" s="170">
        <v>632</v>
      </c>
      <c r="O39" s="170">
        <v>-810</v>
      </c>
      <c r="P39" s="170">
        <v>1</v>
      </c>
      <c r="Q39" s="171">
        <v>9.4011319962077344E-3</v>
      </c>
      <c r="R39" s="171">
        <v>-7.5273858744299038E-2</v>
      </c>
      <c r="S39" s="171">
        <v>1.2000000000000011E-2</v>
      </c>
    </row>
    <row r="40" spans="1:19">
      <c r="A40" s="77" t="s">
        <v>8</v>
      </c>
      <c r="B40" s="170">
        <v>70467</v>
      </c>
      <c r="C40" s="170">
        <v>96736</v>
      </c>
      <c r="D40" s="170">
        <v>208</v>
      </c>
      <c r="E40" s="170">
        <v>49740</v>
      </c>
      <c r="F40" s="170">
        <v>76086</v>
      </c>
      <c r="G40" s="170">
        <v>187</v>
      </c>
      <c r="H40" s="170">
        <v>120207</v>
      </c>
      <c r="I40" s="170">
        <v>172822</v>
      </c>
      <c r="J40" s="170">
        <v>395</v>
      </c>
      <c r="K40" s="170">
        <v>1325</v>
      </c>
      <c r="L40" s="170">
        <v>-775</v>
      </c>
      <c r="M40" s="170">
        <v>-1</v>
      </c>
      <c r="N40" s="170">
        <v>865</v>
      </c>
      <c r="O40" s="170">
        <v>-665</v>
      </c>
      <c r="P40" s="170">
        <v>-1</v>
      </c>
      <c r="Q40" s="171">
        <v>1.8556648618419436E-2</v>
      </c>
      <c r="R40" s="171">
        <v>-8.263419448875875E-3</v>
      </c>
      <c r="S40" s="171">
        <v>-5.0377833753149082E-3</v>
      </c>
    </row>
    <row r="41" spans="1:19">
      <c r="A41" s="77" t="s">
        <v>9</v>
      </c>
      <c r="B41" s="170">
        <v>44925</v>
      </c>
      <c r="C41" s="170">
        <v>124901</v>
      </c>
      <c r="D41" s="170">
        <v>132</v>
      </c>
      <c r="E41" s="170">
        <v>19088</v>
      </c>
      <c r="F41" s="170">
        <v>112368</v>
      </c>
      <c r="G41" s="170">
        <v>134</v>
      </c>
      <c r="H41" s="170">
        <v>64013</v>
      </c>
      <c r="I41" s="170">
        <v>237269</v>
      </c>
      <c r="J41" s="170">
        <v>266</v>
      </c>
      <c r="K41" s="170">
        <v>963</v>
      </c>
      <c r="L41" s="170">
        <v>-359</v>
      </c>
      <c r="M41" s="170">
        <v>-1</v>
      </c>
      <c r="N41" s="170">
        <v>527</v>
      </c>
      <c r="O41" s="170">
        <v>-436</v>
      </c>
      <c r="P41" s="170">
        <v>1</v>
      </c>
      <c r="Q41" s="171">
        <v>2.3831230107320467E-2</v>
      </c>
      <c r="R41" s="171">
        <v>-3.339438134283168E-3</v>
      </c>
      <c r="S41" s="171">
        <v>0</v>
      </c>
    </row>
    <row r="42" spans="1:19">
      <c r="A42" s="77" t="s">
        <v>10</v>
      </c>
      <c r="B42" s="170">
        <v>35765</v>
      </c>
      <c r="C42" s="170">
        <v>144146</v>
      </c>
      <c r="D42" s="170">
        <v>83</v>
      </c>
      <c r="E42" s="170">
        <v>10119</v>
      </c>
      <c r="F42" s="170">
        <v>133055</v>
      </c>
      <c r="G42" s="170">
        <v>76</v>
      </c>
      <c r="H42" s="170">
        <v>45884</v>
      </c>
      <c r="I42" s="170">
        <v>277201</v>
      </c>
      <c r="J42" s="170">
        <v>159</v>
      </c>
      <c r="K42" s="170">
        <v>786</v>
      </c>
      <c r="L42" s="170">
        <v>-428</v>
      </c>
      <c r="M42" s="170">
        <v>2</v>
      </c>
      <c r="N42" s="170">
        <v>174</v>
      </c>
      <c r="O42" s="170">
        <v>-421</v>
      </c>
      <c r="P42" s="170">
        <v>2</v>
      </c>
      <c r="Q42" s="171">
        <v>2.1369423915946983E-2</v>
      </c>
      <c r="R42" s="171">
        <v>-3.0534076604926685E-3</v>
      </c>
      <c r="S42" s="171">
        <v>2.5806451612903292E-2</v>
      </c>
    </row>
    <row r="43" spans="1:19">
      <c r="A43" s="77" t="s">
        <v>11</v>
      </c>
      <c r="B43" s="170">
        <v>16054</v>
      </c>
      <c r="C43" s="170">
        <v>160156</v>
      </c>
      <c r="D43" s="170">
        <v>87</v>
      </c>
      <c r="E43" s="170">
        <v>4763</v>
      </c>
      <c r="F43" s="170">
        <v>147424</v>
      </c>
      <c r="G43" s="170">
        <v>70</v>
      </c>
      <c r="H43" s="170">
        <v>20817</v>
      </c>
      <c r="I43" s="170">
        <v>307580</v>
      </c>
      <c r="J43" s="170">
        <v>157</v>
      </c>
      <c r="K43" s="170">
        <v>468</v>
      </c>
      <c r="L43" s="170">
        <v>-199</v>
      </c>
      <c r="M43" s="170">
        <v>0</v>
      </c>
      <c r="N43" s="170">
        <v>172</v>
      </c>
      <c r="O43" s="170">
        <v>-146</v>
      </c>
      <c r="P43" s="170">
        <v>0</v>
      </c>
      <c r="Q43" s="171">
        <v>3.1719284333647124E-2</v>
      </c>
      <c r="R43" s="171">
        <v>-1.120402695461542E-3</v>
      </c>
      <c r="S43" s="171">
        <v>0</v>
      </c>
    </row>
    <row r="44" spans="1:19">
      <c r="A44" s="77" t="s">
        <v>12</v>
      </c>
      <c r="B44" s="170">
        <v>1711</v>
      </c>
      <c r="C44" s="170">
        <v>147978</v>
      </c>
      <c r="D44" s="170">
        <v>69</v>
      </c>
      <c r="E44" s="170">
        <v>1047</v>
      </c>
      <c r="F44" s="170">
        <v>141665</v>
      </c>
      <c r="G44" s="170">
        <v>85</v>
      </c>
      <c r="H44" s="170">
        <v>2758</v>
      </c>
      <c r="I44" s="170">
        <v>289643</v>
      </c>
      <c r="J44" s="170">
        <v>154</v>
      </c>
      <c r="K44" s="170">
        <v>102</v>
      </c>
      <c r="L44" s="170">
        <v>369</v>
      </c>
      <c r="M44" s="170">
        <v>0</v>
      </c>
      <c r="N44" s="170">
        <v>49</v>
      </c>
      <c r="O44" s="170">
        <v>93</v>
      </c>
      <c r="P44" s="170">
        <v>-1</v>
      </c>
      <c r="Q44" s="171">
        <v>5.7920981971614882E-2</v>
      </c>
      <c r="R44" s="171">
        <v>1.597615334340885E-3</v>
      </c>
      <c r="S44" s="171">
        <v>-6.4516129032258229E-3</v>
      </c>
    </row>
    <row r="45" spans="1:19">
      <c r="A45" s="77" t="s">
        <v>13</v>
      </c>
      <c r="B45" s="170">
        <v>1027</v>
      </c>
      <c r="C45" s="170">
        <v>120132</v>
      </c>
      <c r="D45" s="170">
        <v>100</v>
      </c>
      <c r="E45" s="170">
        <v>786</v>
      </c>
      <c r="F45" s="170">
        <v>126059</v>
      </c>
      <c r="G45" s="170">
        <v>72</v>
      </c>
      <c r="H45" s="170">
        <v>1813</v>
      </c>
      <c r="I45" s="170">
        <v>246191</v>
      </c>
      <c r="J45" s="170">
        <v>172</v>
      </c>
      <c r="K45" s="170">
        <v>29</v>
      </c>
      <c r="L45" s="170">
        <v>403</v>
      </c>
      <c r="M45" s="170">
        <v>-1</v>
      </c>
      <c r="N45" s="170">
        <v>28</v>
      </c>
      <c r="O45" s="170">
        <v>384</v>
      </c>
      <c r="P45" s="170">
        <v>-1</v>
      </c>
      <c r="Q45" s="171">
        <v>3.2460136674259621E-2</v>
      </c>
      <c r="R45" s="171">
        <v>3.2069566918224712E-3</v>
      </c>
      <c r="S45" s="171">
        <v>-1.1494252873563204E-2</v>
      </c>
    </row>
    <row r="46" spans="1:19">
      <c r="A46" s="77" t="s">
        <v>14</v>
      </c>
      <c r="B46" s="170">
        <v>187</v>
      </c>
      <c r="C46" s="170">
        <v>108574</v>
      </c>
      <c r="D46" s="170">
        <v>97</v>
      </c>
      <c r="E46" s="170">
        <v>168</v>
      </c>
      <c r="F46" s="170">
        <v>115273</v>
      </c>
      <c r="G46" s="170">
        <v>138</v>
      </c>
      <c r="H46" s="170">
        <v>355</v>
      </c>
      <c r="I46" s="170">
        <v>223847</v>
      </c>
      <c r="J46" s="170">
        <v>235</v>
      </c>
      <c r="K46" s="170">
        <v>23</v>
      </c>
      <c r="L46" s="170">
        <v>-134</v>
      </c>
      <c r="M46" s="170">
        <v>-1</v>
      </c>
      <c r="N46" s="170">
        <v>22</v>
      </c>
      <c r="O46" s="170">
        <v>-14</v>
      </c>
      <c r="P46" s="170">
        <v>-2</v>
      </c>
      <c r="Q46" s="171">
        <v>0.14516129032258074</v>
      </c>
      <c r="R46" s="171">
        <v>-6.6072903413028072E-4</v>
      </c>
      <c r="S46" s="171">
        <v>-1.2605042016806678E-2</v>
      </c>
    </row>
    <row r="47" spans="1:19">
      <c r="A47" s="77" t="s">
        <v>15</v>
      </c>
      <c r="B47" s="170">
        <v>0</v>
      </c>
      <c r="C47" s="170">
        <v>17912</v>
      </c>
      <c r="D47" s="170">
        <v>41451</v>
      </c>
      <c r="E47" s="170">
        <v>0</v>
      </c>
      <c r="F47" s="170">
        <v>12794</v>
      </c>
      <c r="G47" s="170">
        <v>42731</v>
      </c>
      <c r="H47" s="170">
        <v>0</v>
      </c>
      <c r="I47" s="170">
        <v>30706</v>
      </c>
      <c r="J47" s="170">
        <v>84182</v>
      </c>
      <c r="K47" s="170">
        <v>0</v>
      </c>
      <c r="L47" s="170">
        <v>1573</v>
      </c>
      <c r="M47" s="170">
        <v>-555</v>
      </c>
      <c r="N47" s="170">
        <v>0</v>
      </c>
      <c r="O47" s="170">
        <v>1527</v>
      </c>
      <c r="P47" s="170">
        <v>-402</v>
      </c>
      <c r="Q47" s="171" t="s">
        <v>1039</v>
      </c>
      <c r="R47" s="171">
        <v>0.11229442874737372</v>
      </c>
      <c r="S47" s="171">
        <v>-1.1240442100564962E-2</v>
      </c>
    </row>
    <row r="48" spans="1:19">
      <c r="A48" s="77" t="s">
        <v>16</v>
      </c>
      <c r="B48" s="170">
        <v>0</v>
      </c>
      <c r="C48" s="170">
        <v>25</v>
      </c>
      <c r="D48" s="170">
        <v>4314</v>
      </c>
      <c r="E48" s="170">
        <v>0</v>
      </c>
      <c r="F48" s="170">
        <v>0</v>
      </c>
      <c r="G48" s="170">
        <v>3054</v>
      </c>
      <c r="H48" s="170">
        <v>0</v>
      </c>
      <c r="I48" s="170">
        <v>25</v>
      </c>
      <c r="J48" s="170">
        <v>7368</v>
      </c>
      <c r="K48" s="170">
        <v>0</v>
      </c>
      <c r="L48" s="170">
        <v>5</v>
      </c>
      <c r="M48" s="170">
        <v>127</v>
      </c>
      <c r="N48" s="170">
        <v>0</v>
      </c>
      <c r="O48" s="170">
        <v>0</v>
      </c>
      <c r="P48" s="170">
        <v>148</v>
      </c>
      <c r="Q48" s="171" t="s">
        <v>1039</v>
      </c>
      <c r="R48" s="171">
        <v>0.25</v>
      </c>
      <c r="S48" s="171">
        <v>3.8770618920062061E-2</v>
      </c>
    </row>
    <row r="49" spans="1:19" ht="24">
      <c r="A49" s="640" t="s">
        <v>576</v>
      </c>
      <c r="B49" s="641">
        <v>279974</v>
      </c>
      <c r="C49" s="641">
        <v>933234</v>
      </c>
      <c r="D49" s="641">
        <v>46697</v>
      </c>
      <c r="E49" s="641">
        <v>163787</v>
      </c>
      <c r="F49" s="641">
        <v>873878</v>
      </c>
      <c r="G49" s="641">
        <v>46654</v>
      </c>
      <c r="H49" s="641">
        <v>443761</v>
      </c>
      <c r="I49" s="641">
        <v>1807112</v>
      </c>
      <c r="J49" s="641">
        <v>93351</v>
      </c>
      <c r="K49" s="641">
        <v>4310</v>
      </c>
      <c r="L49" s="641">
        <v>-508</v>
      </c>
      <c r="M49" s="641">
        <v>-430</v>
      </c>
      <c r="N49" s="641">
        <v>2187</v>
      </c>
      <c r="O49" s="641">
        <v>-494</v>
      </c>
      <c r="P49" s="641">
        <v>-256</v>
      </c>
      <c r="Q49" s="642">
        <v>1.4858300706209526E-2</v>
      </c>
      <c r="R49" s="642">
        <v>-5.5416859777646099E-4</v>
      </c>
      <c r="S49" s="642">
        <v>-7.2950009038995622E-3</v>
      </c>
    </row>
    <row r="50" spans="1:19" ht="24">
      <c r="A50" s="643" t="s">
        <v>577</v>
      </c>
      <c r="B50" s="1146">
        <v>1259905</v>
      </c>
      <c r="C50" s="1146"/>
      <c r="D50" s="1146"/>
      <c r="E50" s="1146">
        <v>1084319</v>
      </c>
      <c r="F50" s="1146"/>
      <c r="G50" s="1146"/>
      <c r="H50" s="1146">
        <v>2344224</v>
      </c>
      <c r="I50" s="1146"/>
      <c r="J50" s="1146"/>
      <c r="K50" s="1146">
        <v>3372</v>
      </c>
      <c r="L50" s="1146"/>
      <c r="M50" s="1146"/>
      <c r="N50" s="1146">
        <v>1437</v>
      </c>
      <c r="O50" s="1146"/>
      <c r="P50" s="1146"/>
      <c r="Q50" s="1145">
        <v>2.0556421156572302E-3</v>
      </c>
      <c r="R50" s="1145"/>
      <c r="S50" s="1145"/>
    </row>
    <row r="51" spans="1:19">
      <c r="A51" s="14" t="s">
        <v>578</v>
      </c>
      <c r="B51"/>
      <c r="C51"/>
    </row>
    <row r="53" spans="1:19">
      <c r="A53" s="579" t="s">
        <v>81</v>
      </c>
      <c r="S53" s="13" t="s">
        <v>766</v>
      </c>
    </row>
    <row r="54" spans="1:19">
      <c r="A54" s="579"/>
    </row>
  </sheetData>
  <mergeCells count="50">
    <mergeCell ref="S7:S9"/>
    <mergeCell ref="J8:L8"/>
    <mergeCell ref="M8:O8"/>
    <mergeCell ref="P8:R8"/>
    <mergeCell ref="D8:F8"/>
    <mergeCell ref="G8:I8"/>
    <mergeCell ref="D7:F7"/>
    <mergeCell ref="G7:I7"/>
    <mergeCell ref="J7:L7"/>
    <mergeCell ref="M7:O7"/>
    <mergeCell ref="P7:R7"/>
    <mergeCell ref="Q50:S50"/>
    <mergeCell ref="B50:D50"/>
    <mergeCell ref="E50:G50"/>
    <mergeCell ref="H50:J50"/>
    <mergeCell ref="K50:M50"/>
    <mergeCell ref="N50:P50"/>
    <mergeCell ref="N35:P35"/>
    <mergeCell ref="Q35:S35"/>
    <mergeCell ref="B36:D36"/>
    <mergeCell ref="E36:G36"/>
    <mergeCell ref="H36:J36"/>
    <mergeCell ref="K36:M36"/>
    <mergeCell ref="N36:P36"/>
    <mergeCell ref="Q36:S36"/>
    <mergeCell ref="H35:J35"/>
    <mergeCell ref="B35:D35"/>
    <mergeCell ref="E35:G35"/>
    <mergeCell ref="K35:M35"/>
    <mergeCell ref="A10:C10"/>
    <mergeCell ref="A7:C7"/>
    <mergeCell ref="A8:C8"/>
    <mergeCell ref="A9:C9"/>
    <mergeCell ref="A11:C11"/>
    <mergeCell ref="A12:C12"/>
    <mergeCell ref="A13:C13"/>
    <mergeCell ref="A14:C14"/>
    <mergeCell ref="A15:C15"/>
    <mergeCell ref="A16:C16"/>
    <mergeCell ref="A24:C24"/>
    <mergeCell ref="A25:C25"/>
    <mergeCell ref="A26:C26"/>
    <mergeCell ref="A27:C27"/>
    <mergeCell ref="A17:C17"/>
    <mergeCell ref="A18:C18"/>
    <mergeCell ref="A19:C19"/>
    <mergeCell ref="A22:C22"/>
    <mergeCell ref="A23:C23"/>
    <mergeCell ref="A20:C20"/>
    <mergeCell ref="A21:C21"/>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7" t="s">
        <v>661</v>
      </c>
      <c r="H1" s="247"/>
    </row>
    <row r="2" spans="1:8" ht="12.75" customHeight="1">
      <c r="A2" s="493" t="s">
        <v>662</v>
      </c>
    </row>
    <row r="3" spans="1:8" ht="12.75" customHeight="1"/>
    <row r="4" spans="1:8" ht="12.75" customHeight="1">
      <c r="D4" s="13" t="s">
        <v>1291</v>
      </c>
      <c r="E4" s="73"/>
    </row>
    <row r="5" spans="1:8" ht="45" customHeight="1">
      <c r="A5" s="1263" t="s">
        <v>295</v>
      </c>
      <c r="B5" s="423" t="s">
        <v>332</v>
      </c>
      <c r="C5" s="1269" t="s">
        <v>333</v>
      </c>
      <c r="D5" s="1269"/>
    </row>
    <row r="6" spans="1:8" ht="22.5" customHeight="1">
      <c r="A6" s="1267"/>
      <c r="B6" s="891">
        <v>45657</v>
      </c>
      <c r="C6" s="727" t="s">
        <v>334</v>
      </c>
      <c r="D6" s="727" t="s">
        <v>335</v>
      </c>
    </row>
    <row r="7" spans="1:8" ht="12.75" customHeight="1">
      <c r="A7" s="432" t="s">
        <v>336</v>
      </c>
      <c r="B7" s="433">
        <v>2938514.3734600004</v>
      </c>
      <c r="C7" s="434">
        <v>0.1771043053736808</v>
      </c>
      <c r="D7" s="433">
        <v>442121.86173</v>
      </c>
      <c r="E7" s="43"/>
    </row>
    <row r="8" spans="1:8" ht="12.75" customHeight="1">
      <c r="A8" s="424" t="s">
        <v>337</v>
      </c>
      <c r="B8" s="425">
        <v>4420.5820999999996</v>
      </c>
      <c r="C8" s="426">
        <v>0.11813131480312809</v>
      </c>
      <c r="D8" s="425">
        <v>467.03742999999923</v>
      </c>
      <c r="E8" s="52"/>
    </row>
    <row r="9" spans="1:8" ht="12.75" customHeight="1">
      <c r="A9" s="424" t="s">
        <v>338</v>
      </c>
      <c r="B9" s="425">
        <v>751155.43795999989</v>
      </c>
      <c r="C9" s="426">
        <v>0.11295338757377001</v>
      </c>
      <c r="D9" s="425">
        <v>76234.595499999763</v>
      </c>
      <c r="E9" s="52"/>
    </row>
    <row r="10" spans="1:8" ht="12.75" customHeight="1">
      <c r="A10" s="424" t="s">
        <v>339</v>
      </c>
      <c r="B10" s="425">
        <v>5848.8325500000001</v>
      </c>
      <c r="C10" s="426">
        <v>-2.2971720484977242E-3</v>
      </c>
      <c r="D10" s="425">
        <v>-13.466710000000894</v>
      </c>
    </row>
    <row r="11" spans="1:8" ht="12.75" customHeight="1">
      <c r="A11" s="424" t="s">
        <v>340</v>
      </c>
      <c r="B11" s="425">
        <v>2157325.4277199996</v>
      </c>
      <c r="C11" s="426">
        <v>0.20399113798943658</v>
      </c>
      <c r="D11" s="425">
        <v>365513.71112999989</v>
      </c>
    </row>
    <row r="12" spans="1:8" ht="12.75" customHeight="1">
      <c r="A12" s="424" t="s">
        <v>341</v>
      </c>
      <c r="B12" s="425">
        <v>19764.093129999997</v>
      </c>
      <c r="C12" s="426">
        <v>-4.0322103153159266E-3</v>
      </c>
      <c r="D12" s="425">
        <v>-80.01562000000105</v>
      </c>
    </row>
    <row r="13" spans="1:8" ht="12.75" customHeight="1">
      <c r="A13" s="432" t="s">
        <v>342</v>
      </c>
      <c r="B13" s="433">
        <v>1171861.6394400003</v>
      </c>
      <c r="C13" s="434">
        <v>0.17131684275807588</v>
      </c>
      <c r="D13" s="433">
        <v>171396.52474000026</v>
      </c>
    </row>
    <row r="14" spans="1:8" ht="12.75" customHeight="1">
      <c r="A14" s="424" t="s">
        <v>343</v>
      </c>
      <c r="B14" s="425">
        <v>48226.896560000008</v>
      </c>
      <c r="C14" s="426">
        <v>-0.13356028371467013</v>
      </c>
      <c r="D14" s="425">
        <v>-7434.0982599999834</v>
      </c>
    </row>
    <row r="15" spans="1:8" ht="12.75" customHeight="1">
      <c r="A15" s="424" t="s">
        <v>344</v>
      </c>
      <c r="B15" s="425">
        <v>1055988.4737900002</v>
      </c>
      <c r="C15" s="426">
        <v>0.18512260933716038</v>
      </c>
      <c r="D15" s="425">
        <v>164951.15371000016</v>
      </c>
    </row>
    <row r="16" spans="1:8" ht="12.75" customHeight="1">
      <c r="A16" s="424" t="s">
        <v>345</v>
      </c>
      <c r="B16" s="425">
        <v>33787.425210000001</v>
      </c>
      <c r="C16" s="426">
        <v>1.3571355575185089</v>
      </c>
      <c r="D16" s="425">
        <v>19453.321640000002</v>
      </c>
    </row>
    <row r="17" spans="1:6" ht="12.75" customHeight="1">
      <c r="A17" s="424" t="s">
        <v>346</v>
      </c>
      <c r="B17" s="425">
        <v>33858.84388</v>
      </c>
      <c r="C17" s="426">
        <v>-0.14135103309926489</v>
      </c>
      <c r="D17" s="425">
        <v>-5573.8523499999865</v>
      </c>
    </row>
    <row r="18" spans="1:6" ht="22.5">
      <c r="A18" s="427" t="s">
        <v>347</v>
      </c>
      <c r="B18" s="425">
        <v>22601.444189999998</v>
      </c>
      <c r="C18" s="426">
        <v>6.8337909200179098E-2</v>
      </c>
      <c r="D18" s="425">
        <v>1445.7368099999987</v>
      </c>
    </row>
    <row r="19" spans="1:6" ht="12.75" customHeight="1">
      <c r="A19" s="435" t="s">
        <v>348</v>
      </c>
      <c r="B19" s="436">
        <v>4132977.4570900006</v>
      </c>
      <c r="C19" s="437">
        <v>0.17480437534726309</v>
      </c>
      <c r="D19" s="436">
        <v>614964.12327999971</v>
      </c>
    </row>
    <row r="20" spans="1:6" ht="12.75" customHeight="1">
      <c r="A20" s="424" t="s">
        <v>349</v>
      </c>
      <c r="B20" s="425">
        <v>5394297.84932</v>
      </c>
      <c r="C20" s="426">
        <v>0.11425614039035122</v>
      </c>
      <c r="D20" s="425">
        <v>553132.83009000018</v>
      </c>
    </row>
    <row r="21" spans="1:6" ht="12.75" customHeight="1">
      <c r="A21" s="428" t="s">
        <v>237</v>
      </c>
      <c r="B21" s="429">
        <v>408460.32910000009</v>
      </c>
      <c r="C21" s="430">
        <v>0.10314093966783193</v>
      </c>
      <c r="D21" s="429">
        <v>38190.026900000099</v>
      </c>
    </row>
    <row r="22" spans="1:6" ht="12.75" customHeight="1">
      <c r="A22" s="428" t="s">
        <v>243</v>
      </c>
      <c r="B22" s="429">
        <v>11957.084870000001</v>
      </c>
      <c r="C22" s="430">
        <v>-0.12633511671131209</v>
      </c>
      <c r="D22" s="429">
        <v>-1729.0379199999982</v>
      </c>
    </row>
    <row r="23" spans="1:6" ht="12.75" customHeight="1">
      <c r="A23" s="428" t="s">
        <v>239</v>
      </c>
      <c r="B23" s="429">
        <v>2338510.9088900001</v>
      </c>
      <c r="C23" s="430">
        <v>0.24607941186368829</v>
      </c>
      <c r="D23" s="429">
        <v>461815.98349000025</v>
      </c>
    </row>
    <row r="24" spans="1:6" ht="12.75" customHeight="1">
      <c r="A24" s="428" t="s">
        <v>240</v>
      </c>
      <c r="B24" s="429">
        <v>1304164.7186400001</v>
      </c>
      <c r="C24" s="430">
        <v>9.3281585369663814E-2</v>
      </c>
      <c r="D24" s="429">
        <v>111274.67449000025</v>
      </c>
    </row>
    <row r="25" spans="1:6" ht="22.5">
      <c r="A25" s="431" t="s">
        <v>350</v>
      </c>
      <c r="B25" s="429">
        <v>69884.415590000004</v>
      </c>
      <c r="C25" s="430">
        <v>8.3950884389148911E-2</v>
      </c>
      <c r="D25" s="429">
        <v>5412.4763200000007</v>
      </c>
    </row>
    <row r="26" spans="1:6">
      <c r="A26" s="435" t="s">
        <v>351</v>
      </c>
      <c r="B26" s="436">
        <v>4132977.4570900006</v>
      </c>
      <c r="C26" s="437">
        <v>0.17480437534726309</v>
      </c>
      <c r="D26" s="436">
        <v>614964.12327999971</v>
      </c>
    </row>
    <row r="27" spans="1:6" ht="12.75" customHeight="1">
      <c r="A27" s="424" t="s">
        <v>352</v>
      </c>
      <c r="B27" s="425">
        <v>5394297.84932</v>
      </c>
      <c r="C27" s="426">
        <v>0.11425614039035122</v>
      </c>
      <c r="D27" s="425">
        <v>553132.83009000018</v>
      </c>
    </row>
    <row r="28" spans="1:6" ht="12.75" customHeight="1">
      <c r="A28" s="21" t="s">
        <v>294</v>
      </c>
    </row>
    <row r="29" spans="1:6" ht="12.75" customHeight="1">
      <c r="E29" s="70"/>
      <c r="F29" s="70"/>
    </row>
    <row r="30" spans="1:6" ht="26.25" customHeight="1">
      <c r="A30" s="1259" t="s">
        <v>326</v>
      </c>
      <c r="B30" s="1259"/>
      <c r="C30" s="1259"/>
      <c r="D30" s="1259"/>
      <c r="E30" s="70"/>
      <c r="F30" s="70"/>
    </row>
    <row r="31" spans="1:6" ht="12.75" customHeight="1"/>
    <row r="32" spans="1:6" ht="12.75" customHeight="1">
      <c r="A32" s="136" t="s">
        <v>663</v>
      </c>
    </row>
    <row r="33" spans="1:4" ht="12.75" customHeight="1">
      <c r="A33" s="490" t="s">
        <v>915</v>
      </c>
    </row>
    <row r="34" spans="1:4" s="247" customFormat="1" ht="12.75" customHeight="1">
      <c r="A34" s="42"/>
    </row>
    <row r="35" spans="1:4" s="247" customFormat="1" ht="12.75" customHeight="1">
      <c r="A35" s="42"/>
      <c r="D35" s="13" t="s">
        <v>1291</v>
      </c>
    </row>
    <row r="36" spans="1:4" ht="55.5" customHeight="1">
      <c r="A36" s="1263" t="s">
        <v>295</v>
      </c>
      <c r="B36" s="438" t="s">
        <v>296</v>
      </c>
      <c r="C36" s="1269" t="s">
        <v>353</v>
      </c>
      <c r="D36" s="1269"/>
    </row>
    <row r="37" spans="1:4" ht="21" customHeight="1">
      <c r="A37" s="1268"/>
      <c r="B37" s="463" t="s">
        <v>1622</v>
      </c>
      <c r="C37" s="423" t="s">
        <v>334</v>
      </c>
      <c r="D37" s="423" t="s">
        <v>335</v>
      </c>
    </row>
    <row r="38" spans="1:4">
      <c r="A38" s="79" t="s">
        <v>354</v>
      </c>
      <c r="B38" s="115">
        <v>187449.04238999999</v>
      </c>
      <c r="C38" s="116">
        <v>0.3551604844097625</v>
      </c>
      <c r="D38" s="115">
        <v>49126.648439999997</v>
      </c>
    </row>
    <row r="39" spans="1:4">
      <c r="A39" s="79" t="s">
        <v>297</v>
      </c>
      <c r="B39" s="115">
        <v>125946.27863</v>
      </c>
      <c r="C39" s="116">
        <v>0.48878783167640943</v>
      </c>
      <c r="D39" s="115">
        <v>41349.752550000012</v>
      </c>
    </row>
    <row r="40" spans="1:4">
      <c r="A40" s="117" t="s">
        <v>298</v>
      </c>
      <c r="B40" s="118">
        <v>61502.763760000009</v>
      </c>
      <c r="C40" s="119">
        <v>0.14475142418951134</v>
      </c>
      <c r="D40" s="120">
        <v>7776.895890000008</v>
      </c>
    </row>
    <row r="41" spans="1:4">
      <c r="A41" s="79" t="s">
        <v>355</v>
      </c>
      <c r="B41" s="115">
        <v>6083.9944500000001</v>
      </c>
      <c r="C41" s="116">
        <v>0.22368218796505654</v>
      </c>
      <c r="D41" s="115">
        <v>1112.1197999999997</v>
      </c>
    </row>
    <row r="42" spans="1:4">
      <c r="A42" s="79" t="s">
        <v>356</v>
      </c>
      <c r="B42" s="115">
        <v>5153.3403499999995</v>
      </c>
      <c r="C42" s="116">
        <v>0.17622293394314967</v>
      </c>
      <c r="D42" s="115">
        <v>772.07876999999951</v>
      </c>
    </row>
    <row r="43" spans="1:4" ht="19.5" customHeight="1">
      <c r="A43" s="117" t="s">
        <v>357</v>
      </c>
      <c r="B43" s="118">
        <v>930.65409999999997</v>
      </c>
      <c r="C43" s="119">
        <v>0.57574247383316557</v>
      </c>
      <c r="D43" s="120">
        <v>340.04103000000038</v>
      </c>
    </row>
    <row r="44" spans="1:4">
      <c r="A44" s="79" t="s">
        <v>358</v>
      </c>
      <c r="B44" s="115">
        <v>206905.24260999999</v>
      </c>
      <c r="C44" s="116">
        <v>8.5817963378458942E-2</v>
      </c>
      <c r="D44" s="115">
        <v>16352.820759999961</v>
      </c>
    </row>
    <row r="45" spans="1:4">
      <c r="A45" s="79" t="s">
        <v>359</v>
      </c>
      <c r="B45" s="115">
        <v>203185.31611999994</v>
      </c>
      <c r="C45" s="116">
        <v>9.5955272765346045E-2</v>
      </c>
      <c r="D45" s="115">
        <v>17789.688059999942</v>
      </c>
    </row>
    <row r="46" spans="1:4" ht="19.5" customHeight="1">
      <c r="A46" s="117" t="s">
        <v>299</v>
      </c>
      <c r="B46" s="118">
        <v>3719.9264899999985</v>
      </c>
      <c r="C46" s="119">
        <v>-0.27863578776144965</v>
      </c>
      <c r="D46" s="120">
        <v>-1436.8673000000017</v>
      </c>
    </row>
    <row r="47" spans="1:4" ht="28.5" customHeight="1">
      <c r="A47" s="79" t="s">
        <v>300</v>
      </c>
      <c r="B47" s="115">
        <v>66153.344349999999</v>
      </c>
      <c r="C47" s="116">
        <v>0.1123205280073537</v>
      </c>
      <c r="D47" s="115">
        <v>6680.0696200000048</v>
      </c>
    </row>
    <row r="48" spans="1:4" ht="19.5" customHeight="1">
      <c r="A48" s="79" t="s">
        <v>301</v>
      </c>
      <c r="B48" s="115">
        <v>-4089.5755900000008</v>
      </c>
      <c r="C48" s="116">
        <v>-4.6856138313056246E-2</v>
      </c>
      <c r="D48" s="115">
        <v>201.04175999999885</v>
      </c>
    </row>
    <row r="49" spans="1:4">
      <c r="A49" s="79" t="s">
        <v>360</v>
      </c>
      <c r="B49" s="115">
        <v>70242.919939999992</v>
      </c>
      <c r="C49" s="116">
        <v>0.10160966729997012</v>
      </c>
      <c r="D49" s="115">
        <v>6479.0278599999992</v>
      </c>
    </row>
    <row r="50" spans="1:4">
      <c r="A50" s="79" t="s">
        <v>361</v>
      </c>
      <c r="B50" s="115">
        <v>12932.50459</v>
      </c>
      <c r="C50" s="116">
        <v>6.0599014974047814E-2</v>
      </c>
      <c r="D50" s="115">
        <v>738.91925999999978</v>
      </c>
    </row>
    <row r="51" spans="1:4" ht="19.5" customHeight="1">
      <c r="A51" s="439" t="s">
        <v>362</v>
      </c>
      <c r="B51" s="440">
        <v>57310.41535000001</v>
      </c>
      <c r="C51" s="441">
        <v>0.11130646609931226</v>
      </c>
      <c r="D51" s="442">
        <v>5740.1086000000087</v>
      </c>
    </row>
    <row r="52" spans="1:4" ht="12.75" customHeight="1"/>
    <row r="53" spans="1:4" ht="21" customHeight="1">
      <c r="A53" s="1259" t="s">
        <v>302</v>
      </c>
      <c r="B53" s="1259"/>
      <c r="C53" s="1259"/>
    </row>
    <row r="54" spans="1:4" ht="12.75" customHeight="1"/>
    <row r="55" spans="1:4" ht="12.75" customHeight="1">
      <c r="A55" s="580" t="s">
        <v>81</v>
      </c>
    </row>
    <row r="56" spans="1:4" ht="12.75" customHeight="1">
      <c r="D56" s="34" t="s">
        <v>1696</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7" bestFit="1" customWidth="1"/>
    <col min="4" max="4" width="20.42578125" bestFit="1" customWidth="1"/>
    <col min="5" max="5" width="14.85546875" customWidth="1"/>
  </cols>
  <sheetData>
    <row r="1" spans="1:8" ht="12.75" customHeight="1">
      <c r="A1" s="136" t="s">
        <v>664</v>
      </c>
    </row>
    <row r="2" spans="1:8" ht="12.75" customHeight="1">
      <c r="A2" s="490" t="s">
        <v>665</v>
      </c>
    </row>
    <row r="3" spans="1:8">
      <c r="D3" s="300"/>
      <c r="E3" s="13" t="s">
        <v>1291</v>
      </c>
    </row>
    <row r="4" spans="1:8" ht="79.5" customHeight="1">
      <c r="A4" s="1263" t="s">
        <v>327</v>
      </c>
      <c r="B4" s="423" t="s">
        <v>328</v>
      </c>
      <c r="C4" s="462" t="s">
        <v>309</v>
      </c>
      <c r="D4" s="423" t="s">
        <v>329</v>
      </c>
      <c r="E4" s="462" t="s">
        <v>309</v>
      </c>
    </row>
    <row r="5" spans="1:8" ht="15.75" customHeight="1">
      <c r="A5" s="1263"/>
      <c r="B5" s="463" t="s">
        <v>1622</v>
      </c>
      <c r="C5" s="464"/>
      <c r="D5" s="463" t="s">
        <v>1622</v>
      </c>
      <c r="E5" s="464"/>
    </row>
    <row r="6" spans="1:8">
      <c r="A6" s="465" t="s">
        <v>1238</v>
      </c>
      <c r="B6" s="466">
        <v>2969</v>
      </c>
      <c r="C6" s="467">
        <v>-4.025494800402549E-3</v>
      </c>
      <c r="D6" s="466">
        <v>63325.676399999997</v>
      </c>
      <c r="E6" s="467">
        <v>1.7755219141480483E-2</v>
      </c>
      <c r="F6" s="43"/>
      <c r="G6" s="76"/>
      <c r="H6" s="76"/>
    </row>
    <row r="7" spans="1:8">
      <c r="A7" s="465" t="s">
        <v>1596</v>
      </c>
      <c r="B7" s="466">
        <v>2334</v>
      </c>
      <c r="C7" s="467">
        <v>-0.10540436949022614</v>
      </c>
      <c r="D7" s="466">
        <v>59928.52018</v>
      </c>
      <c r="E7" s="467">
        <v>-0.14909247959495669</v>
      </c>
      <c r="F7" s="43"/>
      <c r="G7" s="76"/>
      <c r="H7" s="76"/>
    </row>
    <row r="8" spans="1:8">
      <c r="A8" s="465" t="s">
        <v>1191</v>
      </c>
      <c r="B8" s="466">
        <v>594</v>
      </c>
      <c r="C8" s="467">
        <v>-0.63355953115360886</v>
      </c>
      <c r="D8" s="466">
        <v>27119.706010000002</v>
      </c>
      <c r="E8" s="467">
        <v>-0.41783198296566842</v>
      </c>
      <c r="F8" s="43"/>
      <c r="G8" s="76"/>
      <c r="H8" s="76"/>
    </row>
    <row r="9" spans="1:8">
      <c r="A9" s="465" t="s">
        <v>1463</v>
      </c>
      <c r="B9" s="466">
        <v>7968</v>
      </c>
      <c r="C9" s="467">
        <v>0.14089347079037801</v>
      </c>
      <c r="D9" s="466">
        <v>272073.59190000006</v>
      </c>
      <c r="E9" s="467">
        <v>0.1013627654293708</v>
      </c>
      <c r="F9" s="43"/>
      <c r="G9" s="76"/>
      <c r="H9" s="76"/>
    </row>
    <row r="10" spans="1:8">
      <c r="A10" s="465" t="s">
        <v>1220</v>
      </c>
      <c r="B10" s="466">
        <v>229</v>
      </c>
      <c r="C10" s="467">
        <v>0.10628019323671498</v>
      </c>
      <c r="D10" s="466">
        <v>25993.204000000002</v>
      </c>
      <c r="E10" s="467">
        <v>0.60160256352984942</v>
      </c>
      <c r="F10" s="43"/>
      <c r="G10" s="76"/>
      <c r="H10" s="76"/>
    </row>
    <row r="11" spans="1:8">
      <c r="A11" s="465" t="s">
        <v>1464</v>
      </c>
      <c r="B11" s="466">
        <v>4802</v>
      </c>
      <c r="C11" s="467">
        <v>0.10238751147842057</v>
      </c>
      <c r="D11" s="466">
        <v>165832.40829000002</v>
      </c>
      <c r="E11" s="467">
        <v>0.12299545829620924</v>
      </c>
      <c r="F11" s="43"/>
      <c r="G11" s="76"/>
      <c r="H11" s="76"/>
    </row>
    <row r="12" spans="1:8">
      <c r="A12" s="465" t="s">
        <v>1465</v>
      </c>
      <c r="B12" s="466">
        <v>2128</v>
      </c>
      <c r="C12" s="467">
        <v>5.607940446650124E-2</v>
      </c>
      <c r="D12" s="466">
        <v>74472.566600000006</v>
      </c>
      <c r="E12" s="467">
        <v>3.5665016227336699E-3</v>
      </c>
      <c r="F12" s="43"/>
      <c r="G12" s="76"/>
      <c r="H12" s="76"/>
    </row>
    <row r="13" spans="1:8">
      <c r="A13" s="465" t="s">
        <v>1239</v>
      </c>
      <c r="B13" s="466">
        <v>11103</v>
      </c>
      <c r="C13" s="467">
        <v>6.0154683471784591E-2</v>
      </c>
      <c r="D13" s="466">
        <v>346532.27837999997</v>
      </c>
      <c r="E13" s="467">
        <v>0.13674134583861761</v>
      </c>
      <c r="F13" s="43"/>
      <c r="G13" s="76"/>
      <c r="H13" s="76"/>
    </row>
    <row r="14" spans="1:8">
      <c r="A14" s="465" t="s">
        <v>1466</v>
      </c>
      <c r="B14" s="466">
        <v>3697</v>
      </c>
      <c r="C14" s="467">
        <v>5.7796852646638051E-2</v>
      </c>
      <c r="D14" s="466">
        <v>95610.926810000004</v>
      </c>
      <c r="E14" s="467">
        <v>2.2779957341163226E-2</v>
      </c>
      <c r="F14" s="43"/>
      <c r="G14" s="76"/>
      <c r="H14" s="76"/>
    </row>
    <row r="15" spans="1:8">
      <c r="A15" s="465" t="s">
        <v>1467</v>
      </c>
      <c r="B15" s="466">
        <v>15218</v>
      </c>
      <c r="C15" s="467">
        <v>0.15550493545937738</v>
      </c>
      <c r="D15" s="466">
        <v>302067.70115999994</v>
      </c>
      <c r="E15" s="467">
        <v>0.20483075057953742</v>
      </c>
      <c r="F15" s="43"/>
      <c r="G15" s="76"/>
      <c r="H15" s="76"/>
    </row>
    <row r="16" spans="1:8">
      <c r="A16" s="465" t="s">
        <v>1221</v>
      </c>
      <c r="B16" s="466">
        <v>4061</v>
      </c>
      <c r="C16" s="467">
        <v>5.2345167141746564E-2</v>
      </c>
      <c r="D16" s="466">
        <v>118851.58285999999</v>
      </c>
      <c r="E16" s="467">
        <v>4.5511127881572418E-2</v>
      </c>
      <c r="F16" s="43"/>
      <c r="G16" s="76"/>
      <c r="H16" s="76"/>
    </row>
    <row r="17" spans="1:11">
      <c r="A17" s="465" t="s">
        <v>1468</v>
      </c>
      <c r="B17" s="466">
        <v>495</v>
      </c>
      <c r="C17" s="467">
        <v>7.6086956521739135E-2</v>
      </c>
      <c r="D17" s="466">
        <v>48814.457130000003</v>
      </c>
      <c r="E17" s="467">
        <v>5.856767818712303E-2</v>
      </c>
      <c r="F17" s="43"/>
      <c r="G17" s="76"/>
      <c r="H17" s="76"/>
    </row>
    <row r="18" spans="1:11">
      <c r="A18" s="465" t="s">
        <v>1469</v>
      </c>
      <c r="B18" s="466">
        <v>2103</v>
      </c>
      <c r="C18" s="467">
        <v>0.62268518518518523</v>
      </c>
      <c r="D18" s="466">
        <v>42670.070810000005</v>
      </c>
      <c r="E18" s="467">
        <v>0.75364553358297603</v>
      </c>
      <c r="F18" s="43"/>
      <c r="G18" s="76"/>
      <c r="H18" s="76"/>
    </row>
    <row r="19" spans="1:11" s="247" customFormat="1">
      <c r="A19" s="465" t="s">
        <v>1470</v>
      </c>
      <c r="B19" s="466">
        <v>10561</v>
      </c>
      <c r="C19" s="467">
        <v>0.1711022399645154</v>
      </c>
      <c r="D19" s="466">
        <v>334382.76032999996</v>
      </c>
      <c r="E19" s="467">
        <v>0.35606157704390851</v>
      </c>
      <c r="F19" s="43"/>
      <c r="G19" s="76"/>
      <c r="H19" s="76"/>
    </row>
    <row r="20" spans="1:11">
      <c r="A20" s="465" t="s">
        <v>1471</v>
      </c>
      <c r="B20" s="466">
        <v>221</v>
      </c>
      <c r="C20" s="467">
        <v>-0.19343065693430658</v>
      </c>
      <c r="D20" s="466">
        <v>24787.710809999997</v>
      </c>
      <c r="E20" s="467">
        <v>-0.10965742695734217</v>
      </c>
      <c r="F20" s="43"/>
      <c r="G20" s="76"/>
      <c r="H20" s="76"/>
    </row>
    <row r="21" spans="1:11">
      <c r="A21" s="468" t="s">
        <v>330</v>
      </c>
      <c r="B21" s="469">
        <v>68483</v>
      </c>
      <c r="C21" s="470">
        <v>9.0181158266738837E-2</v>
      </c>
      <c r="D21" s="469">
        <v>2002463.1616699998</v>
      </c>
      <c r="E21" s="470">
        <v>0.13008045748982644</v>
      </c>
      <c r="G21" s="76"/>
      <c r="H21" s="76"/>
    </row>
    <row r="22" spans="1:11">
      <c r="A22" s="16" t="s">
        <v>324</v>
      </c>
    </row>
    <row r="23" spans="1:11" ht="76.5" customHeight="1">
      <c r="A23" s="1266" t="s">
        <v>331</v>
      </c>
      <c r="B23" s="1266"/>
      <c r="C23" s="1266"/>
      <c r="D23" s="1266"/>
      <c r="E23" s="1266"/>
      <c r="G23" s="1270"/>
      <c r="H23" s="1270"/>
      <c r="I23" s="1270"/>
      <c r="J23" s="1270"/>
      <c r="K23" s="1270"/>
    </row>
    <row r="24" spans="1:11" ht="21.75" customHeight="1">
      <c r="A24" s="1259" t="s">
        <v>302</v>
      </c>
      <c r="B24" s="1259"/>
      <c r="C24" s="1259"/>
      <c r="D24" s="1259"/>
      <c r="E24" s="1259"/>
      <c r="F24" s="70"/>
    </row>
    <row r="25" spans="1:11" ht="12.75" customHeight="1"/>
    <row r="26" spans="1:11" ht="12.75" customHeight="1">
      <c r="A26" s="580"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803</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33" t="s">
        <v>666</v>
      </c>
    </row>
    <row r="2" spans="1:9" ht="12.75" customHeight="1">
      <c r="A2" s="494" t="s">
        <v>667</v>
      </c>
    </row>
    <row r="3" spans="1:9" ht="12.75" customHeight="1">
      <c r="E3" s="73"/>
      <c r="F3" s="73"/>
      <c r="I3" s="13" t="s">
        <v>1291</v>
      </c>
    </row>
    <row r="4" spans="1:9" s="247" customFormat="1" ht="21" customHeight="1">
      <c r="A4" s="413"/>
      <c r="B4" s="1261" t="s">
        <v>303</v>
      </c>
      <c r="C4" s="1261"/>
      <c r="D4" s="1261"/>
      <c r="E4" s="1261"/>
      <c r="F4" s="1261" t="s">
        <v>304</v>
      </c>
      <c r="G4" s="1261"/>
      <c r="H4" s="1261"/>
      <c r="I4" s="1261"/>
    </row>
    <row r="5" spans="1:9" ht="89.25" customHeight="1">
      <c r="A5" s="423" t="s">
        <v>305</v>
      </c>
      <c r="B5" s="739" t="s">
        <v>306</v>
      </c>
      <c r="C5" s="1272" t="s">
        <v>307</v>
      </c>
      <c r="D5" s="739" t="s">
        <v>737</v>
      </c>
      <c r="E5" s="1272" t="s">
        <v>307</v>
      </c>
      <c r="F5" s="739" t="s">
        <v>308</v>
      </c>
      <c r="G5" s="1272" t="s">
        <v>810</v>
      </c>
      <c r="H5" s="739" t="s">
        <v>738</v>
      </c>
      <c r="I5" s="1272" t="s">
        <v>810</v>
      </c>
    </row>
    <row r="6" spans="1:9" ht="17.25" customHeight="1">
      <c r="A6" s="443"/>
      <c r="B6" s="463">
        <v>45657</v>
      </c>
      <c r="C6" s="1272"/>
      <c r="D6" s="463">
        <v>45657</v>
      </c>
      <c r="E6" s="1272"/>
      <c r="F6" s="463" t="s">
        <v>1622</v>
      </c>
      <c r="G6" s="1272"/>
      <c r="H6" s="463" t="s">
        <v>1622</v>
      </c>
      <c r="I6" s="1272"/>
    </row>
    <row r="7" spans="1:9" ht="12.75" customHeight="1">
      <c r="A7" s="456" t="s">
        <v>310</v>
      </c>
      <c r="B7" s="457"/>
      <c r="C7" s="458"/>
      <c r="D7" s="457"/>
      <c r="E7" s="458"/>
      <c r="F7" s="457"/>
      <c r="G7" s="458"/>
      <c r="H7" s="457"/>
      <c r="I7" s="458"/>
    </row>
    <row r="8" spans="1:9" ht="12.75" customHeight="1">
      <c r="A8" s="448" t="s">
        <v>311</v>
      </c>
      <c r="B8" s="445">
        <v>14</v>
      </c>
      <c r="C8" s="446">
        <v>-0.22222222222222221</v>
      </c>
      <c r="D8" s="447">
        <v>6587.5902300000007</v>
      </c>
      <c r="E8" s="446">
        <v>-0.21132607756478733</v>
      </c>
      <c r="F8" s="445">
        <v>1</v>
      </c>
      <c r="G8" s="446">
        <v>0</v>
      </c>
      <c r="H8" s="447">
        <v>72.809280000000001</v>
      </c>
      <c r="I8" s="446">
        <v>0</v>
      </c>
    </row>
    <row r="9" spans="1:9" ht="12.75" customHeight="1">
      <c r="A9" s="448" t="s">
        <v>312</v>
      </c>
      <c r="B9" s="445">
        <v>31682</v>
      </c>
      <c r="C9" s="446">
        <v>-2.3185546031941791E-2</v>
      </c>
      <c r="D9" s="447">
        <v>364122.07263999997</v>
      </c>
      <c r="E9" s="446">
        <v>8.3720725552483929E-2</v>
      </c>
      <c r="F9" s="445">
        <v>13446</v>
      </c>
      <c r="G9" s="446">
        <v>-0.11411253129529582</v>
      </c>
      <c r="H9" s="447">
        <v>228951.64776999998</v>
      </c>
      <c r="I9" s="446">
        <v>-9.1862430612607279E-2</v>
      </c>
    </row>
    <row r="10" spans="1:9" ht="12.75" customHeight="1">
      <c r="A10" s="444" t="s">
        <v>313</v>
      </c>
      <c r="B10" s="445">
        <v>5767</v>
      </c>
      <c r="C10" s="446">
        <v>6.3237463126843654E-2</v>
      </c>
      <c r="D10" s="447">
        <v>91840.329290000009</v>
      </c>
      <c r="E10" s="446">
        <v>0.53609106527077832</v>
      </c>
      <c r="F10" s="445">
        <v>1740</v>
      </c>
      <c r="G10" s="446">
        <v>9.4339622641509441E-2</v>
      </c>
      <c r="H10" s="447">
        <v>59959.034189999998</v>
      </c>
      <c r="I10" s="446">
        <v>0.47847419680811248</v>
      </c>
    </row>
    <row r="11" spans="1:9" ht="12.75" customHeight="1">
      <c r="A11" s="448" t="s">
        <v>314</v>
      </c>
      <c r="B11" s="445">
        <v>11</v>
      </c>
      <c r="C11" s="446">
        <v>-0.21428571428571427</v>
      </c>
      <c r="D11" s="447">
        <v>45.184950000000001</v>
      </c>
      <c r="E11" s="446">
        <v>-0.55389442159585822</v>
      </c>
      <c r="F11" s="445">
        <v>0</v>
      </c>
      <c r="G11" s="446">
        <v>0</v>
      </c>
      <c r="H11" s="447">
        <v>0</v>
      </c>
      <c r="I11" s="446">
        <v>0</v>
      </c>
    </row>
    <row r="12" spans="1:9" ht="12.75" customHeight="1">
      <c r="A12" s="449" t="s">
        <v>315</v>
      </c>
      <c r="B12" s="445">
        <v>0</v>
      </c>
      <c r="C12" s="446">
        <v>0</v>
      </c>
      <c r="D12" s="447">
        <v>0</v>
      </c>
      <c r="E12" s="446">
        <v>0</v>
      </c>
      <c r="F12" s="445">
        <v>0</v>
      </c>
      <c r="G12" s="446">
        <v>0</v>
      </c>
      <c r="H12" s="447">
        <v>0</v>
      </c>
      <c r="I12" s="446">
        <v>0</v>
      </c>
    </row>
    <row r="13" spans="1:9" ht="29.25">
      <c r="A13" s="444" t="s">
        <v>316</v>
      </c>
      <c r="B13" s="445">
        <v>663</v>
      </c>
      <c r="C13" s="446">
        <v>0.7</v>
      </c>
      <c r="D13" s="447">
        <v>17985.016680000001</v>
      </c>
      <c r="E13" s="446">
        <v>1.1729451467225753</v>
      </c>
      <c r="F13" s="445">
        <v>326</v>
      </c>
      <c r="G13" s="446">
        <v>7.3589743589743586</v>
      </c>
      <c r="H13" s="447">
        <v>14813.35641</v>
      </c>
      <c r="I13" s="446">
        <v>6.6672736156580896</v>
      </c>
    </row>
    <row r="14" spans="1:9" ht="12.75" customHeight="1">
      <c r="A14" s="448" t="s">
        <v>317</v>
      </c>
      <c r="B14" s="445">
        <v>37</v>
      </c>
      <c r="C14" s="446">
        <v>0.54166666666666663</v>
      </c>
      <c r="D14" s="447">
        <v>159.21160999999998</v>
      </c>
      <c r="E14" s="446">
        <v>0.91681335680696596</v>
      </c>
      <c r="F14" s="445">
        <v>11</v>
      </c>
      <c r="G14" s="446">
        <v>0</v>
      </c>
      <c r="H14" s="447">
        <v>197.99204</v>
      </c>
      <c r="I14" s="446">
        <v>1.3060712912165668</v>
      </c>
    </row>
    <row r="15" spans="1:9" ht="22.5" customHeight="1">
      <c r="A15" s="450" t="s">
        <v>318</v>
      </c>
      <c r="B15" s="453">
        <v>38174</v>
      </c>
      <c r="C15" s="452">
        <v>-3.3939014202172095E-3</v>
      </c>
      <c r="D15" s="453">
        <v>480739.40540000005</v>
      </c>
      <c r="E15" s="452">
        <v>0.16516121701087327</v>
      </c>
      <c r="F15" s="453">
        <v>15524</v>
      </c>
      <c r="G15" s="454">
        <v>-7.694137233916043E-2</v>
      </c>
      <c r="H15" s="453">
        <v>303994.83968999999</v>
      </c>
      <c r="I15" s="454">
        <v>3.159690126167123E-2</v>
      </c>
    </row>
    <row r="16" spans="1:9" ht="15" customHeight="1">
      <c r="A16" s="456" t="s">
        <v>319</v>
      </c>
      <c r="B16" s="459"/>
      <c r="C16" s="455"/>
      <c r="D16" s="459"/>
      <c r="E16" s="460"/>
      <c r="F16" s="459"/>
      <c r="G16" s="455"/>
      <c r="H16" s="459"/>
      <c r="I16" s="460"/>
    </row>
    <row r="17" spans="1:9" ht="12.75" customHeight="1">
      <c r="A17" s="448" t="s">
        <v>311</v>
      </c>
      <c r="B17" s="445">
        <v>142</v>
      </c>
      <c r="C17" s="446">
        <v>-0.1069182389937107</v>
      </c>
      <c r="D17" s="445">
        <v>46846.239799999996</v>
      </c>
      <c r="E17" s="446">
        <v>2.9483256904247395E-2</v>
      </c>
      <c r="F17" s="445">
        <v>11</v>
      </c>
      <c r="G17" s="446">
        <v>1.2</v>
      </c>
      <c r="H17" s="447">
        <v>8515.4</v>
      </c>
      <c r="I17" s="446">
        <v>4.5748029434100612</v>
      </c>
    </row>
    <row r="18" spans="1:9" ht="12.75" customHeight="1">
      <c r="A18" s="448" t="s">
        <v>312</v>
      </c>
      <c r="B18" s="445">
        <v>108740</v>
      </c>
      <c r="C18" s="446">
        <v>0.10992028253258618</v>
      </c>
      <c r="D18" s="445">
        <v>1688186.0048100001</v>
      </c>
      <c r="E18" s="446">
        <v>0.23313465048835585</v>
      </c>
      <c r="F18" s="445">
        <v>42541</v>
      </c>
      <c r="G18" s="446">
        <v>0.16314868485809592</v>
      </c>
      <c r="H18" s="447">
        <v>1029778.65001</v>
      </c>
      <c r="I18" s="446">
        <v>0.18444036618165432</v>
      </c>
    </row>
    <row r="19" spans="1:9" ht="12.75" customHeight="1">
      <c r="A19" s="444" t="s">
        <v>313</v>
      </c>
      <c r="B19" s="445">
        <v>23644</v>
      </c>
      <c r="C19" s="446">
        <v>7.712632681882374E-2</v>
      </c>
      <c r="D19" s="445">
        <v>712170.76787999994</v>
      </c>
      <c r="E19" s="446">
        <v>0.1486488374818383</v>
      </c>
      <c r="F19" s="445">
        <v>7239</v>
      </c>
      <c r="G19" s="446">
        <v>0.12616677037958929</v>
      </c>
      <c r="H19" s="447">
        <v>371351.02100999997</v>
      </c>
      <c r="I19" s="446">
        <v>7.0353086869149026E-2</v>
      </c>
    </row>
    <row r="20" spans="1:9" ht="12.75" customHeight="1">
      <c r="A20" s="448" t="s">
        <v>314</v>
      </c>
      <c r="B20" s="445">
        <v>1877</v>
      </c>
      <c r="C20" s="446">
        <v>0.11065088757396449</v>
      </c>
      <c r="D20" s="445">
        <v>284176.03606000001</v>
      </c>
      <c r="E20" s="446">
        <v>0.26295305063079688</v>
      </c>
      <c r="F20" s="445">
        <v>473</v>
      </c>
      <c r="G20" s="446">
        <v>4.246284501061571E-3</v>
      </c>
      <c r="H20" s="447">
        <v>128111.70312000001</v>
      </c>
      <c r="I20" s="446">
        <v>0.14504493360969353</v>
      </c>
    </row>
    <row r="21" spans="1:9" ht="12.75" customHeight="1">
      <c r="A21" s="449" t="s">
        <v>315</v>
      </c>
      <c r="B21" s="445">
        <v>0</v>
      </c>
      <c r="C21" s="446">
        <v>0</v>
      </c>
      <c r="D21" s="445">
        <v>0</v>
      </c>
      <c r="E21" s="446">
        <v>0</v>
      </c>
      <c r="F21" s="445">
        <v>0</v>
      </c>
      <c r="G21" s="446">
        <v>0</v>
      </c>
      <c r="H21" s="447">
        <v>0</v>
      </c>
      <c r="I21" s="446">
        <v>0</v>
      </c>
    </row>
    <row r="22" spans="1:9" ht="29.25">
      <c r="A22" s="444" t="s">
        <v>316</v>
      </c>
      <c r="B22" s="445">
        <v>9556</v>
      </c>
      <c r="C22" s="446">
        <v>3.3639805300162251E-2</v>
      </c>
      <c r="D22" s="445">
        <v>336709.13331</v>
      </c>
      <c r="E22" s="446">
        <v>6.9133224977851793E-2</v>
      </c>
      <c r="F22" s="445">
        <v>2563</v>
      </c>
      <c r="G22" s="446">
        <v>6.7471886713869222E-2</v>
      </c>
      <c r="H22" s="447">
        <v>157405.59245</v>
      </c>
      <c r="I22" s="446">
        <v>8.2947918231781978E-2</v>
      </c>
    </row>
    <row r="23" spans="1:9" ht="12.75" customHeight="1">
      <c r="A23" s="448" t="s">
        <v>320</v>
      </c>
      <c r="B23" s="445">
        <v>388</v>
      </c>
      <c r="C23" s="446">
        <v>0.14117647058823529</v>
      </c>
      <c r="D23" s="445">
        <v>6473.3242499999997</v>
      </c>
      <c r="E23" s="446">
        <v>0.22871099334348932</v>
      </c>
      <c r="F23" s="445">
        <v>132</v>
      </c>
      <c r="G23" s="446">
        <v>9.0909090909090912E-2</v>
      </c>
      <c r="H23" s="447">
        <v>3305.9553900000001</v>
      </c>
      <c r="I23" s="446">
        <v>0.53301755373301363</v>
      </c>
    </row>
    <row r="24" spans="1:9" ht="22.5" customHeight="1">
      <c r="A24" s="450" t="s">
        <v>321</v>
      </c>
      <c r="B24" s="451">
        <v>144347</v>
      </c>
      <c r="C24" s="452">
        <v>9.8899174761716252E-2</v>
      </c>
      <c r="D24" s="453">
        <v>3074561.50611</v>
      </c>
      <c r="E24" s="452">
        <v>0.19180777698824308</v>
      </c>
      <c r="F24" s="453">
        <v>52959</v>
      </c>
      <c r="G24" s="454">
        <v>0.15128260869565219</v>
      </c>
      <c r="H24" s="453">
        <v>1698468.32198</v>
      </c>
      <c r="I24" s="454">
        <v>0.14972566773211615</v>
      </c>
    </row>
    <row r="25" spans="1:9" ht="15" customHeight="1">
      <c r="A25" s="456" t="s">
        <v>322</v>
      </c>
      <c r="B25" s="459"/>
      <c r="C25" s="455"/>
      <c r="D25" s="459"/>
      <c r="E25" s="461"/>
      <c r="F25" s="459"/>
      <c r="G25" s="455"/>
      <c r="H25" s="459"/>
      <c r="I25" s="461"/>
    </row>
    <row r="26" spans="1:9" ht="12.75" customHeight="1">
      <c r="A26" s="448" t="s">
        <v>311</v>
      </c>
      <c r="B26" s="445">
        <v>2</v>
      </c>
      <c r="C26" s="446">
        <v>0</v>
      </c>
      <c r="D26" s="445">
        <v>0</v>
      </c>
      <c r="E26" s="446">
        <v>0</v>
      </c>
      <c r="F26" s="445"/>
      <c r="G26" s="446"/>
      <c r="H26" s="445"/>
      <c r="I26" s="446"/>
    </row>
    <row r="27" spans="1:9" ht="12.75" customHeight="1">
      <c r="A27" s="448" t="s">
        <v>312</v>
      </c>
      <c r="B27" s="445">
        <v>1</v>
      </c>
      <c r="C27" s="446">
        <v>-0.8</v>
      </c>
      <c r="D27" s="445">
        <v>0</v>
      </c>
      <c r="E27" s="446">
        <v>0</v>
      </c>
      <c r="F27" s="445"/>
      <c r="G27" s="446"/>
      <c r="H27" s="445"/>
      <c r="I27" s="446"/>
    </row>
    <row r="28" spans="1:9" ht="12.75" customHeight="1">
      <c r="A28" s="444" t="s">
        <v>313</v>
      </c>
      <c r="B28" s="445">
        <v>0</v>
      </c>
      <c r="C28" s="446">
        <v>0</v>
      </c>
      <c r="D28" s="445">
        <v>0</v>
      </c>
      <c r="E28" s="446">
        <v>0</v>
      </c>
      <c r="F28" s="445"/>
      <c r="G28" s="446"/>
      <c r="H28" s="445"/>
      <c r="I28" s="446"/>
    </row>
    <row r="29" spans="1:9" ht="12.75" customHeight="1">
      <c r="A29" s="448" t="s">
        <v>314</v>
      </c>
      <c r="B29" s="445">
        <v>0</v>
      </c>
      <c r="C29" s="446">
        <v>0</v>
      </c>
      <c r="D29" s="445">
        <v>0</v>
      </c>
      <c r="E29" s="446">
        <v>0</v>
      </c>
      <c r="F29" s="445"/>
      <c r="G29" s="446"/>
      <c r="H29" s="445"/>
      <c r="I29" s="446"/>
    </row>
    <row r="30" spans="1:9" ht="12.75" customHeight="1">
      <c r="A30" s="449" t="s">
        <v>323</v>
      </c>
      <c r="B30" s="445">
        <v>0</v>
      </c>
      <c r="C30" s="446">
        <v>0</v>
      </c>
      <c r="D30" s="445">
        <v>0</v>
      </c>
      <c r="E30" s="446">
        <v>0</v>
      </c>
      <c r="F30" s="445"/>
      <c r="G30" s="446"/>
      <c r="H30" s="445"/>
      <c r="I30" s="446"/>
    </row>
    <row r="31" spans="1:9" ht="29.25">
      <c r="A31" s="444" t="s">
        <v>316</v>
      </c>
      <c r="B31" s="445">
        <v>0</v>
      </c>
      <c r="C31" s="446">
        <v>0</v>
      </c>
      <c r="D31" s="445">
        <v>0</v>
      </c>
      <c r="E31" s="446">
        <v>0</v>
      </c>
      <c r="F31" s="445"/>
      <c r="G31" s="446"/>
      <c r="H31" s="445"/>
      <c r="I31" s="446"/>
    </row>
    <row r="32" spans="1:9" ht="12.75" customHeight="1">
      <c r="A32" s="448" t="s">
        <v>317</v>
      </c>
      <c r="B32" s="445">
        <v>0</v>
      </c>
      <c r="C32" s="446">
        <v>0</v>
      </c>
      <c r="D32" s="445">
        <v>0</v>
      </c>
      <c r="E32" s="446">
        <v>0</v>
      </c>
      <c r="F32" s="445"/>
      <c r="G32" s="446"/>
      <c r="H32" s="445"/>
      <c r="I32" s="446"/>
    </row>
    <row r="33" spans="1:13" ht="22.5" customHeight="1">
      <c r="A33" s="450" t="s">
        <v>318</v>
      </c>
      <c r="B33" s="453">
        <v>3</v>
      </c>
      <c r="C33" s="452">
        <v>-0.5714285714285714</v>
      </c>
      <c r="D33" s="453">
        <v>0</v>
      </c>
      <c r="E33" s="452">
        <v>0</v>
      </c>
      <c r="F33" s="453"/>
      <c r="G33" s="452"/>
      <c r="H33" s="453"/>
      <c r="I33" s="452"/>
    </row>
    <row r="34" spans="1:13" ht="12.75" customHeight="1">
      <c r="A34" s="16" t="s">
        <v>324</v>
      </c>
      <c r="J34" s="183"/>
      <c r="K34" s="183"/>
      <c r="L34" s="183"/>
      <c r="M34" s="183"/>
    </row>
    <row r="35" spans="1:13" ht="48" customHeight="1">
      <c r="A35" s="1273" t="s">
        <v>325</v>
      </c>
      <c r="B35" s="1273"/>
      <c r="C35" s="1273"/>
      <c r="D35" s="1273"/>
      <c r="E35" s="1273"/>
      <c r="F35" s="1273"/>
      <c r="G35" s="1273"/>
      <c r="H35" s="1273"/>
      <c r="I35" s="1273"/>
      <c r="J35" s="183"/>
      <c r="K35" s="183"/>
      <c r="L35" s="183"/>
      <c r="M35" s="183"/>
    </row>
    <row r="36" spans="1:13" ht="25.5" customHeight="1">
      <c r="A36" s="1271" t="s">
        <v>326</v>
      </c>
      <c r="B36" s="1271"/>
      <c r="C36" s="1271"/>
      <c r="D36" s="1271"/>
      <c r="E36" s="1271"/>
      <c r="F36" s="1271"/>
      <c r="G36" s="1271"/>
      <c r="H36" s="1271"/>
      <c r="I36" s="1271"/>
    </row>
    <row r="37" spans="1:13" ht="58.5" customHeight="1">
      <c r="A37" s="1266" t="s">
        <v>739</v>
      </c>
      <c r="B37" s="1266"/>
      <c r="C37" s="1266"/>
      <c r="D37" s="1266"/>
      <c r="E37" s="1266"/>
      <c r="F37" s="1266"/>
      <c r="G37" s="1266"/>
      <c r="H37" s="1266"/>
      <c r="I37" s="1266"/>
    </row>
    <row r="38" spans="1:13" ht="22.5" customHeight="1">
      <c r="A38" s="1271" t="s">
        <v>302</v>
      </c>
      <c r="B38" s="1271"/>
      <c r="C38" s="1271"/>
      <c r="D38" s="1271"/>
      <c r="E38" s="1271"/>
      <c r="F38" s="1271"/>
      <c r="G38" s="1271"/>
      <c r="H38" s="1271"/>
      <c r="I38" s="1271"/>
    </row>
    <row r="39" spans="1:13" ht="12.75" customHeight="1"/>
    <row r="40" spans="1:13" ht="12.75" customHeight="1">
      <c r="A40" s="580"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9" t="s">
        <v>913</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6" t="s">
        <v>668</v>
      </c>
      <c r="C1" s="42"/>
      <c r="O1" s="126"/>
    </row>
    <row r="2" spans="1:15">
      <c r="A2" s="493" t="s">
        <v>669</v>
      </c>
      <c r="O2" s="65"/>
    </row>
    <row r="3" spans="1:15" ht="12.75" customHeight="1">
      <c r="A3" s="42"/>
      <c r="B3" s="63"/>
      <c r="C3" s="63"/>
      <c r="D3" s="63"/>
      <c r="E3" s="63"/>
      <c r="F3" s="63"/>
      <c r="G3" s="63"/>
      <c r="H3" s="63"/>
      <c r="I3" s="63"/>
      <c r="J3" s="63"/>
      <c r="K3" s="63"/>
      <c r="L3" s="63"/>
      <c r="M3" s="63"/>
      <c r="O3" s="13" t="s">
        <v>1291</v>
      </c>
    </row>
    <row r="4" spans="1:15" ht="30.75" customHeight="1">
      <c r="A4" s="471" t="s">
        <v>1623</v>
      </c>
      <c r="B4" s="1274" t="s">
        <v>268</v>
      </c>
      <c r="C4" s="1274"/>
      <c r="D4" s="1274" t="s">
        <v>269</v>
      </c>
      <c r="E4" s="1274"/>
      <c r="F4" s="1274" t="s">
        <v>270</v>
      </c>
      <c r="G4" s="1274"/>
      <c r="H4" s="1274" t="s">
        <v>271</v>
      </c>
      <c r="I4" s="1274"/>
      <c r="J4" s="1274" t="s">
        <v>272</v>
      </c>
      <c r="K4" s="1274"/>
      <c r="L4" s="1274" t="s">
        <v>273</v>
      </c>
      <c r="M4" s="1274"/>
      <c r="N4" s="1274" t="s">
        <v>274</v>
      </c>
      <c r="O4" s="1274"/>
    </row>
    <row r="5" spans="1:15" ht="48.75" customHeight="1">
      <c r="A5" s="728" t="s">
        <v>267</v>
      </c>
      <c r="B5" s="729" t="s">
        <v>275</v>
      </c>
      <c r="C5" s="729" t="s">
        <v>276</v>
      </c>
      <c r="D5" s="729" t="s">
        <v>275</v>
      </c>
      <c r="E5" s="729" t="s">
        <v>276</v>
      </c>
      <c r="F5" s="729" t="s">
        <v>275</v>
      </c>
      <c r="G5" s="729" t="s">
        <v>276</v>
      </c>
      <c r="H5" s="729" t="s">
        <v>275</v>
      </c>
      <c r="I5" s="729" t="s">
        <v>276</v>
      </c>
      <c r="J5" s="729" t="s">
        <v>275</v>
      </c>
      <c r="K5" s="729" t="s">
        <v>276</v>
      </c>
      <c r="L5" s="729" t="s">
        <v>275</v>
      </c>
      <c r="M5" s="729" t="s">
        <v>276</v>
      </c>
      <c r="N5" s="729" t="s">
        <v>275</v>
      </c>
      <c r="O5" s="729" t="s">
        <v>276</v>
      </c>
    </row>
    <row r="6" spans="1:15" ht="13.5" customHeight="1">
      <c r="A6" s="472" t="s">
        <v>277</v>
      </c>
      <c r="B6" s="473">
        <v>3124292.2997200005</v>
      </c>
      <c r="C6" s="473">
        <v>40321.118450000002</v>
      </c>
      <c r="D6" s="473">
        <v>8406.6306600000007</v>
      </c>
      <c r="E6" s="473">
        <v>1069.79025</v>
      </c>
      <c r="F6" s="473">
        <v>2593.4380799999999</v>
      </c>
      <c r="G6" s="473">
        <v>1082.26991</v>
      </c>
      <c r="H6" s="473">
        <v>1146.3269599999999</v>
      </c>
      <c r="I6" s="473">
        <v>581.43147999999997</v>
      </c>
      <c r="J6" s="473">
        <v>24417.115429999998</v>
      </c>
      <c r="K6" s="473">
        <v>24222.328590000005</v>
      </c>
      <c r="L6" s="473">
        <v>3160855.8108500005</v>
      </c>
      <c r="M6" s="473">
        <v>67276.938680000007</v>
      </c>
      <c r="N6" s="473">
        <v>35179.215120000008</v>
      </c>
      <c r="O6" s="473">
        <v>3641.6195899999998</v>
      </c>
    </row>
    <row r="7" spans="1:15" ht="13.5" customHeight="1">
      <c r="A7" s="476" t="s">
        <v>278</v>
      </c>
      <c r="B7" s="477">
        <v>47096.997130000003</v>
      </c>
      <c r="C7" s="477">
        <v>6261.55465</v>
      </c>
      <c r="D7" s="477">
        <v>31.486000000000001</v>
      </c>
      <c r="E7" s="477">
        <v>0.27500000000000002</v>
      </c>
      <c r="F7" s="477">
        <v>6.7122799999999998</v>
      </c>
      <c r="G7" s="477">
        <v>0.28254000000000001</v>
      </c>
      <c r="H7" s="477">
        <v>1.57148</v>
      </c>
      <c r="I7" s="477">
        <v>2.3999999999999998E-3</v>
      </c>
      <c r="J7" s="477">
        <v>8419.2513199999994</v>
      </c>
      <c r="K7" s="477">
        <v>8411.7353199999998</v>
      </c>
      <c r="L7" s="477">
        <v>55556.018210000002</v>
      </c>
      <c r="M7" s="477">
        <v>14673.849910000001</v>
      </c>
      <c r="N7" s="477">
        <v>225.62231</v>
      </c>
      <c r="O7" s="477">
        <v>48.63167</v>
      </c>
    </row>
    <row r="8" spans="1:15" ht="13.5" customHeight="1">
      <c r="A8" s="476" t="s">
        <v>279</v>
      </c>
      <c r="B8" s="477">
        <v>1721662.6940199998</v>
      </c>
      <c r="C8" s="477">
        <v>15765.030860000001</v>
      </c>
      <c r="D8" s="477">
        <v>3709.7161599999999</v>
      </c>
      <c r="E8" s="477">
        <v>488.09508999999997</v>
      </c>
      <c r="F8" s="477">
        <v>1762.8860499999998</v>
      </c>
      <c r="G8" s="477">
        <v>696.32303000000002</v>
      </c>
      <c r="H8" s="477">
        <v>960.94943999999998</v>
      </c>
      <c r="I8" s="477">
        <v>435.18189000000001</v>
      </c>
      <c r="J8" s="477">
        <v>7643.2999300000001</v>
      </c>
      <c r="K8" s="477">
        <v>7535.6413100000009</v>
      </c>
      <c r="L8" s="477">
        <v>1735739.5456000003</v>
      </c>
      <c r="M8" s="477">
        <v>24920.27218</v>
      </c>
      <c r="N8" s="477">
        <v>2205.6590000000001</v>
      </c>
      <c r="O8" s="477">
        <v>218.76601000000002</v>
      </c>
    </row>
    <row r="9" spans="1:15" ht="13.5" customHeight="1">
      <c r="A9" s="476" t="s">
        <v>280</v>
      </c>
      <c r="B9" s="477">
        <v>723050.29681999993</v>
      </c>
      <c r="C9" s="477">
        <v>10990.14133</v>
      </c>
      <c r="D9" s="477">
        <v>2746.2873400000003</v>
      </c>
      <c r="E9" s="477">
        <v>386.72055000000006</v>
      </c>
      <c r="F9" s="477">
        <v>451.22504000000004</v>
      </c>
      <c r="G9" s="477">
        <v>260.33162000000004</v>
      </c>
      <c r="H9" s="477">
        <v>61.067770000000003</v>
      </c>
      <c r="I9" s="477">
        <v>60.49024</v>
      </c>
      <c r="J9" s="477">
        <v>3541.1323299999999</v>
      </c>
      <c r="K9" s="477">
        <v>3490.1957799999991</v>
      </c>
      <c r="L9" s="477">
        <v>729850.00929999992</v>
      </c>
      <c r="M9" s="477">
        <v>15187.87952</v>
      </c>
      <c r="N9" s="477">
        <v>17717.674320000002</v>
      </c>
      <c r="O9" s="477">
        <v>2743.5891000000001</v>
      </c>
    </row>
    <row r="10" spans="1:15" ht="13.5" customHeight="1">
      <c r="A10" s="476" t="s">
        <v>281</v>
      </c>
      <c r="B10" s="477">
        <v>285452.77144000004</v>
      </c>
      <c r="C10" s="477">
        <v>2987.6933099999997</v>
      </c>
      <c r="D10" s="477">
        <v>497.67946000000001</v>
      </c>
      <c r="E10" s="477">
        <v>35.327169999999995</v>
      </c>
      <c r="F10" s="477">
        <v>0</v>
      </c>
      <c r="G10" s="477">
        <v>0</v>
      </c>
      <c r="H10" s="477">
        <v>54.308720000000001</v>
      </c>
      <c r="I10" s="477">
        <v>54.109929999999999</v>
      </c>
      <c r="J10" s="477">
        <v>845.58188999999993</v>
      </c>
      <c r="K10" s="477">
        <v>845.41097000000002</v>
      </c>
      <c r="L10" s="477">
        <v>286850.34151</v>
      </c>
      <c r="M10" s="477">
        <v>3922.5413799999992</v>
      </c>
      <c r="N10" s="477">
        <v>12359.288070000001</v>
      </c>
      <c r="O10" s="477">
        <v>169.43539000000001</v>
      </c>
    </row>
    <row r="11" spans="1:15" ht="13.5" customHeight="1">
      <c r="A11" s="476" t="s">
        <v>282</v>
      </c>
      <c r="B11" s="477">
        <v>0</v>
      </c>
      <c r="C11" s="477">
        <v>0</v>
      </c>
      <c r="D11" s="477">
        <v>0</v>
      </c>
      <c r="E11" s="477">
        <v>0</v>
      </c>
      <c r="F11" s="477">
        <v>0</v>
      </c>
      <c r="G11" s="477">
        <v>0</v>
      </c>
      <c r="H11" s="477">
        <v>0</v>
      </c>
      <c r="I11" s="477">
        <v>0</v>
      </c>
      <c r="J11" s="477">
        <v>0</v>
      </c>
      <c r="K11" s="477">
        <v>0</v>
      </c>
      <c r="L11" s="477">
        <v>0</v>
      </c>
      <c r="M11" s="477">
        <v>0</v>
      </c>
      <c r="N11" s="477">
        <v>0</v>
      </c>
      <c r="O11" s="477">
        <v>0</v>
      </c>
    </row>
    <row r="12" spans="1:15" ht="22.5">
      <c r="A12" s="476" t="s">
        <v>283</v>
      </c>
      <c r="B12" s="477">
        <v>340482.28194000002</v>
      </c>
      <c r="C12" s="477">
        <v>4270.5927999999994</v>
      </c>
      <c r="D12" s="477">
        <v>1421.4617000000003</v>
      </c>
      <c r="E12" s="477">
        <v>159.37244000000001</v>
      </c>
      <c r="F12" s="477">
        <v>372.61471</v>
      </c>
      <c r="G12" s="477">
        <v>125.33271999999999</v>
      </c>
      <c r="H12" s="477">
        <v>68.429550000000006</v>
      </c>
      <c r="I12" s="477">
        <v>31.647020000000005</v>
      </c>
      <c r="J12" s="477">
        <v>3895.9624699999999</v>
      </c>
      <c r="K12" s="477">
        <v>3867.9706999999999</v>
      </c>
      <c r="L12" s="477">
        <v>346240.75037000002</v>
      </c>
      <c r="M12" s="477">
        <v>8454.9156800000001</v>
      </c>
      <c r="N12" s="477">
        <v>2560.1162400000003</v>
      </c>
      <c r="O12" s="477">
        <v>457.79993000000002</v>
      </c>
    </row>
    <row r="13" spans="1:15" ht="13.5" customHeight="1">
      <c r="A13" s="476" t="s">
        <v>284</v>
      </c>
      <c r="B13" s="477">
        <v>6547.2583699999996</v>
      </c>
      <c r="C13" s="477">
        <v>46.105499999999999</v>
      </c>
      <c r="D13" s="477">
        <v>0</v>
      </c>
      <c r="E13" s="477">
        <v>0</v>
      </c>
      <c r="F13" s="477">
        <v>0</v>
      </c>
      <c r="G13" s="477">
        <v>0</v>
      </c>
      <c r="H13" s="477">
        <v>0</v>
      </c>
      <c r="I13" s="477">
        <v>0</v>
      </c>
      <c r="J13" s="477">
        <v>71.887489999999985</v>
      </c>
      <c r="K13" s="477">
        <v>71.374510000000001</v>
      </c>
      <c r="L13" s="477">
        <v>6619.1458599999996</v>
      </c>
      <c r="M13" s="477">
        <v>117.48001000000001</v>
      </c>
      <c r="N13" s="477">
        <v>110.85517999999999</v>
      </c>
      <c r="O13" s="477">
        <v>3.3974899999999999</v>
      </c>
    </row>
    <row r="14" spans="1:15" ht="13.5" customHeight="1">
      <c r="A14" s="472" t="s">
        <v>285</v>
      </c>
      <c r="B14" s="473">
        <v>495086.75137999991</v>
      </c>
      <c r="C14" s="473">
        <v>524.31586000000016</v>
      </c>
      <c r="D14" s="473">
        <v>555.92550000000006</v>
      </c>
      <c r="E14" s="473">
        <v>145.57372000000001</v>
      </c>
      <c r="F14" s="473">
        <v>264.88504999999998</v>
      </c>
      <c r="G14" s="473">
        <v>174.66627000000003</v>
      </c>
      <c r="H14" s="473">
        <v>117.98140000000001</v>
      </c>
      <c r="I14" s="473">
        <v>89.864809999999991</v>
      </c>
      <c r="J14" s="473">
        <v>3603.2274600000005</v>
      </c>
      <c r="K14" s="473">
        <v>3433.3069500000001</v>
      </c>
      <c r="L14" s="473">
        <v>499628.77078999998</v>
      </c>
      <c r="M14" s="473">
        <v>4367.7276099999999</v>
      </c>
      <c r="N14" s="473">
        <v>276.29431</v>
      </c>
      <c r="O14" s="473">
        <v>58.773430000000005</v>
      </c>
    </row>
    <row r="15" spans="1:15" ht="13.5" customHeight="1">
      <c r="A15" s="476" t="s">
        <v>278</v>
      </c>
      <c r="B15" s="477">
        <v>6737.1803899999995</v>
      </c>
      <c r="C15" s="477">
        <v>0.12239</v>
      </c>
      <c r="D15" s="477">
        <v>0</v>
      </c>
      <c r="E15" s="477">
        <v>0</v>
      </c>
      <c r="F15" s="477">
        <v>0</v>
      </c>
      <c r="G15" s="477">
        <v>0</v>
      </c>
      <c r="H15" s="477">
        <v>0</v>
      </c>
      <c r="I15" s="477">
        <v>0</v>
      </c>
      <c r="J15" s="477">
        <v>9.9384599999999992</v>
      </c>
      <c r="K15" s="477">
        <v>9.9384599999999992</v>
      </c>
      <c r="L15" s="477">
        <v>6747.1188499999998</v>
      </c>
      <c r="M15" s="477">
        <v>10.06085</v>
      </c>
      <c r="N15" s="477">
        <v>0</v>
      </c>
      <c r="O15" s="477">
        <v>0</v>
      </c>
    </row>
    <row r="16" spans="1:15" ht="13.5" customHeight="1">
      <c r="A16" s="476" t="s">
        <v>279</v>
      </c>
      <c r="B16" s="477">
        <v>374847.68018000002</v>
      </c>
      <c r="C16" s="477">
        <v>378.40219999999999</v>
      </c>
      <c r="D16" s="477">
        <v>512.93735000000004</v>
      </c>
      <c r="E16" s="477">
        <v>123.11651000000001</v>
      </c>
      <c r="F16" s="477">
        <v>226.39913999999999</v>
      </c>
      <c r="G16" s="477">
        <v>143.18942999999999</v>
      </c>
      <c r="H16" s="477">
        <v>116.97441999999999</v>
      </c>
      <c r="I16" s="477">
        <v>88.857830000000007</v>
      </c>
      <c r="J16" s="477">
        <v>2206.2467600000004</v>
      </c>
      <c r="K16" s="477">
        <v>2165.2970499999997</v>
      </c>
      <c r="L16" s="477">
        <v>377910.23785000003</v>
      </c>
      <c r="M16" s="477">
        <v>2898.8630200000002</v>
      </c>
      <c r="N16" s="477">
        <v>147.85926999999998</v>
      </c>
      <c r="O16" s="477">
        <v>58.567750000000004</v>
      </c>
    </row>
    <row r="17" spans="1:15" ht="13.5" customHeight="1">
      <c r="A17" s="476" t="s">
        <v>286</v>
      </c>
      <c r="B17" s="477">
        <v>95006.652470000001</v>
      </c>
      <c r="C17" s="477">
        <v>138.45021</v>
      </c>
      <c r="D17" s="477">
        <v>42.988149999999997</v>
      </c>
      <c r="E17" s="477">
        <v>22.45721</v>
      </c>
      <c r="F17" s="477">
        <v>38.485909999999997</v>
      </c>
      <c r="G17" s="477">
        <v>31.476839999999996</v>
      </c>
      <c r="H17" s="477">
        <v>1.00698</v>
      </c>
      <c r="I17" s="477">
        <v>1.00698</v>
      </c>
      <c r="J17" s="477">
        <v>824.12932999999987</v>
      </c>
      <c r="K17" s="477">
        <v>695.15853000000004</v>
      </c>
      <c r="L17" s="477">
        <v>95913.26284000001</v>
      </c>
      <c r="M17" s="477">
        <v>888.54976999999997</v>
      </c>
      <c r="N17" s="477">
        <v>37.153550000000003</v>
      </c>
      <c r="O17" s="477">
        <v>9.8420000000000007E-2</v>
      </c>
    </row>
    <row r="18" spans="1:15" ht="13.5" customHeight="1">
      <c r="A18" s="476" t="s">
        <v>287</v>
      </c>
      <c r="B18" s="477">
        <v>45.184950000000001</v>
      </c>
      <c r="C18" s="477">
        <v>7.9900000000000006E-3</v>
      </c>
      <c r="D18" s="477">
        <v>0</v>
      </c>
      <c r="E18" s="477">
        <v>0</v>
      </c>
      <c r="F18" s="477">
        <v>0</v>
      </c>
      <c r="G18" s="477">
        <v>0</v>
      </c>
      <c r="H18" s="477">
        <v>0</v>
      </c>
      <c r="I18" s="477">
        <v>0</v>
      </c>
      <c r="J18" s="477">
        <v>233.08548999999999</v>
      </c>
      <c r="K18" s="477">
        <v>233.08548999999999</v>
      </c>
      <c r="L18" s="477">
        <v>278.27044000000001</v>
      </c>
      <c r="M18" s="477">
        <v>233.09347999999997</v>
      </c>
      <c r="N18" s="477">
        <v>23.90672</v>
      </c>
      <c r="O18" s="477">
        <v>0</v>
      </c>
    </row>
    <row r="19" spans="1:15" ht="13.5" customHeight="1">
      <c r="A19" s="476" t="s">
        <v>288</v>
      </c>
      <c r="B19" s="477">
        <v>0</v>
      </c>
      <c r="C19" s="477">
        <v>0</v>
      </c>
      <c r="D19" s="477">
        <v>0</v>
      </c>
      <c r="E19" s="477">
        <v>0</v>
      </c>
      <c r="F19" s="477">
        <v>0</v>
      </c>
      <c r="G19" s="477">
        <v>0</v>
      </c>
      <c r="H19" s="477">
        <v>0</v>
      </c>
      <c r="I19" s="477">
        <v>0</v>
      </c>
      <c r="J19" s="477">
        <v>0</v>
      </c>
      <c r="K19" s="477">
        <v>0</v>
      </c>
      <c r="L19" s="477">
        <v>0</v>
      </c>
      <c r="M19" s="477">
        <v>0</v>
      </c>
      <c r="N19" s="477">
        <v>0</v>
      </c>
      <c r="O19" s="477">
        <v>0</v>
      </c>
    </row>
    <row r="20" spans="1:15" ht="22.5">
      <c r="A20" s="476" t="s">
        <v>283</v>
      </c>
      <c r="B20" s="477">
        <v>18289.056230000002</v>
      </c>
      <c r="C20" s="477">
        <v>6.9376300000000004</v>
      </c>
      <c r="D20" s="477">
        <v>0</v>
      </c>
      <c r="E20" s="477">
        <v>0</v>
      </c>
      <c r="F20" s="477">
        <v>0</v>
      </c>
      <c r="G20" s="477">
        <v>0</v>
      </c>
      <c r="H20" s="477">
        <v>0</v>
      </c>
      <c r="I20" s="477">
        <v>0</v>
      </c>
      <c r="J20" s="477">
        <v>329.82742000000002</v>
      </c>
      <c r="K20" s="477">
        <v>329.82742000000002</v>
      </c>
      <c r="L20" s="477">
        <v>18618.88365</v>
      </c>
      <c r="M20" s="477">
        <v>336.76505000000003</v>
      </c>
      <c r="N20" s="477">
        <v>67.374769999999998</v>
      </c>
      <c r="O20" s="477">
        <v>0.10726000000000001</v>
      </c>
    </row>
    <row r="21" spans="1:15" ht="13.5" customHeight="1">
      <c r="A21" s="476" t="s">
        <v>289</v>
      </c>
      <c r="B21" s="477">
        <v>160.99716000000001</v>
      </c>
      <c r="C21" s="477">
        <v>0.39544000000000001</v>
      </c>
      <c r="D21" s="477">
        <v>0</v>
      </c>
      <c r="E21" s="477">
        <v>0</v>
      </c>
      <c r="F21" s="477">
        <v>0</v>
      </c>
      <c r="G21" s="477">
        <v>0</v>
      </c>
      <c r="H21" s="477">
        <v>0</v>
      </c>
      <c r="I21" s="477">
        <v>0</v>
      </c>
      <c r="J21" s="477">
        <v>0</v>
      </c>
      <c r="K21" s="477">
        <v>0</v>
      </c>
      <c r="L21" s="477">
        <v>160.99716000000001</v>
      </c>
      <c r="M21" s="477">
        <v>0.39544000000000001</v>
      </c>
      <c r="N21" s="477">
        <v>0</v>
      </c>
      <c r="O21" s="477">
        <v>0</v>
      </c>
    </row>
    <row r="22" spans="1:15" ht="13.5" customHeight="1">
      <c r="A22" s="472" t="s">
        <v>290</v>
      </c>
      <c r="B22" s="473">
        <v>0</v>
      </c>
      <c r="C22" s="473">
        <v>0</v>
      </c>
      <c r="D22" s="473">
        <v>0</v>
      </c>
      <c r="E22" s="473">
        <v>0</v>
      </c>
      <c r="F22" s="473">
        <v>0</v>
      </c>
      <c r="G22" s="473">
        <v>0</v>
      </c>
      <c r="H22" s="473">
        <v>0</v>
      </c>
      <c r="I22" s="473">
        <v>0</v>
      </c>
      <c r="J22" s="473">
        <v>289.88808</v>
      </c>
      <c r="K22" s="473">
        <v>289.88808</v>
      </c>
      <c r="L22" s="473">
        <v>289.88808</v>
      </c>
      <c r="M22" s="473">
        <v>289.88808</v>
      </c>
      <c r="N22" s="473">
        <v>0</v>
      </c>
      <c r="O22" s="473">
        <v>0</v>
      </c>
    </row>
    <row r="23" spans="1:15" ht="13.5" customHeight="1">
      <c r="A23" s="476" t="s">
        <v>278</v>
      </c>
      <c r="B23" s="477">
        <v>0</v>
      </c>
      <c r="C23" s="477">
        <v>0</v>
      </c>
      <c r="D23" s="477">
        <v>0</v>
      </c>
      <c r="E23" s="477">
        <v>0</v>
      </c>
      <c r="F23" s="477">
        <v>0</v>
      </c>
      <c r="G23" s="477">
        <v>0</v>
      </c>
      <c r="H23" s="477">
        <v>0</v>
      </c>
      <c r="I23" s="477">
        <v>0</v>
      </c>
      <c r="J23" s="477">
        <v>266.02386999999999</v>
      </c>
      <c r="K23" s="477">
        <v>266.02386999999999</v>
      </c>
      <c r="L23" s="477">
        <v>266.02386999999999</v>
      </c>
      <c r="M23" s="477">
        <v>266.02386999999999</v>
      </c>
      <c r="N23" s="477">
        <v>0</v>
      </c>
      <c r="O23" s="477">
        <v>0</v>
      </c>
    </row>
    <row r="24" spans="1:15" ht="13.5" customHeight="1">
      <c r="A24" s="476" t="s">
        <v>291</v>
      </c>
      <c r="B24" s="477">
        <v>0</v>
      </c>
      <c r="C24" s="477">
        <v>0</v>
      </c>
      <c r="D24" s="477">
        <v>0</v>
      </c>
      <c r="E24" s="477">
        <v>0</v>
      </c>
      <c r="F24" s="477">
        <v>0</v>
      </c>
      <c r="G24" s="477">
        <v>0</v>
      </c>
      <c r="H24" s="477">
        <v>0</v>
      </c>
      <c r="I24" s="477">
        <v>0</v>
      </c>
      <c r="J24" s="477">
        <v>23.86421</v>
      </c>
      <c r="K24" s="477">
        <v>23.86421</v>
      </c>
      <c r="L24" s="477">
        <v>23.86421</v>
      </c>
      <c r="M24" s="477">
        <v>23.86421</v>
      </c>
      <c r="N24" s="477">
        <v>0</v>
      </c>
      <c r="O24" s="477">
        <v>0</v>
      </c>
    </row>
    <row r="25" spans="1:15" ht="13.5" customHeight="1">
      <c r="A25" s="476" t="s">
        <v>280</v>
      </c>
      <c r="B25" s="477">
        <v>0</v>
      </c>
      <c r="C25" s="477">
        <v>0</v>
      </c>
      <c r="D25" s="477">
        <v>0</v>
      </c>
      <c r="E25" s="477">
        <v>0</v>
      </c>
      <c r="F25" s="477">
        <v>0</v>
      </c>
      <c r="G25" s="477">
        <v>0</v>
      </c>
      <c r="H25" s="477">
        <v>0</v>
      </c>
      <c r="I25" s="477">
        <v>0</v>
      </c>
      <c r="J25" s="477">
        <v>0</v>
      </c>
      <c r="K25" s="477">
        <v>0</v>
      </c>
      <c r="L25" s="477">
        <v>0</v>
      </c>
      <c r="M25" s="477">
        <v>0</v>
      </c>
      <c r="N25" s="477">
        <v>0</v>
      </c>
      <c r="O25" s="477">
        <v>0</v>
      </c>
    </row>
    <row r="26" spans="1:15" ht="13.5" customHeight="1">
      <c r="A26" s="476" t="s">
        <v>292</v>
      </c>
      <c r="B26" s="477">
        <v>0</v>
      </c>
      <c r="C26" s="477">
        <v>0</v>
      </c>
      <c r="D26" s="477">
        <v>0</v>
      </c>
      <c r="E26" s="477">
        <v>0</v>
      </c>
      <c r="F26" s="477">
        <v>0</v>
      </c>
      <c r="G26" s="477">
        <v>0</v>
      </c>
      <c r="H26" s="477">
        <v>0</v>
      </c>
      <c r="I26" s="477">
        <v>0</v>
      </c>
      <c r="J26" s="477">
        <v>0</v>
      </c>
      <c r="K26" s="477">
        <v>0</v>
      </c>
      <c r="L26" s="477">
        <v>0</v>
      </c>
      <c r="M26" s="477">
        <v>0</v>
      </c>
      <c r="N26" s="477">
        <v>0</v>
      </c>
      <c r="O26" s="477">
        <v>0</v>
      </c>
    </row>
    <row r="27" spans="1:15" ht="13.5" customHeight="1">
      <c r="A27" s="476" t="s">
        <v>288</v>
      </c>
      <c r="B27" s="477">
        <v>0</v>
      </c>
      <c r="C27" s="477">
        <v>0</v>
      </c>
      <c r="D27" s="477">
        <v>0</v>
      </c>
      <c r="E27" s="477">
        <v>0</v>
      </c>
      <c r="F27" s="477">
        <v>0</v>
      </c>
      <c r="G27" s="477">
        <v>0</v>
      </c>
      <c r="H27" s="477">
        <v>0</v>
      </c>
      <c r="I27" s="477">
        <v>0</v>
      </c>
      <c r="J27" s="477">
        <v>0</v>
      </c>
      <c r="K27" s="477">
        <v>0</v>
      </c>
      <c r="L27" s="477">
        <v>0</v>
      </c>
      <c r="M27" s="477">
        <v>0</v>
      </c>
      <c r="N27" s="477">
        <v>0</v>
      </c>
      <c r="O27" s="477">
        <v>0</v>
      </c>
    </row>
    <row r="28" spans="1:15" ht="22.5">
      <c r="A28" s="476" t="s">
        <v>283</v>
      </c>
      <c r="B28" s="477">
        <v>0</v>
      </c>
      <c r="C28" s="477">
        <v>0</v>
      </c>
      <c r="D28" s="477">
        <v>0</v>
      </c>
      <c r="E28" s="477">
        <v>0</v>
      </c>
      <c r="F28" s="477">
        <v>0</v>
      </c>
      <c r="G28" s="477">
        <v>0</v>
      </c>
      <c r="H28" s="477">
        <v>0</v>
      </c>
      <c r="I28" s="477">
        <v>0</v>
      </c>
      <c r="J28" s="477">
        <v>0</v>
      </c>
      <c r="K28" s="477">
        <v>0</v>
      </c>
      <c r="L28" s="477">
        <v>0</v>
      </c>
      <c r="M28" s="477">
        <v>0</v>
      </c>
      <c r="N28" s="477">
        <v>0</v>
      </c>
      <c r="O28" s="477">
        <v>0</v>
      </c>
    </row>
    <row r="29" spans="1:15" ht="13.5" customHeight="1">
      <c r="A29" s="476" t="s">
        <v>289</v>
      </c>
      <c r="B29" s="477">
        <v>0</v>
      </c>
      <c r="C29" s="477">
        <v>0</v>
      </c>
      <c r="D29" s="477">
        <v>0</v>
      </c>
      <c r="E29" s="477">
        <v>0</v>
      </c>
      <c r="F29" s="477">
        <v>0</v>
      </c>
      <c r="G29" s="477">
        <v>0</v>
      </c>
      <c r="H29" s="477">
        <v>0</v>
      </c>
      <c r="I29" s="477">
        <v>0</v>
      </c>
      <c r="J29" s="477">
        <v>0</v>
      </c>
      <c r="K29" s="477">
        <v>0</v>
      </c>
      <c r="L29" s="477">
        <v>0</v>
      </c>
      <c r="M29" s="477">
        <v>0</v>
      </c>
      <c r="N29" s="477">
        <v>0</v>
      </c>
      <c r="O29" s="477">
        <v>0</v>
      </c>
    </row>
    <row r="30" spans="1:15" ht="13.5" customHeight="1">
      <c r="A30" s="474" t="s">
        <v>293</v>
      </c>
      <c r="B30" s="475">
        <v>3619379.0510999993</v>
      </c>
      <c r="C30" s="475">
        <v>40845.434310000004</v>
      </c>
      <c r="D30" s="475">
        <v>8962.5561599999983</v>
      </c>
      <c r="E30" s="475">
        <v>1215.3639699999999</v>
      </c>
      <c r="F30" s="475">
        <v>2858.3231299999998</v>
      </c>
      <c r="G30" s="475">
        <v>1256.9361800000001</v>
      </c>
      <c r="H30" s="475">
        <v>1264.3083599999998</v>
      </c>
      <c r="I30" s="475">
        <v>671.29629</v>
      </c>
      <c r="J30" s="475">
        <v>28310.230970000004</v>
      </c>
      <c r="K30" s="475">
        <v>27945.523620000004</v>
      </c>
      <c r="L30" s="475">
        <v>3660774.4697200004</v>
      </c>
      <c r="M30" s="475">
        <v>71934.554369999983</v>
      </c>
      <c r="N30" s="475">
        <v>35455.509429999998</v>
      </c>
      <c r="O30" s="475">
        <v>3700.3930199999995</v>
      </c>
    </row>
    <row r="31" spans="1:15" ht="12.75" customHeight="1">
      <c r="A31" s="21" t="s">
        <v>294</v>
      </c>
      <c r="L31" s="121"/>
    </row>
    <row r="32" spans="1:15" ht="12.75" customHeight="1">
      <c r="B32" s="121"/>
      <c r="L32" s="121"/>
    </row>
    <row r="33" spans="1:15" ht="12.75" customHeight="1">
      <c r="A33" s="580"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46" t="s">
        <v>914</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9" customWidth="1"/>
    <col min="2" max="2" width="19.42578125" style="299" customWidth="1"/>
    <col min="3" max="16384" width="9.140625" style="299"/>
  </cols>
  <sheetData>
    <row r="1" spans="1:2">
      <c r="A1" s="136" t="s">
        <v>795</v>
      </c>
    </row>
    <row r="2" spans="1:2">
      <c r="A2" s="493" t="s">
        <v>796</v>
      </c>
    </row>
    <row r="4" spans="1:2">
      <c r="B4" s="13" t="s">
        <v>1291</v>
      </c>
    </row>
    <row r="5" spans="1:2" ht="50.25" customHeight="1">
      <c r="A5" s="733" t="s">
        <v>798</v>
      </c>
      <c r="B5" s="733" t="s">
        <v>797</v>
      </c>
    </row>
    <row r="6" spans="1:2" ht="12.75" customHeight="1">
      <c r="A6" s="749">
        <v>42735</v>
      </c>
      <c r="B6" s="750">
        <v>5360.5498586502081</v>
      </c>
    </row>
    <row r="7" spans="1:2" ht="12.75" customHeight="1">
      <c r="A7" s="749">
        <v>42825</v>
      </c>
      <c r="B7" s="750">
        <v>5005.380372951091</v>
      </c>
    </row>
    <row r="8" spans="1:2" ht="12.75" customHeight="1">
      <c r="A8" s="749">
        <v>42916</v>
      </c>
      <c r="B8" s="750">
        <v>18911.764140951622</v>
      </c>
    </row>
    <row r="9" spans="1:2" ht="12.75" customHeight="1">
      <c r="A9" s="749">
        <v>43008</v>
      </c>
      <c r="B9" s="750">
        <v>18246.356153693006</v>
      </c>
    </row>
    <row r="10" spans="1:2" ht="12.75" customHeight="1">
      <c r="A10" s="749">
        <v>43100</v>
      </c>
      <c r="B10" s="750">
        <v>17633.888775632091</v>
      </c>
    </row>
    <row r="11" spans="1:2" ht="12.75" customHeight="1">
      <c r="A11" s="749">
        <v>43190</v>
      </c>
      <c r="B11" s="750">
        <v>17240.995731634481</v>
      </c>
    </row>
    <row r="12" spans="1:2" ht="12.75" customHeight="1">
      <c r="A12" s="749">
        <v>43281</v>
      </c>
      <c r="B12" s="750">
        <v>16698.389825469505</v>
      </c>
    </row>
    <row r="13" spans="1:2" ht="12.75" customHeight="1">
      <c r="A13" s="749">
        <v>43373</v>
      </c>
      <c r="B13" s="750">
        <v>16133.227658106043</v>
      </c>
    </row>
    <row r="14" spans="1:2" ht="12.75" customHeight="1">
      <c r="A14" s="749">
        <v>43465</v>
      </c>
      <c r="B14" s="750">
        <v>15499.972177317672</v>
      </c>
    </row>
    <row r="15" spans="1:2" ht="12.75" customHeight="1">
      <c r="A15" s="749">
        <v>43555</v>
      </c>
      <c r="B15" s="750">
        <v>14762.952525051431</v>
      </c>
    </row>
    <row r="16" spans="1:2">
      <c r="A16" s="749">
        <v>43646</v>
      </c>
      <c r="B16" s="750">
        <v>14112.580264118389</v>
      </c>
    </row>
    <row r="17" spans="1:2">
      <c r="A17" s="749">
        <v>43738</v>
      </c>
      <c r="B17" s="750">
        <v>13377.254628707944</v>
      </c>
    </row>
    <row r="18" spans="1:2">
      <c r="A18" s="749">
        <v>43830</v>
      </c>
      <c r="B18" s="750">
        <v>12863.446034906099</v>
      </c>
    </row>
    <row r="19" spans="1:2">
      <c r="A19" s="749">
        <v>43921</v>
      </c>
      <c r="B19" s="750">
        <v>12442.159421328552</v>
      </c>
    </row>
    <row r="20" spans="1:2">
      <c r="A20" s="749">
        <v>44012</v>
      </c>
      <c r="B20" s="750">
        <v>12846.786085340766</v>
      </c>
    </row>
    <row r="21" spans="1:2">
      <c r="A21" s="749">
        <v>44104</v>
      </c>
      <c r="B21" s="750">
        <v>13140.129540115468</v>
      </c>
    </row>
    <row r="22" spans="1:2">
      <c r="A22" s="749">
        <v>44196</v>
      </c>
      <c r="B22" s="750">
        <v>12563.543457429161</v>
      </c>
    </row>
    <row r="23" spans="1:2">
      <c r="A23" s="749">
        <v>44286</v>
      </c>
      <c r="B23" s="750">
        <v>11828.083975048112</v>
      </c>
    </row>
    <row r="24" spans="1:2">
      <c r="A24" s="749">
        <v>44377</v>
      </c>
      <c r="B24" s="750">
        <v>11165.416486827258</v>
      </c>
    </row>
    <row r="25" spans="1:2">
      <c r="A25" s="749">
        <v>44469</v>
      </c>
      <c r="B25" s="750">
        <v>10458.457596389937</v>
      </c>
    </row>
    <row r="26" spans="1:2">
      <c r="A26" s="749">
        <v>44561</v>
      </c>
      <c r="B26" s="750">
        <v>9608.6311354436275</v>
      </c>
    </row>
    <row r="27" spans="1:2">
      <c r="A27" s="749">
        <v>44651</v>
      </c>
      <c r="B27" s="750">
        <v>8443.7301586037538</v>
      </c>
    </row>
    <row r="28" spans="1:2">
      <c r="A28" s="749">
        <v>44742</v>
      </c>
      <c r="B28" s="750">
        <v>8060.9663892759972</v>
      </c>
    </row>
    <row r="29" spans="1:2">
      <c r="A29" s="749">
        <v>44834</v>
      </c>
      <c r="B29" s="750">
        <v>7013.6522503152155</v>
      </c>
    </row>
    <row r="30" spans="1:2">
      <c r="A30" s="749">
        <v>44926</v>
      </c>
      <c r="B30" s="750">
        <v>5800.6025363328672</v>
      </c>
    </row>
    <row r="31" spans="1:2">
      <c r="A31" s="749">
        <v>45016</v>
      </c>
      <c r="B31" s="750">
        <v>4830.21774</v>
      </c>
    </row>
    <row r="32" spans="1:2">
      <c r="A32" s="749">
        <v>45107</v>
      </c>
      <c r="B32" s="750">
        <v>4182.1671299999998</v>
      </c>
    </row>
    <row r="33" spans="1:2">
      <c r="A33" s="749">
        <v>45199</v>
      </c>
      <c r="B33" s="750">
        <v>3485.3836900000001</v>
      </c>
    </row>
    <row r="34" spans="1:2">
      <c r="A34" s="749">
        <v>45291</v>
      </c>
      <c r="B34" s="750">
        <v>3575.3737800000004</v>
      </c>
    </row>
    <row r="35" spans="1:2">
      <c r="A35" s="749">
        <v>45382</v>
      </c>
      <c r="B35" s="750">
        <v>3590.4008199999994</v>
      </c>
    </row>
    <row r="36" spans="1:2">
      <c r="A36" s="749">
        <v>45473</v>
      </c>
      <c r="B36" s="750">
        <v>3775.4137700000001</v>
      </c>
    </row>
    <row r="37" spans="1:2">
      <c r="A37" s="749">
        <v>45565</v>
      </c>
      <c r="B37" s="750">
        <v>4062.9898800000001</v>
      </c>
    </row>
    <row r="38" spans="1:2">
      <c r="A38" s="749">
        <v>45657</v>
      </c>
      <c r="B38" s="750">
        <v>4119.8451499999992</v>
      </c>
    </row>
    <row r="39" spans="1:2">
      <c r="A39" s="21" t="s">
        <v>799</v>
      </c>
    </row>
    <row r="55" spans="8:8">
      <c r="H55" s="34" t="s">
        <v>961</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9" ht="15" customHeight="1">
      <c r="A1" s="574" t="s">
        <v>670</v>
      </c>
      <c r="B1" s="481"/>
      <c r="C1" s="481"/>
      <c r="G1" s="918"/>
      <c r="I1" s="482" t="s">
        <v>1620</v>
      </c>
    </row>
    <row r="2" spans="1:9" ht="15" customHeight="1">
      <c r="A2" s="495" t="s">
        <v>671</v>
      </c>
      <c r="B2" s="481"/>
      <c r="C2" s="488"/>
      <c r="I2" s="489" t="s">
        <v>1621</v>
      </c>
    </row>
    <row r="3" spans="1:9" ht="15" customHeight="1">
      <c r="A3" s="894"/>
      <c r="B3" s="481"/>
      <c r="C3" s="488"/>
      <c r="D3" s="489"/>
    </row>
    <row r="4" spans="1:9" ht="15" customHeight="1">
      <c r="A4" s="136" t="s">
        <v>672</v>
      </c>
      <c r="B4" s="481"/>
      <c r="C4" s="488"/>
      <c r="D4" s="489"/>
    </row>
    <row r="5" spans="1:9" ht="15" customHeight="1">
      <c r="A5" s="490" t="s">
        <v>673</v>
      </c>
      <c r="B5" s="481"/>
      <c r="C5" s="488"/>
      <c r="D5" s="489"/>
    </row>
    <row r="6" spans="1:9" ht="15" customHeight="1">
      <c r="A6" s="882" t="s">
        <v>1179</v>
      </c>
      <c r="B6" s="751">
        <v>45657</v>
      </c>
      <c r="C6" s="488"/>
      <c r="D6" s="489"/>
    </row>
    <row r="7" spans="1:9" ht="23.25">
      <c r="A7" s="583" t="s">
        <v>230</v>
      </c>
      <c r="B7" s="480">
        <v>3</v>
      </c>
      <c r="C7" s="584"/>
      <c r="D7" s="585"/>
    </row>
    <row r="8" spans="1:9">
      <c r="B8" s="217"/>
      <c r="C8" s="218"/>
      <c r="D8" s="216"/>
      <c r="E8" s="219"/>
    </row>
    <row r="9" spans="1:9">
      <c r="A9" s="209" t="s">
        <v>674</v>
      </c>
    </row>
    <row r="10" spans="1:9">
      <c r="A10" s="491" t="s">
        <v>675</v>
      </c>
    </row>
    <row r="11" spans="1:9" ht="12.75" customHeight="1">
      <c r="A11"/>
      <c r="B11"/>
      <c r="C11"/>
      <c r="D11" s="13" t="s">
        <v>1291</v>
      </c>
    </row>
    <row r="12" spans="1:9" ht="44.25" customHeight="1">
      <c r="A12" s="873"/>
      <c r="B12" s="873"/>
      <c r="C12" s="1277" t="s">
        <v>333</v>
      </c>
      <c r="D12" s="1277"/>
    </row>
    <row r="13" spans="1:9" ht="22.5" customHeight="1">
      <c r="A13" s="1277" t="s">
        <v>233</v>
      </c>
      <c r="B13" s="478" t="s">
        <v>231</v>
      </c>
      <c r="C13" s="1277" t="s">
        <v>232</v>
      </c>
      <c r="D13" s="1277" t="s">
        <v>1178</v>
      </c>
    </row>
    <row r="14" spans="1:9" ht="22.5" customHeight="1">
      <c r="A14" s="1279"/>
      <c r="B14" s="878">
        <v>45657</v>
      </c>
      <c r="C14" s="1277"/>
      <c r="D14" s="1277"/>
      <c r="E14" s="310"/>
    </row>
    <row r="15" spans="1:9" ht="15">
      <c r="A15" s="428" t="s">
        <v>234</v>
      </c>
      <c r="B15" s="425">
        <v>542.97577000000001</v>
      </c>
      <c r="C15" s="426">
        <v>-9.2106419306404327E-2</v>
      </c>
      <c r="D15" s="425">
        <v>-55.085260000000062</v>
      </c>
      <c r="F15" s="52"/>
    </row>
    <row r="16" spans="1:9">
      <c r="A16" s="428" t="s">
        <v>235</v>
      </c>
      <c r="B16" s="425">
        <v>16186.10203</v>
      </c>
      <c r="C16" s="426">
        <v>0.44348957429193281</v>
      </c>
      <c r="D16" s="425">
        <v>4972.9264600000006</v>
      </c>
    </row>
    <row r="17" spans="1:6" ht="22.5">
      <c r="A17" s="431" t="s">
        <v>236</v>
      </c>
      <c r="B17" s="425">
        <v>21.06475</v>
      </c>
      <c r="C17" s="426">
        <v>-0.16638008374685032</v>
      </c>
      <c r="D17" s="425">
        <v>-4.2042599999999979</v>
      </c>
      <c r="F17" s="52"/>
    </row>
    <row r="18" spans="1:6">
      <c r="A18" s="586" t="s">
        <v>238</v>
      </c>
      <c r="B18" s="587">
        <v>16750.14255</v>
      </c>
      <c r="C18" s="588">
        <v>0.41512563774301292</v>
      </c>
      <c r="D18" s="587">
        <v>4913.6369400000003</v>
      </c>
    </row>
    <row r="19" spans="1:6">
      <c r="A19" s="428" t="s">
        <v>237</v>
      </c>
      <c r="B19" s="429">
        <v>7576.7094299999999</v>
      </c>
      <c r="C19" s="430">
        <v>9.7773726144653628E-2</v>
      </c>
      <c r="D19" s="429">
        <v>674.82313999999951</v>
      </c>
    </row>
    <row r="20" spans="1:6">
      <c r="A20" s="428" t="s">
        <v>243</v>
      </c>
      <c r="B20" s="425">
        <v>0</v>
      </c>
      <c r="C20" s="872">
        <v>0</v>
      </c>
      <c r="D20" s="479">
        <v>0</v>
      </c>
    </row>
    <row r="21" spans="1:6">
      <c r="A21" s="428" t="s">
        <v>239</v>
      </c>
      <c r="B21" s="425">
        <v>161.63589999999999</v>
      </c>
      <c r="C21" s="426">
        <v>-0.32881335268435169</v>
      </c>
      <c r="D21" s="425">
        <v>-79.185190000000006</v>
      </c>
    </row>
    <row r="22" spans="1:6">
      <c r="A22" s="428" t="s">
        <v>240</v>
      </c>
      <c r="B22" s="425">
        <v>8795.0103799999997</v>
      </c>
      <c r="C22" s="426">
        <v>0.91431182955402002</v>
      </c>
      <c r="D22" s="425">
        <v>4200.6646499999997</v>
      </c>
    </row>
    <row r="23" spans="1:6" ht="22.5">
      <c r="A23" s="431" t="s">
        <v>241</v>
      </c>
      <c r="B23" s="425">
        <v>216.78685999999999</v>
      </c>
      <c r="C23" s="426">
        <v>1.1798030215429476</v>
      </c>
      <c r="D23" s="425">
        <v>117.33435999999999</v>
      </c>
    </row>
    <row r="24" spans="1:6">
      <c r="A24" s="586" t="s">
        <v>242</v>
      </c>
      <c r="B24" s="589">
        <v>16750.14257</v>
      </c>
      <c r="C24" s="590">
        <v>0.41512563943270075</v>
      </c>
      <c r="D24" s="589">
        <v>4913.6369599999998</v>
      </c>
    </row>
    <row r="25" spans="1:6">
      <c r="A25" s="21" t="s">
        <v>259</v>
      </c>
    </row>
    <row r="26" spans="1:6">
      <c r="A26" s="21"/>
    </row>
    <row r="27" spans="1:6">
      <c r="A27" s="210" t="s">
        <v>676</v>
      </c>
    </row>
    <row r="28" spans="1:6">
      <c r="A28" s="492" t="s">
        <v>677</v>
      </c>
    </row>
    <row r="29" spans="1:6">
      <c r="D29" s="13" t="s">
        <v>1291</v>
      </c>
    </row>
    <row r="30" spans="1:6" ht="47.25" customHeight="1">
      <c r="A30" s="874"/>
      <c r="B30" s="874"/>
      <c r="C30" s="1278" t="s">
        <v>353</v>
      </c>
      <c r="D30" s="1278"/>
    </row>
    <row r="31" spans="1:6" ht="24" customHeight="1">
      <c r="A31" s="1277" t="s">
        <v>233</v>
      </c>
      <c r="B31" s="478" t="s">
        <v>245</v>
      </c>
      <c r="C31" s="1277" t="s">
        <v>232</v>
      </c>
      <c r="D31" s="1277" t="s">
        <v>1178</v>
      </c>
    </row>
    <row r="32" spans="1:6" ht="24">
      <c r="A32" s="1279"/>
      <c r="B32" s="878" t="s">
        <v>1622</v>
      </c>
      <c r="C32" s="1277"/>
      <c r="D32" s="1277"/>
    </row>
    <row r="33" spans="1:4">
      <c r="A33" s="431" t="s">
        <v>246</v>
      </c>
      <c r="B33" s="483">
        <v>1326.7955099999999</v>
      </c>
      <c r="C33" s="426">
        <v>0.73492297082007363</v>
      </c>
      <c r="D33" s="425">
        <v>562.03791999999987</v>
      </c>
    </row>
    <row r="34" spans="1:4">
      <c r="A34" s="431" t="s">
        <v>247</v>
      </c>
      <c r="B34" s="483">
        <v>347.16446999999999</v>
      </c>
      <c r="C34" s="426">
        <v>0.87220640858421128</v>
      </c>
      <c r="D34" s="425">
        <v>161.73380999999998</v>
      </c>
    </row>
    <row r="35" spans="1:4">
      <c r="A35" s="431" t="s">
        <v>248</v>
      </c>
      <c r="B35" s="483">
        <v>979.63103999999998</v>
      </c>
      <c r="C35" s="426">
        <v>0.69098136004138466</v>
      </c>
      <c r="D35" s="425">
        <v>400.30411000000004</v>
      </c>
    </row>
    <row r="36" spans="1:4">
      <c r="A36" s="431" t="s">
        <v>249</v>
      </c>
      <c r="B36" s="483">
        <v>1034.6896200000001</v>
      </c>
      <c r="C36" s="426">
        <v>0.32852352574652299</v>
      </c>
      <c r="D36" s="425">
        <v>255.86290000000008</v>
      </c>
    </row>
    <row r="37" spans="1:4">
      <c r="A37" s="431" t="s">
        <v>250</v>
      </c>
      <c r="B37" s="483">
        <v>528.43451000000005</v>
      </c>
      <c r="C37" s="426">
        <v>0.81204028995689104</v>
      </c>
      <c r="D37" s="425">
        <v>236.81047000000001</v>
      </c>
    </row>
    <row r="38" spans="1:4" ht="22.5">
      <c r="A38" s="431" t="s">
        <v>251</v>
      </c>
      <c r="B38" s="483">
        <v>506.25511</v>
      </c>
      <c r="C38" s="484">
        <v>3.910575779262946E-2</v>
      </c>
      <c r="D38" s="425">
        <v>19.052429999999958</v>
      </c>
    </row>
    <row r="39" spans="1:4">
      <c r="A39" s="431" t="s">
        <v>253</v>
      </c>
      <c r="B39" s="483">
        <v>22.912240000000001</v>
      </c>
      <c r="C39" s="426">
        <v>-0.84003844845622522</v>
      </c>
      <c r="D39" s="425">
        <v>-120.32368</v>
      </c>
    </row>
    <row r="40" spans="1:4">
      <c r="A40" s="431" t="s">
        <v>252</v>
      </c>
      <c r="B40" s="483">
        <v>1059.2398799999999</v>
      </c>
      <c r="C40" s="426">
        <v>0.23184659435500096</v>
      </c>
      <c r="D40" s="425">
        <v>199.3601799999999</v>
      </c>
    </row>
    <row r="41" spans="1:4" ht="22.5">
      <c r="A41" s="431" t="s">
        <v>254</v>
      </c>
      <c r="B41" s="483">
        <v>-1036.32764</v>
      </c>
      <c r="C41" s="484">
        <v>0.44608474799013814</v>
      </c>
      <c r="D41" s="425">
        <v>-319.68385999999998</v>
      </c>
    </row>
    <row r="42" spans="1:4">
      <c r="A42" s="431" t="s">
        <v>256</v>
      </c>
      <c r="B42" s="483">
        <v>2384.3973999999998</v>
      </c>
      <c r="C42" s="426">
        <v>0.41354565091977807</v>
      </c>
      <c r="D42" s="425">
        <v>697.5771699999998</v>
      </c>
    </row>
    <row r="43" spans="1:4">
      <c r="A43" s="431" t="s">
        <v>255</v>
      </c>
      <c r="B43" s="483">
        <v>1934.8388599999998</v>
      </c>
      <c r="C43" s="426">
        <v>0.44722049189548868</v>
      </c>
      <c r="D43" s="425">
        <v>597.90445999999997</v>
      </c>
    </row>
    <row r="44" spans="1:4" ht="22.5">
      <c r="A44" s="431" t="s">
        <v>257</v>
      </c>
      <c r="B44" s="483">
        <v>449.55849999999998</v>
      </c>
      <c r="C44" s="484">
        <v>0.28487198238351058</v>
      </c>
      <c r="D44" s="425">
        <v>99.672669999999982</v>
      </c>
    </row>
    <row r="45" spans="1:4">
      <c r="A45" s="431" t="s">
        <v>260</v>
      </c>
      <c r="B45" s="483">
        <v>56.125259999999997</v>
      </c>
      <c r="C45" s="484">
        <v>-1.208602635821482E-2</v>
      </c>
      <c r="D45" s="425">
        <v>-0.68663000000000096</v>
      </c>
    </row>
    <row r="46" spans="1:4" ht="21.75">
      <c r="A46" s="591" t="s">
        <v>258</v>
      </c>
      <c r="B46" s="592">
        <v>393.43326999999999</v>
      </c>
      <c r="C46" s="593">
        <v>0.34243689493511431</v>
      </c>
      <c r="D46" s="587">
        <v>100.35933</v>
      </c>
    </row>
    <row r="47" spans="1:4">
      <c r="A47" s="21" t="s">
        <v>259</v>
      </c>
    </row>
    <row r="49" spans="1:5">
      <c r="A49" s="210" t="s">
        <v>1031</v>
      </c>
    </row>
    <row r="50" spans="1:5">
      <c r="A50" s="492" t="s">
        <v>679</v>
      </c>
    </row>
    <row r="51" spans="1:5">
      <c r="B51" s="64"/>
      <c r="C51" s="13" t="s">
        <v>1291</v>
      </c>
    </row>
    <row r="52" spans="1:5" ht="22.5">
      <c r="A52" s="1277" t="s">
        <v>233</v>
      </c>
      <c r="B52" s="478" t="s">
        <v>245</v>
      </c>
      <c r="C52" s="881" t="s">
        <v>32</v>
      </c>
      <c r="D52" s="1224"/>
      <c r="E52" s="1224"/>
    </row>
    <row r="53" spans="1:5" ht="24">
      <c r="A53" s="1279"/>
      <c r="B53" s="878" t="s">
        <v>1622</v>
      </c>
      <c r="C53" s="885" t="s">
        <v>30</v>
      </c>
      <c r="D53" s="1224"/>
      <c r="E53" s="1224"/>
    </row>
    <row r="54" spans="1:5">
      <c r="A54" s="485" t="s">
        <v>261</v>
      </c>
      <c r="B54" s="486">
        <v>72467.793139999994</v>
      </c>
      <c r="C54" s="426">
        <f>B54/B$57</f>
        <v>0.87507525053698543</v>
      </c>
      <c r="D54" s="212"/>
      <c r="E54" s="213"/>
    </row>
    <row r="55" spans="1:5" ht="22.5">
      <c r="A55" s="431" t="s">
        <v>262</v>
      </c>
      <c r="B55" s="486">
        <v>0</v>
      </c>
      <c r="C55" s="426">
        <f t="shared" ref="C55:C56" si="0">B55/B$57</f>
        <v>0</v>
      </c>
      <c r="D55" s="212"/>
      <c r="E55" s="213"/>
    </row>
    <row r="56" spans="1:5" ht="22.5">
      <c r="A56" s="431" t="s">
        <v>263</v>
      </c>
      <c r="B56" s="486">
        <v>10345.419889999999</v>
      </c>
      <c r="C56" s="426">
        <f t="shared" si="0"/>
        <v>0.12492474946301452</v>
      </c>
      <c r="D56" s="212"/>
      <c r="E56" s="213"/>
    </row>
    <row r="57" spans="1:5">
      <c r="A57" s="594" t="s">
        <v>264</v>
      </c>
      <c r="B57" s="595">
        <v>82813.213029999999</v>
      </c>
      <c r="C57" s="593">
        <f>SUM(C54:C56)</f>
        <v>1</v>
      </c>
      <c r="D57" s="214"/>
      <c r="E57" s="215"/>
    </row>
    <row r="58" spans="1:5">
      <c r="A58" s="21" t="s">
        <v>244</v>
      </c>
      <c r="C58" s="883"/>
    </row>
    <row r="59" spans="1:5">
      <c r="A59" s="21"/>
    </row>
    <row r="60" spans="1:5">
      <c r="A60" s="210" t="s">
        <v>680</v>
      </c>
    </row>
    <row r="61" spans="1:5">
      <c r="A61" s="492" t="s">
        <v>681</v>
      </c>
    </row>
    <row r="62" spans="1:5">
      <c r="A62" s="21"/>
      <c r="B62" s="64"/>
      <c r="C62" s="13" t="s">
        <v>1291</v>
      </c>
    </row>
    <row r="63" spans="1:5" ht="22.5">
      <c r="A63" s="1277" t="s">
        <v>233</v>
      </c>
      <c r="B63" s="478" t="s">
        <v>231</v>
      </c>
      <c r="C63" s="881" t="s">
        <v>32</v>
      </c>
    </row>
    <row r="64" spans="1:5">
      <c r="A64" s="1279"/>
      <c r="B64" s="878">
        <v>45657</v>
      </c>
      <c r="C64" s="885" t="s">
        <v>30</v>
      </c>
    </row>
    <row r="65" spans="1:9">
      <c r="A65" s="485" t="s">
        <v>265</v>
      </c>
      <c r="B65" s="486">
        <v>10401.0597</v>
      </c>
      <c r="C65" s="426">
        <f>B65/B$68</f>
        <v>0.84981437859700404</v>
      </c>
    </row>
    <row r="66" spans="1:9" ht="22.5">
      <c r="A66" s="431" t="s">
        <v>262</v>
      </c>
      <c r="B66" s="486">
        <v>0</v>
      </c>
      <c r="C66" s="426">
        <f t="shared" ref="C66:C67" si="1">B66/B$68</f>
        <v>0</v>
      </c>
    </row>
    <row r="67" spans="1:9" ht="22.5">
      <c r="A67" s="431" t="s">
        <v>263</v>
      </c>
      <c r="B67" s="486">
        <v>1838.1538999999998</v>
      </c>
      <c r="C67" s="426">
        <f t="shared" si="1"/>
        <v>0.15018562140299602</v>
      </c>
    </row>
    <row r="68" spans="1:9">
      <c r="A68" s="594" t="s">
        <v>266</v>
      </c>
      <c r="B68" s="595">
        <v>12239.213599999999</v>
      </c>
      <c r="C68" s="593">
        <f>SUM(C65:C67)</f>
        <v>1</v>
      </c>
    </row>
    <row r="69" spans="1:9">
      <c r="A69" s="21" t="s">
        <v>259</v>
      </c>
      <c r="C69" s="884"/>
    </row>
    <row r="70" spans="1:9" ht="22.5" customHeight="1">
      <c r="A70" s="1275" t="s">
        <v>1658</v>
      </c>
      <c r="B70" s="1275"/>
      <c r="C70" s="1275"/>
      <c r="D70" s="1275"/>
      <c r="E70" s="1275"/>
    </row>
    <row r="71" spans="1:9" ht="24" customHeight="1">
      <c r="A71" s="1276" t="s">
        <v>1659</v>
      </c>
      <c r="B71" s="1276"/>
      <c r="C71" s="1276"/>
      <c r="D71" s="1276"/>
      <c r="E71" s="1276"/>
    </row>
    <row r="72" spans="1:9">
      <c r="A72" s="580" t="s">
        <v>81</v>
      </c>
      <c r="I72" s="34" t="s">
        <v>962</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32" customWidth="1"/>
    <col min="2" max="2" width="19.42578125" style="732" customWidth="1"/>
    <col min="3" max="16384" width="9.140625" style="732"/>
  </cols>
  <sheetData>
    <row r="1" spans="1:7" ht="12.75">
      <c r="A1" s="136" t="s">
        <v>800</v>
      </c>
      <c r="G1" s="55"/>
    </row>
    <row r="2" spans="1:7">
      <c r="A2" s="493" t="s">
        <v>801</v>
      </c>
    </row>
    <row r="4" spans="1:7">
      <c r="B4" s="13" t="s">
        <v>1291</v>
      </c>
    </row>
    <row r="5" spans="1:7" ht="48">
      <c r="A5" s="736" t="s">
        <v>798</v>
      </c>
      <c r="B5" s="736" t="s">
        <v>802</v>
      </c>
    </row>
    <row r="6" spans="1:7">
      <c r="A6" s="735">
        <v>42735</v>
      </c>
      <c r="B6" s="734">
        <v>159731.2424712987</v>
      </c>
    </row>
    <row r="7" spans="1:7">
      <c r="A7" s="735">
        <v>42825</v>
      </c>
      <c r="B7" s="734">
        <v>152142.7703311434</v>
      </c>
    </row>
    <row r="8" spans="1:7">
      <c r="A8" s="735">
        <v>42916</v>
      </c>
      <c r="B8" s="734">
        <v>116428.2208043002</v>
      </c>
    </row>
    <row r="9" spans="1:7">
      <c r="A9" s="735">
        <v>43008</v>
      </c>
      <c r="B9" s="734">
        <v>118674.3446187537</v>
      </c>
    </row>
    <row r="10" spans="1:7">
      <c r="A10" s="735">
        <v>43100</v>
      </c>
      <c r="B10" s="734">
        <v>146958.99762028002</v>
      </c>
    </row>
    <row r="11" spans="1:7">
      <c r="A11" s="735">
        <v>43190</v>
      </c>
      <c r="B11" s="734">
        <v>119567.87473754065</v>
      </c>
    </row>
    <row r="12" spans="1:7">
      <c r="A12" s="735">
        <v>43281</v>
      </c>
      <c r="B12" s="734">
        <v>112576.96625788041</v>
      </c>
    </row>
    <row r="13" spans="1:7">
      <c r="A13" s="735">
        <v>43373</v>
      </c>
      <c r="B13" s="734">
        <v>107630.01178445814</v>
      </c>
    </row>
    <row r="14" spans="1:7">
      <c r="A14" s="735">
        <v>43465</v>
      </c>
      <c r="B14" s="734">
        <v>150092.2386395912</v>
      </c>
    </row>
    <row r="15" spans="1:7">
      <c r="A15" s="735">
        <v>43555</v>
      </c>
      <c r="B15" s="734">
        <v>148003.31107704557</v>
      </c>
    </row>
    <row r="16" spans="1:7">
      <c r="A16" s="735" t="s">
        <v>805</v>
      </c>
      <c r="B16" s="734">
        <v>127856.52876766871</v>
      </c>
    </row>
    <row r="17" spans="1:2">
      <c r="A17" s="735">
        <v>43738</v>
      </c>
      <c r="B17" s="734">
        <v>157048.07618289202</v>
      </c>
    </row>
    <row r="18" spans="1:2">
      <c r="A18" s="735">
        <v>43830</v>
      </c>
      <c r="B18" s="734">
        <v>168550.04707545295</v>
      </c>
    </row>
    <row r="19" spans="1:2">
      <c r="A19" s="735">
        <v>43921</v>
      </c>
      <c r="B19" s="734">
        <v>167446.26327029002</v>
      </c>
    </row>
    <row r="20" spans="1:2">
      <c r="A20" s="735">
        <v>44012</v>
      </c>
      <c r="B20" s="734">
        <v>203899.62697723808</v>
      </c>
    </row>
    <row r="21" spans="1:2">
      <c r="A21" s="735">
        <v>44104</v>
      </c>
      <c r="B21" s="734">
        <v>177869.08103258343</v>
      </c>
    </row>
    <row r="22" spans="1:2">
      <c r="A22" s="735">
        <v>44196</v>
      </c>
      <c r="B22" s="734">
        <v>241493.62867476273</v>
      </c>
    </row>
    <row r="23" spans="1:2">
      <c r="A23" s="735">
        <v>44286</v>
      </c>
      <c r="B23" s="734">
        <v>237645.01494060655</v>
      </c>
    </row>
    <row r="24" spans="1:2">
      <c r="A24" s="735">
        <v>44377</v>
      </c>
      <c r="B24" s="734">
        <v>240655.43032848896</v>
      </c>
    </row>
    <row r="25" spans="1:2">
      <c r="A25" s="735">
        <v>44469</v>
      </c>
      <c r="B25" s="734">
        <v>229136.77986196824</v>
      </c>
    </row>
    <row r="26" spans="1:2">
      <c r="A26" s="735">
        <v>44561</v>
      </c>
      <c r="B26" s="734">
        <v>273254.65849625051</v>
      </c>
    </row>
    <row r="27" spans="1:2">
      <c r="A27" s="735">
        <v>44651</v>
      </c>
      <c r="B27" s="734">
        <v>278508.74748423917</v>
      </c>
    </row>
    <row r="28" spans="1:2">
      <c r="A28" s="735">
        <v>44742</v>
      </c>
      <c r="B28" s="734">
        <v>266351.77529232198</v>
      </c>
    </row>
    <row r="29" spans="1:2">
      <c r="A29" s="735">
        <v>44834</v>
      </c>
      <c r="B29" s="734">
        <v>265029.92544163507</v>
      </c>
    </row>
    <row r="30" spans="1:2">
      <c r="A30" s="735">
        <v>44926</v>
      </c>
      <c r="B30" s="734">
        <v>263543.03537062841</v>
      </c>
    </row>
    <row r="31" spans="1:2">
      <c r="A31" s="735">
        <v>45016</v>
      </c>
      <c r="B31" s="734">
        <v>244156.93771999999</v>
      </c>
    </row>
    <row r="32" spans="1:2">
      <c r="A32" s="735">
        <v>45107</v>
      </c>
      <c r="B32" s="734">
        <v>234053.524</v>
      </c>
    </row>
    <row r="33" spans="1:2">
      <c r="A33" s="735">
        <v>45199</v>
      </c>
      <c r="B33" s="734">
        <v>224970.11106000002</v>
      </c>
    </row>
    <row r="34" spans="1:2">
      <c r="A34" s="735">
        <v>45291</v>
      </c>
      <c r="B34" s="734">
        <v>323570.09602</v>
      </c>
    </row>
    <row r="35" spans="1:2">
      <c r="A35" s="735">
        <v>45382</v>
      </c>
      <c r="B35" s="734">
        <v>269463.70104999997</v>
      </c>
    </row>
    <row r="36" spans="1:2">
      <c r="A36" s="735">
        <v>45473</v>
      </c>
      <c r="B36" s="734">
        <v>288421.93462999997</v>
      </c>
    </row>
    <row r="37" spans="1:2">
      <c r="A37" s="735">
        <v>45565</v>
      </c>
      <c r="B37" s="734">
        <v>275411.49316000001</v>
      </c>
    </row>
    <row r="38" spans="1:2">
      <c r="A38" s="735">
        <v>45657</v>
      </c>
      <c r="B38" s="734">
        <v>324816.36470999999</v>
      </c>
    </row>
    <row r="39" spans="1:2">
      <c r="A39" s="21" t="s">
        <v>799</v>
      </c>
    </row>
    <row r="60" spans="8:8">
      <c r="H60" s="34" t="s">
        <v>1697</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9" t="s">
        <v>699</v>
      </c>
      <c r="D1" s="126" t="str">
        <f>Naslovnica!A20</f>
        <v>Veljača 2025.</v>
      </c>
    </row>
    <row r="2" spans="1:13" ht="12.75" customHeight="1">
      <c r="A2" s="520" t="s">
        <v>700</v>
      </c>
      <c r="D2" s="498" t="str">
        <f>Naslovnica!A24</f>
        <v>February 2025</v>
      </c>
    </row>
    <row r="3" spans="1:13" ht="12.75" customHeight="1"/>
    <row r="4" spans="1:13" ht="12.75" customHeight="1">
      <c r="D4" s="13" t="s">
        <v>1291</v>
      </c>
      <c r="E4" s="283"/>
      <c r="F4" s="283"/>
      <c r="G4" s="283"/>
      <c r="J4" s="283"/>
      <c r="K4" s="283"/>
      <c r="L4" s="283"/>
      <c r="M4" s="283"/>
    </row>
    <row r="5" spans="1:13" ht="31.5" customHeight="1">
      <c r="A5" s="707"/>
      <c r="B5" s="708" t="str">
        <f>D1</f>
        <v>Veljača 2025.</v>
      </c>
      <c r="C5" s="709" t="s">
        <v>608</v>
      </c>
      <c r="D5" s="709" t="s">
        <v>18</v>
      </c>
      <c r="E5" s="281"/>
      <c r="F5" s="282"/>
      <c r="G5" s="282"/>
      <c r="H5" s="281"/>
      <c r="I5" s="281"/>
      <c r="J5" s="281"/>
      <c r="K5" s="1150"/>
      <c r="L5" s="1150"/>
      <c r="M5" s="1150"/>
    </row>
    <row r="6" spans="1:13" s="247" customFormat="1" ht="24">
      <c r="A6" s="707"/>
      <c r="B6" s="710" t="str">
        <f>D2</f>
        <v>February 2025</v>
      </c>
      <c r="C6" s="710" t="s">
        <v>45</v>
      </c>
      <c r="D6" s="725" t="s">
        <v>225</v>
      </c>
      <c r="E6" s="281"/>
      <c r="F6" s="282"/>
      <c r="G6" s="282"/>
      <c r="H6" s="281"/>
      <c r="I6" s="281"/>
      <c r="J6" s="281"/>
      <c r="K6" s="1150"/>
      <c r="L6" s="1150"/>
      <c r="M6" s="1150"/>
    </row>
    <row r="7" spans="1:13" ht="24">
      <c r="A7" s="711" t="s">
        <v>746</v>
      </c>
      <c r="B7" s="712">
        <v>4316.7201386727393</v>
      </c>
      <c r="C7" s="712">
        <v>-946.81589000001532</v>
      </c>
      <c r="D7" s="712"/>
      <c r="E7" s="275"/>
      <c r="F7" s="282"/>
      <c r="G7" s="698"/>
      <c r="H7" s="275"/>
      <c r="I7" s="275"/>
      <c r="J7" s="275"/>
      <c r="K7" s="1150"/>
      <c r="L7" s="1150"/>
      <c r="M7" s="1150"/>
    </row>
    <row r="8" spans="1:13" s="247" customFormat="1">
      <c r="A8" s="713" t="s">
        <v>864</v>
      </c>
      <c r="B8" s="714"/>
      <c r="C8" s="714"/>
      <c r="D8" s="714"/>
      <c r="E8" s="275"/>
      <c r="F8" s="275"/>
      <c r="G8" s="275"/>
      <c r="H8" s="275"/>
      <c r="I8" s="275"/>
      <c r="J8" s="275"/>
      <c r="K8" s="275"/>
      <c r="L8" s="275"/>
      <c r="M8" s="275"/>
    </row>
    <row r="9" spans="1:13" s="247" customFormat="1">
      <c r="A9" s="715" t="s">
        <v>747</v>
      </c>
      <c r="B9" s="712">
        <v>136123.68355000002</v>
      </c>
      <c r="C9" s="712">
        <v>4084.9628000000375</v>
      </c>
      <c r="D9" s="712">
        <v>268162.40429999999</v>
      </c>
      <c r="E9" s="275"/>
      <c r="F9" s="275"/>
      <c r="G9" s="275"/>
      <c r="H9" s="275"/>
      <c r="I9" s="275"/>
      <c r="J9" s="275"/>
      <c r="K9" s="275"/>
      <c r="L9" s="275"/>
      <c r="M9" s="275"/>
    </row>
    <row r="10" spans="1:13" s="247" customFormat="1">
      <c r="A10" s="715" t="s">
        <v>748</v>
      </c>
      <c r="B10" s="712">
        <v>45158.091799999995</v>
      </c>
      <c r="C10" s="712">
        <v>-7830.5862300000008</v>
      </c>
      <c r="D10" s="712">
        <v>98146.76982999999</v>
      </c>
      <c r="E10" s="275"/>
      <c r="F10" s="275"/>
      <c r="G10" s="275"/>
      <c r="H10" s="275"/>
      <c r="I10" s="275"/>
      <c r="J10" s="275"/>
      <c r="K10" s="275"/>
      <c r="L10" s="275"/>
      <c r="M10" s="275"/>
    </row>
    <row r="11" spans="1:13" s="247" customFormat="1" ht="24">
      <c r="A11" s="716" t="s">
        <v>749</v>
      </c>
      <c r="B11" s="712">
        <v>4675.50479</v>
      </c>
      <c r="C11" s="712">
        <v>1179.2205899999999</v>
      </c>
      <c r="D11" s="712">
        <v>8171.78899</v>
      </c>
      <c r="E11" s="275"/>
      <c r="F11" s="275"/>
      <c r="G11" s="275"/>
      <c r="H11" s="275"/>
      <c r="I11" s="275"/>
      <c r="J11" s="275"/>
      <c r="K11" s="275"/>
      <c r="L11" s="275"/>
      <c r="M11" s="275"/>
    </row>
    <row r="12" spans="1:13" s="247" customFormat="1">
      <c r="A12" s="715" t="s">
        <v>750</v>
      </c>
      <c r="B12" s="712">
        <v>529.21728000000007</v>
      </c>
      <c r="C12" s="712">
        <v>95.281520000000057</v>
      </c>
      <c r="D12" s="712">
        <v>963.15304000000015</v>
      </c>
      <c r="E12" s="275"/>
      <c r="F12" s="275"/>
      <c r="G12" s="275"/>
      <c r="H12" s="275"/>
      <c r="I12" s="275"/>
      <c r="J12" s="275"/>
      <c r="K12" s="275"/>
      <c r="L12" s="275"/>
      <c r="M12" s="275"/>
    </row>
    <row r="13" spans="1:13" s="247" customFormat="1">
      <c r="A13" s="716" t="s">
        <v>751</v>
      </c>
      <c r="B13" s="712">
        <v>134.85965999999999</v>
      </c>
      <c r="C13" s="712">
        <v>25.218549999999993</v>
      </c>
      <c r="D13" s="712">
        <v>244.50076999999999</v>
      </c>
      <c r="E13" s="275"/>
      <c r="F13" s="275"/>
      <c r="G13" s="275"/>
      <c r="H13" s="275"/>
      <c r="I13" s="275"/>
      <c r="J13" s="275"/>
      <c r="K13" s="275"/>
      <c r="L13" s="275"/>
      <c r="M13" s="275"/>
    </row>
    <row r="14" spans="1:13" s="1008" customFormat="1" ht="24">
      <c r="A14" s="716" t="s">
        <v>1326</v>
      </c>
      <c r="B14" s="712">
        <v>0</v>
      </c>
      <c r="C14" s="712">
        <v>0</v>
      </c>
      <c r="D14" s="712">
        <v>0</v>
      </c>
      <c r="E14" s="1022"/>
      <c r="F14" s="1022"/>
      <c r="G14" s="1022"/>
      <c r="H14" s="1022"/>
      <c r="I14" s="1022"/>
      <c r="J14" s="1022"/>
      <c r="K14" s="1022"/>
      <c r="L14" s="1022"/>
      <c r="M14" s="1022"/>
    </row>
    <row r="15" spans="1:13" s="1008" customFormat="1" ht="24">
      <c r="A15" s="716" t="s">
        <v>1327</v>
      </c>
      <c r="B15" s="1023">
        <v>6.8999999999999997E-4</v>
      </c>
      <c r="C15" s="1023">
        <v>5.9999999999999941E-5</v>
      </c>
      <c r="D15" s="1023">
        <v>1.32E-3</v>
      </c>
      <c r="E15" s="1022"/>
      <c r="F15" s="1022"/>
      <c r="G15" s="1022"/>
      <c r="H15" s="1022"/>
      <c r="I15" s="1022"/>
      <c r="J15" s="1022"/>
      <c r="K15" s="1022"/>
      <c r="L15" s="1022"/>
      <c r="M15" s="1022"/>
    </row>
    <row r="16" spans="1:13" s="247" customFormat="1">
      <c r="A16" s="904" t="s">
        <v>752</v>
      </c>
      <c r="B16" s="905">
        <v>186621.35777</v>
      </c>
      <c r="C16" s="905">
        <v>-2445.9027099999635</v>
      </c>
      <c r="D16" s="905">
        <v>375688.61824999994</v>
      </c>
      <c r="E16" s="275"/>
      <c r="F16" s="275"/>
      <c r="G16" s="275"/>
      <c r="H16" s="275"/>
      <c r="I16" s="275"/>
      <c r="J16" s="275"/>
      <c r="K16" s="275"/>
      <c r="L16" s="275"/>
      <c r="M16" s="275"/>
    </row>
    <row r="17" spans="1:14" s="247" customFormat="1">
      <c r="A17" s="713" t="s">
        <v>753</v>
      </c>
      <c r="B17" s="712"/>
      <c r="C17" s="712"/>
      <c r="D17" s="712"/>
      <c r="E17" s="275"/>
      <c r="F17" s="275"/>
      <c r="G17" s="275"/>
      <c r="H17" s="275"/>
      <c r="I17" s="275"/>
      <c r="J17" s="275"/>
      <c r="K17" s="275"/>
      <c r="L17" s="275"/>
      <c r="M17" s="275"/>
    </row>
    <row r="18" spans="1:14" s="247" customFormat="1">
      <c r="A18" s="715" t="s">
        <v>754</v>
      </c>
      <c r="B18" s="712">
        <v>0.3306</v>
      </c>
      <c r="C18" s="712">
        <v>-0.20582</v>
      </c>
      <c r="D18" s="712">
        <v>0.86702000000000001</v>
      </c>
      <c r="E18" s="275"/>
      <c r="F18" s="275"/>
      <c r="G18" s="275"/>
      <c r="H18" s="275"/>
      <c r="I18" s="275"/>
      <c r="J18" s="275"/>
      <c r="K18" s="275"/>
      <c r="L18" s="275"/>
      <c r="M18" s="275"/>
    </row>
    <row r="19" spans="1:14" s="247" customFormat="1">
      <c r="A19" s="717" t="s">
        <v>755</v>
      </c>
      <c r="B19" s="712">
        <v>0</v>
      </c>
      <c r="C19" s="712">
        <v>0</v>
      </c>
      <c r="D19" s="712">
        <v>0</v>
      </c>
      <c r="E19" s="275"/>
      <c r="F19" s="275"/>
      <c r="G19" s="275"/>
      <c r="H19" s="275"/>
      <c r="I19" s="275"/>
      <c r="J19" s="275"/>
      <c r="K19" s="275"/>
      <c r="L19" s="275"/>
      <c r="M19" s="275"/>
    </row>
    <row r="20" spans="1:14" s="247" customFormat="1">
      <c r="A20" s="717" t="s">
        <v>756</v>
      </c>
      <c r="B20" s="718">
        <v>0.3306</v>
      </c>
      <c r="C20" s="718">
        <v>-0.20582</v>
      </c>
      <c r="D20" s="712">
        <v>0.86702000000000001</v>
      </c>
      <c r="E20" s="275"/>
      <c r="F20" s="275"/>
      <c r="G20" s="275"/>
      <c r="H20" s="275"/>
      <c r="I20" s="275"/>
      <c r="J20" s="275"/>
      <c r="K20" s="275"/>
      <c r="L20" s="275"/>
      <c r="M20" s="275"/>
    </row>
    <row r="21" spans="1:14" s="247" customFormat="1">
      <c r="A21" s="715" t="s">
        <v>757</v>
      </c>
      <c r="B21" s="712">
        <v>152827.89434999999</v>
      </c>
      <c r="C21" s="712">
        <v>233.34287999998196</v>
      </c>
      <c r="D21" s="712">
        <v>305422.44582000002</v>
      </c>
      <c r="E21" s="275"/>
      <c r="F21" s="275"/>
      <c r="G21" s="275"/>
      <c r="H21" s="275"/>
      <c r="I21" s="275"/>
      <c r="J21" s="275"/>
      <c r="K21" s="275"/>
      <c r="L21" s="275"/>
      <c r="M21" s="275"/>
    </row>
    <row r="22" spans="1:14" s="247" customFormat="1">
      <c r="A22" s="717" t="s">
        <v>758</v>
      </c>
      <c r="B22" s="712">
        <v>135430.26324999999</v>
      </c>
      <c r="C22" s="712">
        <v>3647.7697099999932</v>
      </c>
      <c r="D22" s="712">
        <v>267212.75679000001</v>
      </c>
      <c r="E22" s="275"/>
      <c r="F22" s="275"/>
      <c r="G22" s="275"/>
      <c r="H22" s="275"/>
      <c r="I22" s="275"/>
      <c r="J22" s="275"/>
      <c r="K22" s="275"/>
      <c r="L22" s="275"/>
      <c r="M22" s="275"/>
    </row>
    <row r="23" spans="1:14" s="247" customFormat="1">
      <c r="A23" s="717" t="s">
        <v>759</v>
      </c>
      <c r="B23" s="712">
        <v>17397.631100000002</v>
      </c>
      <c r="C23" s="712">
        <v>-3414.4268299999967</v>
      </c>
      <c r="D23" s="712">
        <v>38209.689030000001</v>
      </c>
      <c r="E23" s="275"/>
      <c r="F23" s="275"/>
      <c r="G23" s="275"/>
      <c r="H23" s="275"/>
      <c r="I23" s="275"/>
      <c r="J23" s="275"/>
      <c r="K23" s="275"/>
      <c r="L23" s="275"/>
      <c r="M23" s="275"/>
    </row>
    <row r="24" spans="1:14" s="1008" customFormat="1" ht="30.75" customHeight="1">
      <c r="A24" s="1024" t="s">
        <v>1328</v>
      </c>
      <c r="B24" s="712">
        <v>0</v>
      </c>
      <c r="C24" s="712">
        <v>0</v>
      </c>
      <c r="D24" s="712">
        <v>0</v>
      </c>
      <c r="E24" s="1022"/>
      <c r="F24" s="1022"/>
      <c r="G24" s="1022"/>
      <c r="H24" s="1022"/>
      <c r="I24" s="1022"/>
      <c r="J24" s="1022"/>
      <c r="K24" s="1022"/>
      <c r="L24" s="1022"/>
      <c r="M24" s="1022"/>
    </row>
    <row r="25" spans="1:14" s="247" customFormat="1" ht="24">
      <c r="A25" s="716" t="s">
        <v>760</v>
      </c>
      <c r="B25" s="712">
        <v>5147.1011500000004</v>
      </c>
      <c r="C25" s="712">
        <v>-136.71915999999874</v>
      </c>
      <c r="D25" s="712">
        <v>10430.92146</v>
      </c>
      <c r="E25" s="275"/>
      <c r="F25" s="275"/>
      <c r="G25" s="275"/>
      <c r="H25" s="275"/>
      <c r="I25" s="275"/>
      <c r="J25" s="275"/>
      <c r="K25" s="275"/>
      <c r="L25" s="275"/>
      <c r="M25" s="275"/>
    </row>
    <row r="26" spans="1:14" s="247" customFormat="1">
      <c r="A26" s="716" t="s">
        <v>761</v>
      </c>
      <c r="B26" s="712">
        <v>27594.074559999997</v>
      </c>
      <c r="C26" s="712">
        <v>-4304.1146600000029</v>
      </c>
      <c r="D26" s="712">
        <v>59492.263779999994</v>
      </c>
      <c r="E26" s="275"/>
      <c r="F26" s="275"/>
      <c r="G26" s="275"/>
      <c r="H26" s="275"/>
      <c r="I26" s="275"/>
      <c r="J26" s="275"/>
      <c r="K26" s="275"/>
      <c r="L26" s="275"/>
      <c r="M26" s="275"/>
    </row>
    <row r="27" spans="1:14" s="247" customFormat="1">
      <c r="A27" s="715" t="s">
        <v>762</v>
      </c>
      <c r="B27" s="712">
        <v>134.85965999999999</v>
      </c>
      <c r="C27" s="712">
        <v>25.218549999999993</v>
      </c>
      <c r="D27" s="712">
        <v>244.50076999999999</v>
      </c>
      <c r="E27" s="275"/>
      <c r="F27" s="275"/>
      <c r="G27" s="275"/>
      <c r="H27" s="275"/>
      <c r="I27" s="275"/>
      <c r="J27" s="275"/>
      <c r="K27" s="275"/>
      <c r="L27" s="275"/>
      <c r="M27" s="275"/>
    </row>
    <row r="28" spans="1:14" s="247" customFormat="1" ht="30.75" customHeight="1">
      <c r="A28" s="716" t="s">
        <v>763</v>
      </c>
      <c r="B28" s="712">
        <v>171.12801000000002</v>
      </c>
      <c r="C28" s="712">
        <v>43.791110000000018</v>
      </c>
      <c r="D28" s="712">
        <v>298.46491000000003</v>
      </c>
      <c r="E28" s="275"/>
      <c r="F28" s="275"/>
      <c r="G28" s="275"/>
      <c r="H28" s="275"/>
      <c r="I28" s="275"/>
      <c r="J28" s="275"/>
      <c r="K28" s="275"/>
      <c r="L28" s="275"/>
      <c r="M28" s="275"/>
    </row>
    <row r="29" spans="1:14" s="1008" customFormat="1" ht="24">
      <c r="A29" s="716" t="s">
        <v>1329</v>
      </c>
      <c r="B29" s="1023">
        <v>9.3999999999999997E-4</v>
      </c>
      <c r="C29" s="1023">
        <v>0</v>
      </c>
      <c r="D29" s="1023">
        <v>1.8799999999999999E-3</v>
      </c>
      <c r="E29" s="1022"/>
      <c r="F29" s="1022"/>
      <c r="G29" s="1022"/>
      <c r="H29" s="1022"/>
      <c r="I29" s="1022"/>
      <c r="J29" s="1022"/>
      <c r="K29" s="1022"/>
      <c r="L29" s="1022"/>
      <c r="M29" s="1022"/>
    </row>
    <row r="30" spans="1:14">
      <c r="A30" s="904" t="s">
        <v>764</v>
      </c>
      <c r="B30" s="905">
        <v>185875.38926999999</v>
      </c>
      <c r="C30" s="905">
        <v>-4138.6871000000101</v>
      </c>
      <c r="D30" s="905">
        <v>375889.46564000001</v>
      </c>
      <c r="E30" s="276"/>
      <c r="F30" s="276"/>
      <c r="G30" s="276"/>
      <c r="H30" s="276"/>
      <c r="I30" s="276"/>
      <c r="J30" s="276"/>
      <c r="K30" s="277"/>
      <c r="L30" s="276"/>
      <c r="M30" s="276"/>
      <c r="N30" s="52"/>
    </row>
    <row r="31" spans="1:14">
      <c r="A31" s="341" t="s">
        <v>1311</v>
      </c>
      <c r="B31" s="712">
        <v>5062.6886386727692</v>
      </c>
      <c r="C31" s="712">
        <v>745.96850000002996</v>
      </c>
      <c r="D31" s="712"/>
      <c r="E31" s="276"/>
      <c r="F31" s="276"/>
      <c r="G31" s="276"/>
      <c r="H31" s="276"/>
      <c r="I31" s="276"/>
      <c r="J31" s="276"/>
      <c r="K31" s="277"/>
      <c r="L31" s="276"/>
      <c r="M31" s="276"/>
      <c r="N31" s="52"/>
    </row>
    <row r="32" spans="1:14" ht="12.75" customHeight="1">
      <c r="A32" s="12" t="s">
        <v>566</v>
      </c>
      <c r="B32" s="776"/>
      <c r="C32" s="782"/>
    </row>
    <row r="33" spans="1:14" s="247" customFormat="1" ht="12.75" customHeight="1">
      <c r="A33" s="47"/>
      <c r="B33" s="776"/>
      <c r="C33" s="776"/>
    </row>
    <row r="34" spans="1:14" ht="12.75" customHeight="1">
      <c r="A34" s="781"/>
    </row>
    <row r="35" spans="1:14" ht="12.75" customHeight="1">
      <c r="D35" s="7" t="str">
        <f>Naslovnica!A20</f>
        <v>Veljača 2025.</v>
      </c>
    </row>
    <row r="36" spans="1:14" ht="12.75" customHeight="1">
      <c r="A36" s="323" t="s">
        <v>620</v>
      </c>
      <c r="B36" s="285"/>
      <c r="C36" s="285"/>
      <c r="D36" s="498" t="str">
        <f>Naslovnica!A24</f>
        <v>February 2025</v>
      </c>
      <c r="E36" s="247"/>
      <c r="G36" s="247"/>
      <c r="H36" s="247"/>
      <c r="I36" s="247"/>
    </row>
    <row r="37" spans="1:14" ht="12.75" customHeight="1">
      <c r="A37" s="520" t="s">
        <v>736</v>
      </c>
      <c r="B37" s="285"/>
      <c r="C37" s="285"/>
      <c r="D37" s="13" t="s">
        <v>1291</v>
      </c>
      <c r="E37" s="247"/>
      <c r="F37" s="247"/>
      <c r="G37" s="247"/>
      <c r="H37" s="247"/>
      <c r="I37" s="247"/>
    </row>
    <row r="38" spans="1:14" ht="28.5" customHeight="1">
      <c r="A38" s="644"/>
      <c r="B38" s="708" t="str">
        <f>$D$1</f>
        <v>Veljača 2025.</v>
      </c>
      <c r="C38" s="709" t="str">
        <f>$C$5</f>
        <v>Promjena u odnosu na prethodni mjesec</v>
      </c>
      <c r="D38" s="709" t="s">
        <v>18</v>
      </c>
      <c r="E38" s="247"/>
      <c r="F38" s="247"/>
      <c r="G38" s="247"/>
      <c r="H38" s="247"/>
      <c r="I38" s="247"/>
      <c r="J38" s="283"/>
      <c r="K38" s="283"/>
      <c r="L38" s="283"/>
      <c r="M38" s="283"/>
    </row>
    <row r="39" spans="1:14" s="247" customFormat="1" ht="24">
      <c r="A39" s="644"/>
      <c r="B39" s="710" t="str">
        <f>D2</f>
        <v>February 2025</v>
      </c>
      <c r="C39" s="710" t="s">
        <v>45</v>
      </c>
      <c r="D39" s="725" t="s">
        <v>225</v>
      </c>
      <c r="J39" s="283"/>
      <c r="K39" s="283"/>
      <c r="L39" s="283"/>
      <c r="M39" s="283"/>
    </row>
    <row r="40" spans="1:14" ht="25.5">
      <c r="A40" s="1025" t="s">
        <v>1330</v>
      </c>
      <c r="B40" s="319">
        <v>64275.882660000039</v>
      </c>
      <c r="C40" s="319">
        <v>1791.182289999997</v>
      </c>
      <c r="D40" s="319"/>
      <c r="E40" s="281"/>
      <c r="F40" s="281"/>
      <c r="G40" s="281"/>
      <c r="H40" s="281"/>
      <c r="I40" s="282"/>
      <c r="J40" s="1150"/>
      <c r="K40" s="1150"/>
      <c r="L40" s="1152"/>
      <c r="M40" s="1150"/>
    </row>
    <row r="41" spans="1:14" ht="14.25" customHeight="1">
      <c r="A41" s="321" t="s">
        <v>728</v>
      </c>
      <c r="B41" s="319"/>
      <c r="C41" s="319"/>
      <c r="D41" s="319"/>
      <c r="E41" s="275"/>
      <c r="F41" s="275"/>
      <c r="G41" s="275"/>
      <c r="H41" s="275"/>
      <c r="I41" s="284"/>
      <c r="J41" s="1151"/>
      <c r="K41" s="1150"/>
      <c r="L41" s="1151"/>
      <c r="M41" s="1151"/>
    </row>
    <row r="42" spans="1:14">
      <c r="A42" s="322" t="s">
        <v>729</v>
      </c>
      <c r="B42" s="319">
        <v>5006.62788</v>
      </c>
      <c r="C42" s="319">
        <v>-98.082580000000235</v>
      </c>
      <c r="D42" s="319">
        <v>10111.33834</v>
      </c>
      <c r="E42" s="279"/>
      <c r="F42" s="279"/>
      <c r="G42" s="279"/>
      <c r="H42" s="279"/>
      <c r="I42" s="279"/>
      <c r="J42" s="279"/>
      <c r="K42" s="279"/>
      <c r="L42" s="279"/>
      <c r="M42" s="279"/>
      <c r="N42" s="52"/>
    </row>
    <row r="43" spans="1:14" ht="26.25" customHeight="1">
      <c r="A43" s="322" t="s">
        <v>730</v>
      </c>
      <c r="B43" s="319">
        <v>140.47326999999999</v>
      </c>
      <c r="C43" s="319">
        <v>-38.636580000000009</v>
      </c>
      <c r="D43" s="319">
        <v>319.58312000000001</v>
      </c>
      <c r="E43" s="279"/>
      <c r="F43" s="279"/>
      <c r="G43" s="279"/>
      <c r="H43" s="279"/>
      <c r="I43" s="279"/>
      <c r="J43" s="279"/>
      <c r="K43" s="279"/>
      <c r="L43" s="279"/>
      <c r="M43" s="279"/>
      <c r="N43" s="52"/>
    </row>
    <row r="44" spans="1:14" s="247" customFormat="1" ht="25.5">
      <c r="A44" s="322" t="s">
        <v>731</v>
      </c>
      <c r="B44" s="319">
        <v>5.0109300000000001</v>
      </c>
      <c r="C44" s="319">
        <v>1.3647500000000004</v>
      </c>
      <c r="D44" s="319">
        <v>8.6571099999999994</v>
      </c>
      <c r="E44" s="279"/>
      <c r="F44" s="279"/>
      <c r="G44" s="279"/>
      <c r="H44" s="279"/>
      <c r="I44" s="279"/>
      <c r="J44" s="279"/>
      <c r="K44" s="279"/>
      <c r="L44" s="279"/>
      <c r="M44" s="279"/>
      <c r="N44" s="52"/>
    </row>
    <row r="45" spans="1:14" s="1008" customFormat="1" ht="25.5">
      <c r="A45" s="322" t="s">
        <v>1331</v>
      </c>
      <c r="B45" s="1023">
        <v>6.0300000000000006E-3</v>
      </c>
      <c r="C45" s="1023">
        <v>2.6500000000000009E-3</v>
      </c>
      <c r="D45" s="1023">
        <v>9.41E-3</v>
      </c>
      <c r="E45" s="279"/>
      <c r="F45" s="279"/>
      <c r="G45" s="279"/>
      <c r="H45" s="279"/>
      <c r="I45" s="279"/>
      <c r="J45" s="279"/>
      <c r="K45" s="279"/>
      <c r="L45" s="279"/>
      <c r="M45" s="279"/>
      <c r="N45" s="52"/>
    </row>
    <row r="46" spans="1:14" s="247" customFormat="1">
      <c r="A46" s="906" t="s">
        <v>732</v>
      </c>
      <c r="B46" s="907">
        <v>5152.1120800000008</v>
      </c>
      <c r="C46" s="907">
        <v>-135.35440999999901</v>
      </c>
      <c r="D46" s="907">
        <v>10439.57857</v>
      </c>
      <c r="E46" s="279"/>
      <c r="F46" s="279"/>
      <c r="G46" s="279"/>
      <c r="H46" s="279"/>
      <c r="I46" s="279"/>
      <c r="J46" s="279"/>
      <c r="K46" s="279"/>
      <c r="L46" s="279"/>
      <c r="M46" s="279"/>
      <c r="N46" s="52"/>
    </row>
    <row r="47" spans="1:14" s="247" customFormat="1">
      <c r="A47" s="321" t="s">
        <v>733</v>
      </c>
      <c r="B47" s="319"/>
      <c r="C47" s="319"/>
      <c r="D47" s="319"/>
      <c r="E47" s="279"/>
      <c r="F47" s="279"/>
      <c r="G47" s="279"/>
      <c r="H47" s="279"/>
      <c r="I47" s="279"/>
      <c r="J47" s="279"/>
      <c r="K47" s="279"/>
      <c r="L47" s="279"/>
      <c r="M47" s="279"/>
      <c r="N47" s="52"/>
    </row>
    <row r="48" spans="1:14" ht="25.5">
      <c r="A48" s="322" t="s">
        <v>734</v>
      </c>
      <c r="B48" s="319">
        <v>4670.4938600000005</v>
      </c>
      <c r="C48" s="319">
        <v>1177.8558400000006</v>
      </c>
      <c r="D48" s="319">
        <v>8163.1318800000008</v>
      </c>
      <c r="E48" s="278"/>
      <c r="F48" s="278"/>
      <c r="G48" s="278"/>
      <c r="H48" s="278"/>
      <c r="I48" s="278"/>
      <c r="J48" s="278"/>
      <c r="K48" s="278"/>
      <c r="L48" s="278"/>
      <c r="M48" s="278"/>
      <c r="N48" s="52"/>
    </row>
    <row r="49" spans="1:14" ht="25.5">
      <c r="A49" s="322" t="s">
        <v>735</v>
      </c>
      <c r="B49" s="319">
        <v>5.0109300000000001</v>
      </c>
      <c r="C49" s="319">
        <v>1.3647500000000004</v>
      </c>
      <c r="D49" s="319">
        <v>8.6571099999999994</v>
      </c>
      <c r="E49" s="279"/>
      <c r="F49" s="279"/>
      <c r="G49" s="279"/>
      <c r="H49" s="279"/>
      <c r="I49" s="279"/>
      <c r="J49" s="279"/>
      <c r="K49" s="279"/>
      <c r="L49" s="279"/>
      <c r="M49" s="279"/>
      <c r="N49" s="43"/>
    </row>
    <row r="50" spans="1:14" s="1008" customFormat="1" ht="25.5">
      <c r="A50" s="322" t="s">
        <v>1332</v>
      </c>
      <c r="B50" s="1023">
        <v>5.9299999999999995E-3</v>
      </c>
      <c r="C50" s="1023">
        <v>2.4899999999999996E-3</v>
      </c>
      <c r="D50" s="1023">
        <v>9.3699999999999999E-3</v>
      </c>
      <c r="E50" s="279"/>
      <c r="F50" s="279"/>
      <c r="G50" s="279"/>
      <c r="H50" s="279"/>
      <c r="I50" s="279"/>
      <c r="J50" s="279"/>
      <c r="K50" s="279"/>
      <c r="L50" s="279"/>
      <c r="M50" s="279"/>
      <c r="N50" s="43"/>
    </row>
    <row r="51" spans="1:14">
      <c r="A51" s="906" t="s">
        <v>732</v>
      </c>
      <c r="B51" s="907">
        <v>4675.5047900000009</v>
      </c>
      <c r="C51" s="907">
        <v>1179.2205900000008</v>
      </c>
      <c r="D51" s="907">
        <v>8171.7889900000009</v>
      </c>
      <c r="E51" s="278"/>
      <c r="F51" s="278"/>
      <c r="G51" s="278"/>
      <c r="H51" s="278"/>
      <c r="I51" s="278"/>
      <c r="J51" s="278"/>
      <c r="K51" s="278"/>
      <c r="L51" s="278"/>
      <c r="M51" s="278"/>
    </row>
    <row r="52" spans="1:14">
      <c r="A52" s="318" t="s">
        <v>727</v>
      </c>
      <c r="B52" s="319">
        <v>64752.489950000039</v>
      </c>
      <c r="C52" s="319">
        <v>476.60728999999992</v>
      </c>
      <c r="D52" s="319"/>
      <c r="E52" s="280"/>
      <c r="F52" s="280"/>
      <c r="G52" s="280"/>
      <c r="H52" s="280"/>
      <c r="I52" s="280"/>
      <c r="J52" s="280"/>
      <c r="K52" s="280"/>
      <c r="L52" s="280"/>
      <c r="M52" s="280"/>
    </row>
    <row r="53" spans="1:14" ht="12.75" customHeight="1">
      <c r="A53" s="12" t="s">
        <v>566</v>
      </c>
    </row>
    <row r="54" spans="1:14" ht="12.75" customHeight="1"/>
    <row r="55" spans="1:14" ht="12.75" customHeight="1">
      <c r="A55" s="579" t="s">
        <v>81</v>
      </c>
    </row>
    <row r="56" spans="1:14" ht="12.75" customHeight="1">
      <c r="D56" s="121"/>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765</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9" t="s">
        <v>621</v>
      </c>
      <c r="E1" s="126" t="str">
        <f>Naslovnica!A20</f>
        <v>Veljača 2025.</v>
      </c>
    </row>
    <row r="2" spans="1:13" ht="12.75" customHeight="1">
      <c r="A2" s="520" t="s">
        <v>865</v>
      </c>
      <c r="E2" s="498" t="str">
        <f>Naslovnica!A24</f>
        <v>February 2025</v>
      </c>
    </row>
    <row r="3" spans="1:13">
      <c r="A3" s="286"/>
      <c r="B3" s="281"/>
      <c r="C3" s="281"/>
      <c r="D3" s="13" t="s">
        <v>1291</v>
      </c>
      <c r="F3" s="281"/>
      <c r="G3" s="287"/>
    </row>
    <row r="4" spans="1:13" ht="48.75" customHeight="1">
      <c r="A4" s="1153" t="s">
        <v>555</v>
      </c>
      <c r="B4" s="1155" t="s">
        <v>866</v>
      </c>
      <c r="C4" s="1155"/>
      <c r="D4" s="1155"/>
      <c r="E4" s="706"/>
      <c r="F4" s="286"/>
      <c r="G4" s="286"/>
    </row>
    <row r="5" spans="1:13" ht="60">
      <c r="A5" s="1153"/>
      <c r="B5" s="645" t="s">
        <v>556</v>
      </c>
      <c r="C5" s="645" t="s">
        <v>557</v>
      </c>
      <c r="D5" s="645" t="s">
        <v>558</v>
      </c>
      <c r="E5" s="288"/>
      <c r="F5" s="288"/>
    </row>
    <row r="6" spans="1:13" ht="12.75" customHeight="1">
      <c r="A6" s="326" t="s">
        <v>116</v>
      </c>
      <c r="B6" s="327">
        <v>4151.7301699999998</v>
      </c>
      <c r="C6" s="327">
        <v>8148.400779999999</v>
      </c>
      <c r="D6" s="327">
        <v>119286.70925889572</v>
      </c>
      <c r="E6" s="289"/>
      <c r="F6" s="289"/>
      <c r="G6" s="915"/>
      <c r="K6" s="121"/>
      <c r="L6" s="121"/>
      <c r="M6" s="121"/>
    </row>
    <row r="7" spans="1:13" ht="12.75" customHeight="1">
      <c r="A7" s="328" t="s">
        <v>117</v>
      </c>
      <c r="B7" s="327">
        <v>39540.094649999999</v>
      </c>
      <c r="C7" s="327">
        <v>78060.598400000003</v>
      </c>
      <c r="D7" s="327">
        <v>5964957.8146350551</v>
      </c>
      <c r="E7" s="289"/>
      <c r="F7" s="289"/>
      <c r="G7" s="915"/>
      <c r="K7" s="121"/>
      <c r="L7" s="121"/>
      <c r="M7" s="121"/>
    </row>
    <row r="8" spans="1:13" ht="12.75" customHeight="1">
      <c r="A8" s="328" t="s">
        <v>118</v>
      </c>
      <c r="B8" s="327">
        <v>2712.1349</v>
      </c>
      <c r="C8" s="327">
        <v>5537.1118599999991</v>
      </c>
      <c r="D8" s="327">
        <v>161745.72133717366</v>
      </c>
      <c r="E8" s="289"/>
      <c r="F8" s="289"/>
      <c r="G8" s="915"/>
      <c r="K8" s="121"/>
      <c r="L8" s="121"/>
      <c r="M8" s="121"/>
    </row>
    <row r="9" spans="1:13" ht="12.75" customHeight="1">
      <c r="A9" s="646" t="s">
        <v>218</v>
      </c>
      <c r="B9" s="647">
        <v>46403.959719999999</v>
      </c>
      <c r="C9" s="647">
        <v>91746.111040000003</v>
      </c>
      <c r="D9" s="647">
        <v>6245990.2452311246</v>
      </c>
      <c r="E9" s="290"/>
      <c r="F9" s="290"/>
      <c r="G9" s="915"/>
      <c r="K9" s="121"/>
      <c r="L9" s="121"/>
      <c r="M9" s="121"/>
    </row>
    <row r="10" spans="1:13" ht="12.75" customHeight="1">
      <c r="A10" s="328" t="s">
        <v>119</v>
      </c>
      <c r="B10" s="327">
        <v>3687.0597200000002</v>
      </c>
      <c r="C10" s="327">
        <v>7188.5379600000006</v>
      </c>
      <c r="D10" s="327">
        <v>101072.1806291565</v>
      </c>
      <c r="E10" s="289"/>
      <c r="F10" s="289"/>
      <c r="G10" s="915"/>
      <c r="K10" s="121"/>
      <c r="L10" s="121"/>
      <c r="M10" s="121"/>
    </row>
    <row r="11" spans="1:13" ht="12.75" customHeight="1">
      <c r="A11" s="328" t="s">
        <v>120</v>
      </c>
      <c r="B11" s="327">
        <v>18251.429640000002</v>
      </c>
      <c r="C11" s="327">
        <v>35891.170689999999</v>
      </c>
      <c r="D11" s="327">
        <v>2230179.1532755382</v>
      </c>
      <c r="E11" s="289"/>
      <c r="F11" s="289"/>
      <c r="G11" s="915"/>
      <c r="K11" s="121"/>
      <c r="L11" s="121"/>
      <c r="M11" s="121"/>
    </row>
    <row r="12" spans="1:13" ht="12.75" customHeight="1">
      <c r="A12" s="328" t="s">
        <v>121</v>
      </c>
      <c r="B12" s="327">
        <v>743.17829000000006</v>
      </c>
      <c r="C12" s="327">
        <v>1535.8121099999998</v>
      </c>
      <c r="D12" s="327">
        <v>43164.049496277119</v>
      </c>
      <c r="E12" s="289"/>
      <c r="F12" s="289"/>
      <c r="G12" s="915"/>
      <c r="K12" s="121"/>
      <c r="L12" s="121"/>
      <c r="M12" s="121"/>
    </row>
    <row r="13" spans="1:13" ht="12.75" customHeight="1">
      <c r="A13" s="646" t="s">
        <v>219</v>
      </c>
      <c r="B13" s="647">
        <v>22681.667650000003</v>
      </c>
      <c r="C13" s="647">
        <v>44615.520759999999</v>
      </c>
      <c r="D13" s="647">
        <v>2374415.383400972</v>
      </c>
      <c r="E13" s="290"/>
      <c r="F13" s="290"/>
      <c r="G13" s="915"/>
      <c r="K13" s="121"/>
      <c r="L13" s="121"/>
      <c r="M13" s="121"/>
    </row>
    <row r="14" spans="1:13" ht="12.75" customHeight="1">
      <c r="A14" s="328" t="s">
        <v>122</v>
      </c>
      <c r="B14" s="327">
        <v>5521.5039000000006</v>
      </c>
      <c r="C14" s="327">
        <v>10692.083630000001</v>
      </c>
      <c r="D14" s="327">
        <v>148255.41017071271</v>
      </c>
      <c r="E14" s="289"/>
      <c r="F14" s="289"/>
      <c r="G14" s="915"/>
      <c r="K14" s="121"/>
      <c r="L14" s="121"/>
      <c r="M14" s="121"/>
    </row>
    <row r="15" spans="1:13" ht="12.75" customHeight="1">
      <c r="A15" s="328" t="s">
        <v>123</v>
      </c>
      <c r="B15" s="327">
        <v>20875.38493</v>
      </c>
      <c r="C15" s="327">
        <v>41083.669190000001</v>
      </c>
      <c r="D15" s="327">
        <v>2825696.5301463241</v>
      </c>
      <c r="E15" s="289"/>
      <c r="F15" s="289"/>
      <c r="G15" s="915"/>
      <c r="K15" s="121"/>
      <c r="L15" s="121"/>
      <c r="M15" s="121"/>
    </row>
    <row r="16" spans="1:13" ht="12.75" customHeight="1">
      <c r="A16" s="328" t="s">
        <v>124</v>
      </c>
      <c r="B16" s="327">
        <v>1223.05312</v>
      </c>
      <c r="C16" s="327">
        <v>2541.1005499999997</v>
      </c>
      <c r="D16" s="327">
        <v>68606.520217785539</v>
      </c>
      <c r="E16" s="289"/>
      <c r="F16" s="289"/>
      <c r="G16" s="915"/>
      <c r="K16" s="121"/>
      <c r="L16" s="121"/>
      <c r="M16" s="121"/>
    </row>
    <row r="17" spans="1:13" ht="12.75" customHeight="1">
      <c r="A17" s="646" t="s">
        <v>220</v>
      </c>
      <c r="B17" s="647">
        <v>27619.94195</v>
      </c>
      <c r="C17" s="647">
        <v>54316.853370000004</v>
      </c>
      <c r="D17" s="647">
        <v>3042558.4605348222</v>
      </c>
      <c r="E17" s="290"/>
      <c r="F17" s="290"/>
      <c r="G17" s="915"/>
      <c r="K17" s="121"/>
      <c r="L17" s="121"/>
      <c r="M17" s="121"/>
    </row>
    <row r="18" spans="1:13" ht="12.75" customHeight="1">
      <c r="A18" s="328" t="s">
        <v>125</v>
      </c>
      <c r="B18" s="327">
        <v>3959.0550800000001</v>
      </c>
      <c r="C18" s="327">
        <v>7797.8241899999994</v>
      </c>
      <c r="D18" s="327">
        <v>102324.81691560886</v>
      </c>
      <c r="E18" s="289"/>
      <c r="F18" s="289"/>
      <c r="G18" s="915"/>
      <c r="K18" s="121"/>
      <c r="L18" s="121"/>
      <c r="M18" s="121"/>
    </row>
    <row r="19" spans="1:13" ht="12.75" customHeight="1">
      <c r="A19" s="328" t="s">
        <v>126</v>
      </c>
      <c r="B19" s="327">
        <v>32672.141879999999</v>
      </c>
      <c r="C19" s="327">
        <v>64427.278530000003</v>
      </c>
      <c r="D19" s="327">
        <v>4735508.170380217</v>
      </c>
      <c r="E19" s="289"/>
      <c r="F19" s="289"/>
      <c r="G19" s="915"/>
      <c r="K19" s="121"/>
      <c r="L19" s="121"/>
      <c r="M19" s="121"/>
    </row>
    <row r="20" spans="1:13" ht="12.75" customHeight="1">
      <c r="A20" s="328" t="s">
        <v>127</v>
      </c>
      <c r="B20" s="327">
        <v>2093.4969700000001</v>
      </c>
      <c r="C20" s="327">
        <v>4309.1689000000006</v>
      </c>
      <c r="D20" s="327">
        <v>130446.93630605088</v>
      </c>
      <c r="E20" s="289"/>
      <c r="F20" s="289"/>
      <c r="G20" s="915"/>
      <c r="K20" s="121"/>
      <c r="L20" s="121"/>
      <c r="M20" s="121"/>
    </row>
    <row r="21" spans="1:13" ht="12.75" customHeight="1">
      <c r="A21" s="646" t="s">
        <v>221</v>
      </c>
      <c r="B21" s="647">
        <v>38724.693930000001</v>
      </c>
      <c r="C21" s="647">
        <v>76534.27162</v>
      </c>
      <c r="D21" s="647">
        <v>4968279.9236018769</v>
      </c>
      <c r="E21" s="290"/>
      <c r="F21" s="290"/>
      <c r="G21" s="915"/>
      <c r="K21" s="121"/>
      <c r="L21" s="121"/>
      <c r="M21" s="121"/>
    </row>
    <row r="22" spans="1:13" ht="12.75" customHeight="1">
      <c r="A22" s="329" t="s">
        <v>222</v>
      </c>
      <c r="B22" s="330">
        <v>17319.348870000002</v>
      </c>
      <c r="C22" s="330">
        <v>33826.846559999998</v>
      </c>
      <c r="D22" s="330">
        <v>470939.11697437381</v>
      </c>
      <c r="E22" s="290"/>
      <c r="F22" s="290"/>
      <c r="G22" s="915"/>
      <c r="H22" s="121"/>
      <c r="K22" s="121"/>
      <c r="L22" s="121"/>
      <c r="M22" s="121"/>
    </row>
    <row r="23" spans="1:13" ht="12.75" customHeight="1">
      <c r="A23" s="329" t="s">
        <v>223</v>
      </c>
      <c r="B23" s="330">
        <v>111339.0511</v>
      </c>
      <c r="C23" s="330">
        <v>219462.71681000001</v>
      </c>
      <c r="D23" s="330">
        <v>15756341.668437134</v>
      </c>
      <c r="E23" s="290"/>
      <c r="F23" s="290"/>
      <c r="G23" s="915"/>
      <c r="H23" s="121"/>
      <c r="K23" s="121"/>
      <c r="L23" s="121"/>
      <c r="M23" s="121"/>
    </row>
    <row r="24" spans="1:13" ht="12.75" customHeight="1">
      <c r="A24" s="329" t="s">
        <v>224</v>
      </c>
      <c r="B24" s="330">
        <v>6771.8632799999996</v>
      </c>
      <c r="C24" s="330">
        <v>13923.19342</v>
      </c>
      <c r="D24" s="330">
        <v>403963.22735728719</v>
      </c>
      <c r="E24" s="290"/>
      <c r="F24" s="290"/>
      <c r="G24" s="915"/>
      <c r="H24" s="121"/>
      <c r="K24" s="121"/>
      <c r="L24" s="121"/>
      <c r="M24" s="121"/>
    </row>
    <row r="25" spans="1:13">
      <c r="A25" s="898" t="s">
        <v>559</v>
      </c>
      <c r="B25" s="901">
        <v>135430.26324999999</v>
      </c>
      <c r="C25" s="901">
        <v>267212.75679000001</v>
      </c>
      <c r="D25" s="901">
        <v>16631244.012768796</v>
      </c>
      <c r="E25" s="290"/>
      <c r="F25" s="290"/>
      <c r="H25" s="121"/>
      <c r="K25" s="121"/>
      <c r="L25" s="121"/>
      <c r="M25" s="121"/>
    </row>
    <row r="26" spans="1:13" ht="21.75" customHeight="1">
      <c r="A26" s="1157" t="s">
        <v>23</v>
      </c>
      <c r="B26" s="1157"/>
      <c r="C26" s="1157"/>
      <c r="D26" s="1157"/>
      <c r="E26" s="1157"/>
      <c r="F26" s="722"/>
      <c r="G26" s="722"/>
    </row>
    <row r="27" spans="1:13" ht="21" customHeight="1">
      <c r="A27" s="1158" t="s">
        <v>24</v>
      </c>
      <c r="B27" s="1158"/>
      <c r="C27" s="1158"/>
      <c r="D27" s="1158"/>
      <c r="E27" s="1158"/>
      <c r="F27" s="723"/>
      <c r="G27" s="723"/>
    </row>
    <row r="28" spans="1:13" ht="12.75" customHeight="1"/>
    <row r="29" spans="1:13" ht="12.75" customHeight="1">
      <c r="A29" s="139" t="s">
        <v>622</v>
      </c>
      <c r="E29" s="126" t="str">
        <f>Naslovnica!A20</f>
        <v>Veljača 2025.</v>
      </c>
    </row>
    <row r="30" spans="1:13" ht="12.75" customHeight="1">
      <c r="A30" s="520" t="s">
        <v>878</v>
      </c>
      <c r="E30" s="498" t="str">
        <f>Naslovnica!A24</f>
        <v>February 2025</v>
      </c>
    </row>
    <row r="31" spans="1:13" ht="12.75" customHeight="1">
      <c r="D31" s="283"/>
      <c r="E31" s="13" t="s">
        <v>1291</v>
      </c>
    </row>
    <row r="32" spans="1:13" ht="25.5" customHeight="1">
      <c r="A32" s="1153" t="s">
        <v>560</v>
      </c>
      <c r="B32" s="1156" t="s">
        <v>778</v>
      </c>
      <c r="C32" s="1156"/>
      <c r="D32" s="1156" t="s">
        <v>777</v>
      </c>
      <c r="E32" s="1156"/>
      <c r="F32" s="719"/>
      <c r="G32" s="719"/>
    </row>
    <row r="33" spans="1:15" ht="60">
      <c r="A33" s="1153"/>
      <c r="B33" s="645" t="s">
        <v>556</v>
      </c>
      <c r="C33" s="645" t="s">
        <v>561</v>
      </c>
      <c r="D33" s="645" t="s">
        <v>556</v>
      </c>
      <c r="E33" s="645" t="s">
        <v>561</v>
      </c>
    </row>
    <row r="34" spans="1:15">
      <c r="A34" s="326" t="s">
        <v>116</v>
      </c>
      <c r="B34" s="331">
        <v>0</v>
      </c>
      <c r="C34" s="331">
        <v>0</v>
      </c>
      <c r="D34" s="331">
        <v>4.1710000000000004E-2</v>
      </c>
      <c r="E34" s="332">
        <v>6.548000000000001E-2</v>
      </c>
      <c r="L34" s="121"/>
      <c r="M34" s="121"/>
      <c r="N34" s="121"/>
      <c r="O34" s="121"/>
    </row>
    <row r="35" spans="1:15" ht="12.75" customHeight="1">
      <c r="A35" s="328" t="s">
        <v>117</v>
      </c>
      <c r="B35" s="331">
        <v>0</v>
      </c>
      <c r="C35" s="331">
        <v>0</v>
      </c>
      <c r="D35" s="331">
        <v>0.19191</v>
      </c>
      <c r="E35" s="332">
        <v>0.19191</v>
      </c>
      <c r="F35" s="52"/>
      <c r="L35" s="121"/>
      <c r="M35" s="121"/>
      <c r="N35" s="121"/>
      <c r="O35" s="121"/>
    </row>
    <row r="36" spans="1:15" ht="12.75" customHeight="1">
      <c r="A36" s="328" t="s">
        <v>118</v>
      </c>
      <c r="B36" s="331">
        <v>0</v>
      </c>
      <c r="C36" s="331">
        <v>0</v>
      </c>
      <c r="D36" s="331">
        <v>0</v>
      </c>
      <c r="E36" s="332">
        <v>6.5799999999999999E-3</v>
      </c>
      <c r="F36" s="52"/>
      <c r="L36" s="121"/>
      <c r="M36" s="121"/>
      <c r="N36" s="121"/>
      <c r="O36" s="121"/>
    </row>
    <row r="37" spans="1:15" ht="12.75" customHeight="1">
      <c r="A37" s="646" t="s">
        <v>218</v>
      </c>
      <c r="B37" s="648">
        <v>0</v>
      </c>
      <c r="C37" s="648">
        <v>0</v>
      </c>
      <c r="D37" s="648">
        <v>0.23361999999999999</v>
      </c>
      <c r="E37" s="649">
        <v>0.26396999999999998</v>
      </c>
      <c r="F37" s="52"/>
      <c r="L37" s="121"/>
      <c r="M37" s="121"/>
      <c r="N37" s="121"/>
      <c r="O37" s="121"/>
    </row>
    <row r="38" spans="1:15" ht="12.75" customHeight="1">
      <c r="A38" s="328" t="s">
        <v>119</v>
      </c>
      <c r="B38" s="331">
        <v>0</v>
      </c>
      <c r="C38" s="331">
        <v>0</v>
      </c>
      <c r="D38" s="331">
        <v>5.441E-2</v>
      </c>
      <c r="E38" s="332">
        <v>0.41991999999999996</v>
      </c>
      <c r="F38" s="52"/>
      <c r="L38" s="121"/>
      <c r="M38" s="121"/>
      <c r="N38" s="121"/>
      <c r="O38" s="121"/>
    </row>
    <row r="39" spans="1:15" ht="12.75" customHeight="1">
      <c r="A39" s="328" t="s">
        <v>120</v>
      </c>
      <c r="B39" s="331">
        <v>0</v>
      </c>
      <c r="C39" s="331">
        <v>0</v>
      </c>
      <c r="D39" s="331">
        <v>0</v>
      </c>
      <c r="E39" s="332">
        <v>1.677E-2</v>
      </c>
      <c r="F39" s="52"/>
      <c r="L39" s="121"/>
      <c r="M39" s="121"/>
      <c r="N39" s="121"/>
      <c r="O39" s="121"/>
    </row>
    <row r="40" spans="1:15" ht="12.75" customHeight="1">
      <c r="A40" s="328" t="s">
        <v>121</v>
      </c>
      <c r="B40" s="331">
        <v>0</v>
      </c>
      <c r="C40" s="331">
        <v>0</v>
      </c>
      <c r="D40" s="331">
        <v>0</v>
      </c>
      <c r="E40" s="332">
        <v>0</v>
      </c>
      <c r="F40" s="52"/>
      <c r="L40" s="121"/>
      <c r="M40" s="121"/>
      <c r="N40" s="121"/>
      <c r="O40" s="121"/>
    </row>
    <row r="41" spans="1:15" ht="12.75" customHeight="1">
      <c r="A41" s="646" t="s">
        <v>219</v>
      </c>
      <c r="B41" s="648">
        <v>0</v>
      </c>
      <c r="C41" s="648">
        <v>0</v>
      </c>
      <c r="D41" s="648">
        <v>5.441E-2</v>
      </c>
      <c r="E41" s="649">
        <v>0.43668999999999997</v>
      </c>
      <c r="F41" s="52"/>
      <c r="L41" s="121"/>
      <c r="M41" s="121"/>
      <c r="N41" s="121"/>
      <c r="O41" s="121"/>
    </row>
    <row r="42" spans="1:15" ht="12.75" customHeight="1">
      <c r="A42" s="328" t="s">
        <v>122</v>
      </c>
      <c r="B42" s="331">
        <v>0</v>
      </c>
      <c r="C42" s="331">
        <v>0</v>
      </c>
      <c r="D42" s="331">
        <v>5.8300000000000001E-3</v>
      </c>
      <c r="E42" s="332">
        <v>1.2109999999999999E-2</v>
      </c>
      <c r="F42" s="52"/>
      <c r="L42" s="121"/>
      <c r="M42" s="121"/>
      <c r="N42" s="121"/>
      <c r="O42" s="121"/>
    </row>
    <row r="43" spans="1:15" ht="12.75" customHeight="1">
      <c r="A43" s="328" t="s">
        <v>123</v>
      </c>
      <c r="B43" s="331">
        <v>0</v>
      </c>
      <c r="C43" s="331">
        <v>0</v>
      </c>
      <c r="D43" s="331">
        <v>0</v>
      </c>
      <c r="E43" s="332">
        <v>0</v>
      </c>
      <c r="F43" s="52"/>
      <c r="L43" s="121"/>
      <c r="M43" s="121"/>
      <c r="N43" s="121"/>
      <c r="O43" s="121"/>
    </row>
    <row r="44" spans="1:15" ht="12.75" customHeight="1">
      <c r="A44" s="328" t="s">
        <v>124</v>
      </c>
      <c r="B44" s="331">
        <v>0</v>
      </c>
      <c r="C44" s="331">
        <v>0</v>
      </c>
      <c r="D44" s="331">
        <v>0</v>
      </c>
      <c r="E44" s="332">
        <v>0</v>
      </c>
      <c r="F44" s="52"/>
      <c r="L44" s="121"/>
      <c r="M44" s="121"/>
      <c r="N44" s="121"/>
      <c r="O44" s="121"/>
    </row>
    <row r="45" spans="1:15" ht="12.75" customHeight="1">
      <c r="A45" s="646" t="s">
        <v>220</v>
      </c>
      <c r="B45" s="648">
        <v>0</v>
      </c>
      <c r="C45" s="648">
        <v>0</v>
      </c>
      <c r="D45" s="648">
        <v>5.8300000000000001E-3</v>
      </c>
      <c r="E45" s="649">
        <v>1.2109999999999999E-2</v>
      </c>
      <c r="F45" s="52"/>
      <c r="L45" s="121"/>
      <c r="M45" s="121"/>
      <c r="N45" s="121"/>
      <c r="O45" s="121"/>
    </row>
    <row r="46" spans="1:15" ht="12.75" customHeight="1">
      <c r="A46" s="328" t="s">
        <v>125</v>
      </c>
      <c r="B46" s="331">
        <v>0</v>
      </c>
      <c r="C46" s="331">
        <v>0</v>
      </c>
      <c r="D46" s="331">
        <v>3.6740000000000002E-2</v>
      </c>
      <c r="E46" s="332">
        <v>0.1492</v>
      </c>
      <c r="F46" s="52"/>
      <c r="L46" s="121"/>
      <c r="M46" s="121"/>
      <c r="N46" s="121"/>
      <c r="O46" s="121"/>
    </row>
    <row r="47" spans="1:15" ht="12.75" customHeight="1">
      <c r="A47" s="328" t="s">
        <v>126</v>
      </c>
      <c r="B47" s="331">
        <v>0</v>
      </c>
      <c r="C47" s="331">
        <v>0</v>
      </c>
      <c r="D47" s="331">
        <v>0</v>
      </c>
      <c r="E47" s="332">
        <v>5.0499999999999998E-3</v>
      </c>
      <c r="F47" s="52"/>
      <c r="L47" s="121"/>
      <c r="M47" s="121"/>
      <c r="N47" s="121"/>
      <c r="O47" s="121"/>
    </row>
    <row r="48" spans="1:15" ht="12.75" customHeight="1">
      <c r="A48" s="328" t="s">
        <v>127</v>
      </c>
      <c r="B48" s="331">
        <v>0</v>
      </c>
      <c r="C48" s="331">
        <v>0</v>
      </c>
      <c r="D48" s="331">
        <v>0</v>
      </c>
      <c r="E48" s="332">
        <v>0</v>
      </c>
      <c r="F48" s="52"/>
      <c r="L48" s="121"/>
      <c r="M48" s="121"/>
      <c r="N48" s="121"/>
      <c r="O48" s="121"/>
    </row>
    <row r="49" spans="1:15" ht="12.75" customHeight="1">
      <c r="A49" s="646" t="s">
        <v>221</v>
      </c>
      <c r="B49" s="648">
        <v>0</v>
      </c>
      <c r="C49" s="648">
        <v>0</v>
      </c>
      <c r="D49" s="648">
        <v>3.6740000000000002E-2</v>
      </c>
      <c r="E49" s="649">
        <v>0.15425</v>
      </c>
      <c r="F49" s="52"/>
      <c r="L49" s="121"/>
      <c r="M49" s="121"/>
      <c r="N49" s="121"/>
      <c r="O49" s="121"/>
    </row>
    <row r="50" spans="1:15" ht="12.75" customHeight="1">
      <c r="A50" s="329" t="s">
        <v>222</v>
      </c>
      <c r="B50" s="333">
        <v>0</v>
      </c>
      <c r="C50" s="333">
        <v>0</v>
      </c>
      <c r="D50" s="333">
        <v>0.13869000000000001</v>
      </c>
      <c r="E50" s="334">
        <v>0.6467099999999999</v>
      </c>
      <c r="F50" s="52"/>
      <c r="L50" s="121"/>
      <c r="M50" s="121"/>
      <c r="N50" s="121"/>
      <c r="O50" s="121"/>
    </row>
    <row r="51" spans="1:15" ht="12.75" customHeight="1">
      <c r="A51" s="329" t="s">
        <v>223</v>
      </c>
      <c r="B51" s="333">
        <v>0</v>
      </c>
      <c r="C51" s="333">
        <v>0</v>
      </c>
      <c r="D51" s="333">
        <v>0.19191</v>
      </c>
      <c r="E51" s="334">
        <v>0.21373</v>
      </c>
      <c r="F51" s="52"/>
      <c r="L51" s="121"/>
      <c r="M51" s="121"/>
      <c r="N51" s="121"/>
      <c r="O51" s="121"/>
    </row>
    <row r="52" spans="1:15" ht="12.75" customHeight="1">
      <c r="A52" s="329" t="s">
        <v>224</v>
      </c>
      <c r="B52" s="333">
        <v>0</v>
      </c>
      <c r="C52" s="333">
        <v>0</v>
      </c>
      <c r="D52" s="333">
        <v>0</v>
      </c>
      <c r="E52" s="334">
        <v>6.5799999999999999E-3</v>
      </c>
      <c r="F52" s="43"/>
      <c r="L52" s="121"/>
      <c r="M52" s="121"/>
      <c r="N52" s="121"/>
      <c r="O52" s="121"/>
    </row>
    <row r="53" spans="1:15" ht="12.75" customHeight="1">
      <c r="A53" s="898" t="s">
        <v>559</v>
      </c>
      <c r="B53" s="902">
        <v>0</v>
      </c>
      <c r="C53" s="902">
        <v>0</v>
      </c>
      <c r="D53" s="902">
        <v>0.3306</v>
      </c>
      <c r="E53" s="903">
        <v>0.8670199999999999</v>
      </c>
      <c r="L53" s="121"/>
      <c r="M53" s="121"/>
      <c r="N53" s="121"/>
      <c r="O53" s="121"/>
    </row>
    <row r="54" spans="1:15" ht="24.75" customHeight="1">
      <c r="A54" s="1159" t="s">
        <v>25</v>
      </c>
      <c r="B54" s="1159"/>
      <c r="C54" s="1159"/>
      <c r="D54" s="1159"/>
      <c r="E54" s="1159"/>
      <c r="F54" s="724"/>
    </row>
    <row r="55" spans="1:15">
      <c r="A55" s="524" t="s">
        <v>26</v>
      </c>
      <c r="B55" s="162"/>
      <c r="C55" s="162"/>
      <c r="D55" s="162"/>
      <c r="E55" s="162"/>
      <c r="F55" s="162"/>
    </row>
    <row r="56" spans="1:15" ht="12.75" customHeight="1">
      <c r="A56" s="16" t="s">
        <v>562</v>
      </c>
    </row>
    <row r="57" spans="1:15" ht="12.75" customHeight="1"/>
    <row r="58" spans="1:15" ht="12.75" customHeight="1">
      <c r="A58" s="291" t="s">
        <v>623</v>
      </c>
      <c r="D58" s="126" t="str">
        <f t="shared" ref="D58:D59" si="0">E1</f>
        <v>Veljača 2025.</v>
      </c>
    </row>
    <row r="59" spans="1:15" ht="12.75" customHeight="1">
      <c r="A59" s="525" t="s">
        <v>624</v>
      </c>
      <c r="D59" s="498" t="str">
        <f t="shared" si="0"/>
        <v>February 2025</v>
      </c>
    </row>
    <row r="60" spans="1:15" ht="12.75" customHeight="1">
      <c r="D60" s="13" t="s">
        <v>1291</v>
      </c>
    </row>
    <row r="61" spans="1:15" ht="42.75" customHeight="1">
      <c r="A61" s="1154" t="s">
        <v>560</v>
      </c>
      <c r="B61" s="1155" t="s">
        <v>563</v>
      </c>
      <c r="C61" s="1155"/>
      <c r="D61" s="1155"/>
      <c r="E61" s="720"/>
    </row>
    <row r="62" spans="1:15" ht="60">
      <c r="A62" s="1154"/>
      <c r="B62" s="645" t="s">
        <v>556</v>
      </c>
      <c r="C62" s="645" t="s">
        <v>561</v>
      </c>
      <c r="D62" s="645" t="s">
        <v>564</v>
      </c>
    </row>
    <row r="63" spans="1:15" ht="12.75" customHeight="1">
      <c r="A63" s="326" t="s">
        <v>116</v>
      </c>
      <c r="B63" s="327">
        <v>1.46743</v>
      </c>
      <c r="C63" s="327">
        <v>40.828429999999997</v>
      </c>
      <c r="D63" s="327">
        <v>941.74137052823664</v>
      </c>
      <c r="M63" s="121"/>
      <c r="N63" s="121"/>
      <c r="O63" s="121"/>
    </row>
    <row r="64" spans="1:15" ht="12.75" customHeight="1">
      <c r="A64" s="328" t="s">
        <v>117</v>
      </c>
      <c r="B64" s="327">
        <v>3635.6970000000001</v>
      </c>
      <c r="C64" s="327">
        <v>8299.9208099999996</v>
      </c>
      <c r="D64" s="327">
        <v>483157.38715383539</v>
      </c>
      <c r="M64" s="121"/>
      <c r="N64" s="121"/>
      <c r="O64" s="121"/>
    </row>
    <row r="65" spans="1:15" ht="12.75" customHeight="1">
      <c r="A65" s="328" t="s">
        <v>118</v>
      </c>
      <c r="B65" s="327">
        <v>7516.2131399999998</v>
      </c>
      <c r="C65" s="327">
        <v>16474.275269999998</v>
      </c>
      <c r="D65" s="327">
        <v>528399.65022950096</v>
      </c>
      <c r="M65" s="121"/>
      <c r="N65" s="121"/>
      <c r="O65" s="121"/>
    </row>
    <row r="66" spans="1:15" ht="12.75" customHeight="1">
      <c r="A66" s="646" t="s">
        <v>218</v>
      </c>
      <c r="B66" s="647">
        <v>11153.377570000001</v>
      </c>
      <c r="C66" s="647">
        <v>24815.024509999996</v>
      </c>
      <c r="D66" s="647">
        <v>1012498.7787538646</v>
      </c>
      <c r="M66" s="121"/>
      <c r="N66" s="121"/>
      <c r="O66" s="121"/>
    </row>
    <row r="67" spans="1:15" ht="12.75" customHeight="1">
      <c r="A67" s="328" t="s">
        <v>119</v>
      </c>
      <c r="B67" s="327">
        <v>0</v>
      </c>
      <c r="C67" s="327">
        <v>0.83401000000000003</v>
      </c>
      <c r="D67" s="327">
        <v>172.1328421029929</v>
      </c>
      <c r="M67" s="121"/>
      <c r="N67" s="121"/>
      <c r="O67" s="121"/>
    </row>
    <row r="68" spans="1:15" ht="12.75" customHeight="1">
      <c r="A68" s="328" t="s">
        <v>120</v>
      </c>
      <c r="B68" s="327">
        <v>1299.8695700000001</v>
      </c>
      <c r="C68" s="327">
        <v>2735.1401100000003</v>
      </c>
      <c r="D68" s="327">
        <v>188199.65181296892</v>
      </c>
      <c r="M68" s="121"/>
      <c r="N68" s="121"/>
      <c r="O68" s="121"/>
    </row>
    <row r="69" spans="1:15" ht="12.75" customHeight="1">
      <c r="A69" s="328" t="s">
        <v>121</v>
      </c>
      <c r="B69" s="327">
        <v>1960.9370100000001</v>
      </c>
      <c r="C69" s="327">
        <v>4354.3872999999994</v>
      </c>
      <c r="D69" s="327">
        <v>163520.84140517347</v>
      </c>
      <c r="M69" s="121"/>
      <c r="N69" s="121"/>
      <c r="O69" s="121"/>
    </row>
    <row r="70" spans="1:15" ht="12.75" customHeight="1">
      <c r="A70" s="646" t="s">
        <v>219</v>
      </c>
      <c r="B70" s="647">
        <v>3260.8065800000004</v>
      </c>
      <c r="C70" s="647">
        <v>7090.3614199999993</v>
      </c>
      <c r="D70" s="647">
        <v>351892.62606024538</v>
      </c>
      <c r="M70" s="121"/>
      <c r="N70" s="121"/>
      <c r="O70" s="121"/>
    </row>
    <row r="71" spans="1:15">
      <c r="A71" s="328" t="s">
        <v>122</v>
      </c>
      <c r="B71" s="327">
        <v>0</v>
      </c>
      <c r="C71" s="327">
        <v>2.5324299999999997</v>
      </c>
      <c r="D71" s="327">
        <v>476.55922203264981</v>
      </c>
      <c r="M71" s="121"/>
      <c r="N71" s="121"/>
      <c r="O71" s="121"/>
    </row>
    <row r="72" spans="1:15">
      <c r="A72" s="328" t="s">
        <v>123</v>
      </c>
      <c r="B72" s="327">
        <v>2020.7531399999998</v>
      </c>
      <c r="C72" s="327">
        <v>4071.7877899999999</v>
      </c>
      <c r="D72" s="327">
        <v>276528.11712760752</v>
      </c>
      <c r="M72" s="121"/>
      <c r="N72" s="121"/>
      <c r="O72" s="121"/>
    </row>
    <row r="73" spans="1:15">
      <c r="A73" s="328" t="s">
        <v>124</v>
      </c>
      <c r="B73" s="327">
        <v>2591.7492200000002</v>
      </c>
      <c r="C73" s="327">
        <v>5985.5379600000006</v>
      </c>
      <c r="D73" s="327">
        <v>243127.35874850492</v>
      </c>
      <c r="M73" s="121"/>
      <c r="N73" s="121"/>
      <c r="O73" s="121"/>
    </row>
    <row r="74" spans="1:15">
      <c r="A74" s="646" t="s">
        <v>220</v>
      </c>
      <c r="B74" s="647">
        <v>4612.5023600000004</v>
      </c>
      <c r="C74" s="647">
        <v>10059.858180000001</v>
      </c>
      <c r="D74" s="647">
        <v>520132.03509814513</v>
      </c>
      <c r="M74" s="121"/>
      <c r="N74" s="121"/>
      <c r="O74" s="121"/>
    </row>
    <row r="75" spans="1:15">
      <c r="A75" s="328" t="s">
        <v>125</v>
      </c>
      <c r="B75" s="327">
        <v>1.15256</v>
      </c>
      <c r="C75" s="327">
        <v>1.15256</v>
      </c>
      <c r="D75" s="327">
        <v>553.1238167336918</v>
      </c>
      <c r="M75" s="121"/>
      <c r="N75" s="121"/>
      <c r="O75" s="121"/>
    </row>
    <row r="76" spans="1:15">
      <c r="A76" s="328" t="s">
        <v>126</v>
      </c>
      <c r="B76" s="327">
        <v>2891.5128</v>
      </c>
      <c r="C76" s="327">
        <v>5415.191859999999</v>
      </c>
      <c r="D76" s="327">
        <v>377877.07781024708</v>
      </c>
      <c r="M76" s="121"/>
      <c r="N76" s="121"/>
      <c r="O76" s="121"/>
    </row>
    <row r="77" spans="1:15">
      <c r="A77" s="328" t="s">
        <v>127</v>
      </c>
      <c r="B77" s="327">
        <v>5526.02394</v>
      </c>
      <c r="C77" s="327">
        <v>11673.5123</v>
      </c>
      <c r="D77" s="327">
        <v>454528.33114025614</v>
      </c>
      <c r="M77" s="121"/>
      <c r="N77" s="121"/>
      <c r="O77" s="121"/>
    </row>
    <row r="78" spans="1:15">
      <c r="A78" s="646" t="s">
        <v>221</v>
      </c>
      <c r="B78" s="647">
        <v>8418.6893</v>
      </c>
      <c r="C78" s="647">
        <v>17089.85672</v>
      </c>
      <c r="D78" s="647">
        <v>832958.53276723693</v>
      </c>
      <c r="M78" s="121"/>
      <c r="N78" s="121"/>
      <c r="O78" s="121"/>
    </row>
    <row r="79" spans="1:15">
      <c r="A79" s="329" t="s">
        <v>222</v>
      </c>
      <c r="B79" s="330">
        <v>2.61999</v>
      </c>
      <c r="C79" s="330">
        <v>45.347429999999996</v>
      </c>
      <c r="D79" s="330">
        <v>2143.5572513975712</v>
      </c>
      <c r="M79" s="121"/>
      <c r="N79" s="121"/>
      <c r="O79" s="121"/>
    </row>
    <row r="80" spans="1:15">
      <c r="A80" s="329" t="s">
        <v>223</v>
      </c>
      <c r="B80" s="330">
        <v>9847.8325100000002</v>
      </c>
      <c r="C80" s="330">
        <v>20522.040569999997</v>
      </c>
      <c r="D80" s="330">
        <v>1325762.2339046588</v>
      </c>
      <c r="M80" s="121"/>
      <c r="N80" s="121"/>
      <c r="O80" s="121"/>
    </row>
    <row r="81" spans="1:15">
      <c r="A81" s="329" t="s">
        <v>224</v>
      </c>
      <c r="B81" s="330">
        <v>17594.923309999998</v>
      </c>
      <c r="C81" s="330">
        <v>38487.712829999997</v>
      </c>
      <c r="D81" s="330">
        <v>1389576.1815234353</v>
      </c>
      <c r="M81" s="121"/>
      <c r="N81" s="121"/>
      <c r="O81" s="121"/>
    </row>
    <row r="82" spans="1:15">
      <c r="A82" s="898" t="s">
        <v>565</v>
      </c>
      <c r="B82" s="901">
        <v>27445.375809999998</v>
      </c>
      <c r="C82" s="901">
        <v>59055.100829999996</v>
      </c>
      <c r="D82" s="901">
        <v>2717481.9726794916</v>
      </c>
      <c r="M82" s="121"/>
      <c r="N82" s="121"/>
      <c r="O82" s="121"/>
    </row>
    <row r="83" spans="1:15">
      <c r="A83" s="16" t="s">
        <v>562</v>
      </c>
    </row>
    <row r="85" spans="1:15">
      <c r="A85" s="579" t="s">
        <v>81</v>
      </c>
      <c r="E85" s="13" t="s">
        <v>767</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P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7" customWidth="1"/>
    <col min="12" max="12" width="12.140625" customWidth="1"/>
  </cols>
  <sheetData>
    <row r="1" spans="1:16" ht="12.75" customHeight="1">
      <c r="A1" s="125" t="s">
        <v>625</v>
      </c>
      <c r="E1" s="126" t="str">
        <f>Naslovnica!A20</f>
        <v>Veljača 2025.</v>
      </c>
    </row>
    <row r="2" spans="1:16" ht="12.75" customHeight="1">
      <c r="A2" s="496" t="s">
        <v>869</v>
      </c>
      <c r="E2" s="498" t="str">
        <f>Naslovnica!A24</f>
        <v>February 2025</v>
      </c>
    </row>
    <row r="3" spans="1:16" ht="12.75" customHeight="1">
      <c r="E3" s="13" t="s">
        <v>1291</v>
      </c>
      <c r="F3" s="292"/>
      <c r="G3" s="292"/>
    </row>
    <row r="4" spans="1:16" ht="16.5" customHeight="1">
      <c r="A4" s="1163" t="s">
        <v>545</v>
      </c>
      <c r="B4" s="1170" t="s">
        <v>544</v>
      </c>
      <c r="C4" s="1170"/>
      <c r="D4" s="1170"/>
      <c r="E4" s="1170"/>
      <c r="F4" s="247"/>
      <c r="G4" s="247"/>
    </row>
    <row r="5" spans="1:16" ht="12.75" customHeight="1">
      <c r="A5" s="1163"/>
      <c r="B5" s="1168" t="str">
        <f>Naslovnica!A20</f>
        <v>Veljača 2025.</v>
      </c>
      <c r="C5" s="1168"/>
      <c r="D5" s="1169" t="s">
        <v>17</v>
      </c>
      <c r="E5" s="1169"/>
    </row>
    <row r="6" spans="1:16" ht="12.75" customHeight="1">
      <c r="A6" s="1163"/>
      <c r="B6" s="1166" t="str">
        <f>Naslovnica!A24</f>
        <v>February 2025</v>
      </c>
      <c r="C6" s="1166"/>
      <c r="D6" s="1167" t="s">
        <v>45</v>
      </c>
      <c r="E6" s="1167"/>
    </row>
    <row r="7" spans="1:16" ht="12.75" customHeight="1">
      <c r="A7" s="1163"/>
      <c r="B7" s="696" t="s">
        <v>27</v>
      </c>
      <c r="C7" s="650" t="s">
        <v>28</v>
      </c>
      <c r="D7" s="650" t="s">
        <v>144</v>
      </c>
      <c r="E7" s="650" t="s">
        <v>142</v>
      </c>
    </row>
    <row r="8" spans="1:16" ht="12.75" customHeight="1">
      <c r="A8" s="1163"/>
      <c r="B8" s="695" t="s">
        <v>29</v>
      </c>
      <c r="C8" s="651" t="s">
        <v>30</v>
      </c>
      <c r="D8" s="651" t="s">
        <v>29</v>
      </c>
      <c r="E8" s="651" t="s">
        <v>143</v>
      </c>
    </row>
    <row r="9" spans="1:16" ht="12.75" customHeight="1">
      <c r="A9" s="335" t="s">
        <v>116</v>
      </c>
      <c r="B9" s="336">
        <v>202840.97838999997</v>
      </c>
      <c r="C9" s="337">
        <v>8.4640539450594968E-3</v>
      </c>
      <c r="D9" s="336">
        <v>5147.6250999999756</v>
      </c>
      <c r="E9" s="337">
        <v>2.6038432827070412E-2</v>
      </c>
      <c r="G9" s="121"/>
      <c r="H9" s="1079"/>
      <c r="I9" s="273"/>
      <c r="J9" s="1079"/>
      <c r="K9" s="273"/>
      <c r="L9" s="273"/>
      <c r="M9" s="759"/>
      <c r="N9" s="759"/>
      <c r="O9" s="759"/>
      <c r="P9" s="759"/>
    </row>
    <row r="10" spans="1:16" ht="12.75" customHeight="1">
      <c r="A10" s="335" t="s">
        <v>117</v>
      </c>
      <c r="B10" s="336">
        <v>7843516.5226099994</v>
      </c>
      <c r="C10" s="337">
        <v>0.327290607121275</v>
      </c>
      <c r="D10" s="336">
        <v>38953.166699999943</v>
      </c>
      <c r="E10" s="337">
        <v>4.9910757237305869E-3</v>
      </c>
      <c r="G10" s="121"/>
      <c r="H10" s="1079"/>
      <c r="I10" s="273"/>
      <c r="J10" s="1079"/>
      <c r="K10" s="273"/>
      <c r="L10" s="273"/>
      <c r="M10" s="759"/>
      <c r="N10" s="759"/>
      <c r="O10" s="759"/>
      <c r="P10" s="759"/>
    </row>
    <row r="11" spans="1:16" ht="12.75" customHeight="1">
      <c r="A11" s="335" t="s">
        <v>118</v>
      </c>
      <c r="B11" s="336">
        <v>716801.02669000009</v>
      </c>
      <c r="C11" s="337">
        <v>2.9910339646031292E-2</v>
      </c>
      <c r="D11" s="336">
        <v>-2418.1617700000061</v>
      </c>
      <c r="E11" s="337">
        <v>-3.3622041914340706E-3</v>
      </c>
      <c r="G11" s="121"/>
      <c r="H11" s="1079"/>
      <c r="I11" s="273"/>
      <c r="J11" s="1079"/>
      <c r="K11" s="273"/>
      <c r="L11" s="273"/>
      <c r="M11" s="759"/>
      <c r="N11" s="759"/>
      <c r="O11" s="759"/>
      <c r="P11" s="759"/>
    </row>
    <row r="12" spans="1:16" ht="12.75" customHeight="1">
      <c r="A12" s="652" t="s">
        <v>546</v>
      </c>
      <c r="B12" s="653">
        <v>8763158.527689999</v>
      </c>
      <c r="C12" s="654">
        <v>0.36566500071236574</v>
      </c>
      <c r="D12" s="653">
        <v>41682.63002999872</v>
      </c>
      <c r="E12" s="654">
        <v>4.7793092039825069E-3</v>
      </c>
      <c r="G12" s="121"/>
      <c r="H12" s="1079"/>
      <c r="I12" s="273"/>
      <c r="J12" s="1079"/>
      <c r="K12" s="273"/>
      <c r="L12" s="273"/>
      <c r="M12" s="759"/>
      <c r="N12" s="759"/>
      <c r="O12" s="759"/>
      <c r="P12" s="759"/>
    </row>
    <row r="13" spans="1:16" ht="12.75" customHeight="1">
      <c r="A13" s="335" t="s">
        <v>119</v>
      </c>
      <c r="B13" s="336">
        <v>173934.08602000002</v>
      </c>
      <c r="C13" s="337">
        <v>7.2578405933703466E-3</v>
      </c>
      <c r="D13" s="336">
        <v>6335.701870000019</v>
      </c>
      <c r="E13" s="337">
        <v>3.7802881585836667E-2</v>
      </c>
      <c r="G13" s="121"/>
      <c r="H13" s="1079"/>
      <c r="I13" s="273"/>
      <c r="J13" s="1079"/>
      <c r="K13" s="273"/>
      <c r="L13" s="273"/>
      <c r="M13" s="759"/>
      <c r="N13" s="759"/>
      <c r="O13" s="759"/>
      <c r="P13" s="759"/>
    </row>
    <row r="14" spans="1:16" ht="12.75" customHeight="1">
      <c r="A14" s="335" t="s">
        <v>120</v>
      </c>
      <c r="B14" s="336">
        <v>3476653.7904099999</v>
      </c>
      <c r="C14" s="337">
        <v>0.14507219134857288</v>
      </c>
      <c r="D14" s="336">
        <v>33301.851649999619</v>
      </c>
      <c r="E14" s="337">
        <v>9.6713470601532681E-3</v>
      </c>
      <c r="G14" s="121"/>
      <c r="H14" s="1079"/>
      <c r="I14" s="273"/>
      <c r="J14" s="1079"/>
      <c r="K14" s="273"/>
      <c r="L14" s="273"/>
      <c r="M14" s="759"/>
      <c r="N14" s="759"/>
      <c r="O14" s="759"/>
      <c r="P14" s="759"/>
    </row>
    <row r="15" spans="1:16" ht="12.75" customHeight="1">
      <c r="A15" s="335" t="s">
        <v>121</v>
      </c>
      <c r="B15" s="336">
        <v>214139.44112</v>
      </c>
      <c r="C15" s="337">
        <v>8.9355109396076909E-3</v>
      </c>
      <c r="D15" s="336">
        <v>-43.861930000013672</v>
      </c>
      <c r="E15" s="771">
        <v>-2.0478687822722552E-4</v>
      </c>
      <c r="G15" s="121"/>
      <c r="H15" s="1079"/>
      <c r="I15" s="273"/>
      <c r="J15" s="1079"/>
      <c r="K15" s="273"/>
      <c r="L15" s="273"/>
      <c r="M15" s="759"/>
      <c r="N15" s="759"/>
      <c r="O15" s="759"/>
      <c r="P15" s="759"/>
    </row>
    <row r="16" spans="1:16" ht="12.75" customHeight="1">
      <c r="A16" s="655" t="s">
        <v>547</v>
      </c>
      <c r="B16" s="653">
        <v>3864727.3175499998</v>
      </c>
      <c r="C16" s="654">
        <v>0.1612655428815509</v>
      </c>
      <c r="D16" s="653">
        <v>39593.691589999478</v>
      </c>
      <c r="E16" s="654">
        <v>1.0350930310326856E-2</v>
      </c>
      <c r="G16" s="121"/>
      <c r="H16" s="1079"/>
      <c r="I16" s="273"/>
      <c r="J16" s="1079"/>
      <c r="K16" s="273"/>
      <c r="L16" s="273"/>
      <c r="M16" s="759"/>
      <c r="N16" s="759"/>
      <c r="O16" s="759"/>
      <c r="P16" s="759"/>
    </row>
    <row r="17" spans="1:16" ht="12.75" customHeight="1">
      <c r="A17" s="335" t="s">
        <v>122</v>
      </c>
      <c r="B17" s="336">
        <v>292596.02493000001</v>
      </c>
      <c r="C17" s="337">
        <v>1.2209310755521317E-2</v>
      </c>
      <c r="D17" s="336">
        <v>13021.130370000028</v>
      </c>
      <c r="E17" s="337">
        <v>4.6574748388952925E-2</v>
      </c>
      <c r="G17" s="121"/>
      <c r="H17" s="1079"/>
      <c r="I17" s="273"/>
      <c r="J17" s="1079"/>
      <c r="K17" s="273"/>
      <c r="L17" s="273"/>
      <c r="M17" s="759"/>
      <c r="N17" s="759"/>
      <c r="O17" s="759"/>
      <c r="P17" s="759"/>
    </row>
    <row r="18" spans="1:16" ht="12.75" customHeight="1">
      <c r="A18" s="335" t="s">
        <v>123</v>
      </c>
      <c r="B18" s="336">
        <v>3919821.13754</v>
      </c>
      <c r="C18" s="337">
        <v>0.1635644721616995</v>
      </c>
      <c r="D18" s="336">
        <v>25557.412920000032</v>
      </c>
      <c r="E18" s="337">
        <v>6.5628356801885612E-3</v>
      </c>
      <c r="G18" s="121"/>
      <c r="H18" s="1079"/>
      <c r="I18" s="273"/>
      <c r="J18" s="1079"/>
      <c r="K18" s="273"/>
      <c r="L18" s="273"/>
      <c r="M18" s="759"/>
      <c r="N18" s="759"/>
      <c r="O18" s="759"/>
      <c r="P18" s="759"/>
    </row>
    <row r="19" spans="1:16" ht="12.75" customHeight="1">
      <c r="A19" s="335" t="s">
        <v>124</v>
      </c>
      <c r="B19" s="336">
        <v>325645.16674999997</v>
      </c>
      <c r="C19" s="337">
        <v>1.3588369964477449E-2</v>
      </c>
      <c r="D19" s="336">
        <v>262.09760999999708</v>
      </c>
      <c r="E19" s="337">
        <v>8.0550475687846124E-4</v>
      </c>
      <c r="G19" s="121"/>
      <c r="H19" s="1079"/>
      <c r="I19" s="273"/>
      <c r="J19" s="1079"/>
      <c r="K19" s="273"/>
      <c r="L19" s="273"/>
      <c r="M19" s="759"/>
      <c r="N19" s="759"/>
      <c r="O19" s="759"/>
      <c r="P19" s="759"/>
    </row>
    <row r="20" spans="1:16" ht="12.75" customHeight="1">
      <c r="A20" s="652" t="s">
        <v>548</v>
      </c>
      <c r="B20" s="653">
        <v>4538062.3292199997</v>
      </c>
      <c r="C20" s="654">
        <v>0.18936215288169825</v>
      </c>
      <c r="D20" s="653">
        <v>38840.640899999999</v>
      </c>
      <c r="E20" s="654">
        <v>8.6327466372306816E-3</v>
      </c>
      <c r="G20" s="121"/>
      <c r="H20" s="1079"/>
      <c r="I20" s="273"/>
      <c r="J20" s="1079"/>
      <c r="K20" s="273"/>
      <c r="L20" s="273"/>
      <c r="M20" s="759"/>
      <c r="N20" s="759"/>
      <c r="O20" s="759"/>
      <c r="P20" s="759"/>
    </row>
    <row r="21" spans="1:16" ht="12.75" customHeight="1">
      <c r="A21" s="335" t="s">
        <v>125</v>
      </c>
      <c r="B21" s="336">
        <v>151407.17031000002</v>
      </c>
      <c r="C21" s="337">
        <v>6.3178479385397673E-3</v>
      </c>
      <c r="D21" s="336">
        <v>3500.106850000011</v>
      </c>
      <c r="E21" s="337">
        <v>2.3664230552089771E-2</v>
      </c>
      <c r="G21" s="121"/>
      <c r="H21" s="1079"/>
      <c r="I21" s="273"/>
      <c r="J21" s="1079"/>
      <c r="K21" s="273"/>
      <c r="L21" s="273"/>
      <c r="M21" s="759"/>
      <c r="N21" s="759"/>
      <c r="O21" s="759"/>
      <c r="P21" s="759"/>
    </row>
    <row r="22" spans="1:16" ht="12.75" customHeight="1">
      <c r="A22" s="335" t="s">
        <v>126</v>
      </c>
      <c r="B22" s="336">
        <v>6089797.7019499997</v>
      </c>
      <c r="C22" s="337">
        <v>0.25411224434492907</v>
      </c>
      <c r="D22" s="336">
        <v>30808.034169999883</v>
      </c>
      <c r="E22" s="337">
        <v>5.0846817471612571E-3</v>
      </c>
      <c r="G22" s="121"/>
      <c r="H22" s="1079"/>
      <c r="I22" s="273"/>
      <c r="J22" s="1079"/>
      <c r="K22" s="273"/>
      <c r="L22" s="273"/>
      <c r="M22" s="759"/>
      <c r="N22" s="759"/>
      <c r="O22" s="759"/>
      <c r="P22" s="759"/>
    </row>
    <row r="23" spans="1:16" ht="12.75" customHeight="1">
      <c r="A23" s="335" t="s">
        <v>127</v>
      </c>
      <c r="B23" s="336">
        <v>557838.16276999994</v>
      </c>
      <c r="C23" s="337">
        <v>2.3277211240916262E-2</v>
      </c>
      <c r="D23" s="336">
        <v>-1563.1556499999715</v>
      </c>
      <c r="E23" s="337">
        <v>-2.7943367284422038E-3</v>
      </c>
      <c r="G23" s="121"/>
      <c r="H23" s="1079"/>
      <c r="I23" s="273"/>
      <c r="J23" s="1079"/>
      <c r="K23" s="273"/>
      <c r="L23" s="273"/>
      <c r="M23" s="759"/>
      <c r="N23" s="759"/>
      <c r="O23" s="759"/>
      <c r="P23" s="759"/>
    </row>
    <row r="24" spans="1:16" ht="12.75" customHeight="1">
      <c r="A24" s="652" t="s">
        <v>549</v>
      </c>
      <c r="B24" s="653">
        <v>6799043.0350299999</v>
      </c>
      <c r="C24" s="654">
        <v>0.28370730352438511</v>
      </c>
      <c r="D24" s="653">
        <v>32744.985370000824</v>
      </c>
      <c r="E24" s="654">
        <v>4.8394240291627089E-3</v>
      </c>
      <c r="G24" s="121"/>
      <c r="H24" s="1079"/>
      <c r="I24" s="273"/>
      <c r="J24" s="1079"/>
      <c r="K24" s="273"/>
      <c r="L24" s="273"/>
      <c r="M24" s="759"/>
      <c r="N24" s="759"/>
      <c r="O24" s="759"/>
      <c r="P24" s="759"/>
    </row>
    <row r="25" spans="1:16" ht="12.75" customHeight="1">
      <c r="A25" s="338" t="s">
        <v>550</v>
      </c>
      <c r="B25" s="339">
        <v>820778.25964999991</v>
      </c>
      <c r="C25" s="340">
        <v>3.4249053232490924E-2</v>
      </c>
      <c r="D25" s="339">
        <v>28004.564189999946</v>
      </c>
      <c r="E25" s="340">
        <v>3.5324789849076055E-2</v>
      </c>
      <c r="G25" s="121"/>
      <c r="H25" s="1079"/>
      <c r="I25" s="273"/>
      <c r="J25" s="1079"/>
      <c r="K25" s="273"/>
      <c r="L25" s="273"/>
      <c r="M25" s="759"/>
      <c r="N25" s="759"/>
      <c r="O25" s="759"/>
      <c r="P25" s="759"/>
    </row>
    <row r="26" spans="1:16" ht="12.75" customHeight="1">
      <c r="A26" s="338" t="s">
        <v>551</v>
      </c>
      <c r="B26" s="339">
        <v>21329789.152509999</v>
      </c>
      <c r="C26" s="340">
        <v>0.89003951497647638</v>
      </c>
      <c r="D26" s="339">
        <v>128620.46543999761</v>
      </c>
      <c r="E26" s="340">
        <v>6.066668651074858E-3</v>
      </c>
      <c r="G26" s="121"/>
      <c r="H26" s="1079"/>
      <c r="I26" s="273"/>
      <c r="J26" s="1079"/>
      <c r="K26" s="273"/>
      <c r="L26" s="273"/>
      <c r="M26" s="759"/>
      <c r="N26" s="759"/>
      <c r="O26" s="759"/>
      <c r="P26" s="759"/>
    </row>
    <row r="27" spans="1:16" ht="12.75" customHeight="1">
      <c r="A27" s="338" t="s">
        <v>552</v>
      </c>
      <c r="B27" s="339">
        <v>1814423.79733</v>
      </c>
      <c r="C27" s="340">
        <v>7.5711431791032693E-2</v>
      </c>
      <c r="D27" s="339">
        <v>-3763.0817400000524</v>
      </c>
      <c r="E27" s="340">
        <v>-2.069689196044E-3</v>
      </c>
      <c r="G27" s="121"/>
      <c r="H27" s="1079"/>
      <c r="I27" s="273"/>
      <c r="J27" s="1079"/>
      <c r="K27" s="273"/>
      <c r="L27" s="273"/>
      <c r="M27" s="759"/>
      <c r="N27" s="759"/>
      <c r="O27" s="759"/>
      <c r="P27" s="759"/>
    </row>
    <row r="28" spans="1:16" ht="18.75" customHeight="1">
      <c r="A28" s="898" t="s">
        <v>553</v>
      </c>
      <c r="B28" s="899">
        <v>23964991.209489997</v>
      </c>
      <c r="C28" s="900">
        <v>1</v>
      </c>
      <c r="D28" s="899">
        <v>152861.94788999856</v>
      </c>
      <c r="E28" s="900">
        <v>6.4194993320696447E-3</v>
      </c>
      <c r="G28" s="772"/>
      <c r="H28" s="1079"/>
      <c r="I28" s="76"/>
      <c r="J28" s="1079"/>
      <c r="K28" s="273"/>
      <c r="L28" s="76"/>
      <c r="M28" s="759"/>
      <c r="N28" s="759"/>
      <c r="O28" s="759"/>
      <c r="P28" s="759"/>
    </row>
    <row r="29" spans="1:16" ht="12.75" customHeight="1">
      <c r="A29" s="19" t="s">
        <v>554</v>
      </c>
    </row>
    <row r="30" spans="1:16" ht="12.75" customHeight="1">
      <c r="C30" s="76"/>
    </row>
    <row r="31" spans="1:16" ht="12.75" customHeight="1"/>
    <row r="32" spans="1:16" s="247" customFormat="1" ht="12.75" customHeight="1">
      <c r="A32" s="140" t="s">
        <v>627</v>
      </c>
      <c r="L32" s="126" t="str">
        <f>Naslovnica!A20</f>
        <v>Veljača 2025.</v>
      </c>
    </row>
    <row r="33" spans="1:12" s="247" customFormat="1" ht="12.75" customHeight="1">
      <c r="A33" s="523" t="s">
        <v>870</v>
      </c>
      <c r="L33" s="498" t="str">
        <f>Naslovnica!A24</f>
        <v>February 2025</v>
      </c>
    </row>
    <row r="34" spans="1:12" s="247" customFormat="1" ht="12.75" customHeight="1"/>
    <row r="35" spans="1:12" s="247" customFormat="1" ht="22.5" customHeight="1">
      <c r="A35" s="676"/>
      <c r="B35" s="1162" t="s">
        <v>1312</v>
      </c>
      <c r="C35" s="1162"/>
      <c r="D35" s="1162"/>
      <c r="E35" s="1162"/>
      <c r="F35" s="1162" t="s">
        <v>879</v>
      </c>
      <c r="G35" s="1162"/>
      <c r="H35" s="1162"/>
      <c r="I35" s="1162"/>
      <c r="J35" s="1162"/>
      <c r="K35" s="1162"/>
      <c r="L35" s="1162"/>
    </row>
    <row r="36" spans="1:12" s="247" customFormat="1" ht="45">
      <c r="A36" s="1163" t="s">
        <v>525</v>
      </c>
      <c r="B36" s="743" t="s">
        <v>67</v>
      </c>
      <c r="C36" s="742" t="s">
        <v>96</v>
      </c>
      <c r="D36" s="742" t="s">
        <v>98</v>
      </c>
      <c r="E36" s="742" t="s">
        <v>100</v>
      </c>
      <c r="F36" s="742" t="s">
        <v>612</v>
      </c>
      <c r="G36" s="740" t="s">
        <v>59</v>
      </c>
      <c r="H36" s="740" t="s">
        <v>50</v>
      </c>
      <c r="I36" s="897" t="s">
        <v>1227</v>
      </c>
      <c r="J36" s="897" t="s">
        <v>1228</v>
      </c>
      <c r="K36" s="897" t="s">
        <v>1229</v>
      </c>
      <c r="L36" s="740" t="s">
        <v>1233</v>
      </c>
    </row>
    <row r="37" spans="1:12" s="247" customFormat="1" ht="34.5" customHeight="1">
      <c r="A37" s="1163"/>
      <c r="B37" s="665" t="s">
        <v>609</v>
      </c>
      <c r="C37" s="741" t="s">
        <v>97</v>
      </c>
      <c r="D37" s="741" t="s">
        <v>99</v>
      </c>
      <c r="E37" s="741" t="s">
        <v>101</v>
      </c>
      <c r="F37" s="741" t="s">
        <v>227</v>
      </c>
      <c r="G37" s="741" t="s">
        <v>51</v>
      </c>
      <c r="H37" s="741" t="s">
        <v>52</v>
      </c>
      <c r="I37" s="665" t="s">
        <v>1230</v>
      </c>
      <c r="J37" s="665" t="s">
        <v>1231</v>
      </c>
      <c r="K37" s="665" t="s">
        <v>1232</v>
      </c>
      <c r="L37" s="744" t="s">
        <v>1234</v>
      </c>
    </row>
    <row r="38" spans="1:12" s="247" customFormat="1">
      <c r="A38" s="341" t="s">
        <v>116</v>
      </c>
      <c r="B38" s="342">
        <v>27.421900000000001</v>
      </c>
      <c r="C38" s="343">
        <v>27.2331</v>
      </c>
      <c r="D38" s="342">
        <v>27.529</v>
      </c>
      <c r="E38" s="745">
        <v>0.29589999999999961</v>
      </c>
      <c r="F38" s="746">
        <v>4.2444883908299147E-3</v>
      </c>
      <c r="G38" s="692">
        <v>3.406678356618964E-2</v>
      </c>
      <c r="H38" s="692">
        <v>0.1171864496547228</v>
      </c>
      <c r="I38" s="692">
        <v>9.010175073725657E-2</v>
      </c>
      <c r="J38" s="692">
        <v>7.0323388719064628E-2</v>
      </c>
      <c r="K38" s="692">
        <v>6.5305212735806251E-2</v>
      </c>
      <c r="L38" s="692">
        <v>7.1333488775567666E-2</v>
      </c>
    </row>
    <row r="39" spans="1:12" s="247" customFormat="1">
      <c r="A39" s="341" t="s">
        <v>119</v>
      </c>
      <c r="B39" s="342">
        <v>30.534600000000001</v>
      </c>
      <c r="C39" s="343">
        <v>30.3292</v>
      </c>
      <c r="D39" s="342">
        <v>30.695599999999999</v>
      </c>
      <c r="E39" s="745">
        <v>0.36639999999999873</v>
      </c>
      <c r="F39" s="746">
        <v>5.2642495234520581E-3</v>
      </c>
      <c r="G39" s="692">
        <v>4.3079918697798369E-2</v>
      </c>
      <c r="H39" s="692">
        <v>0.13153135792953186</v>
      </c>
      <c r="I39" s="692">
        <v>0.11065923311957415</v>
      </c>
      <c r="J39" s="692">
        <v>8.8847188384907572E-2</v>
      </c>
      <c r="K39" s="692">
        <v>7.6789241361920002E-2</v>
      </c>
      <c r="L39" s="692">
        <v>8.2326993425323458E-2</v>
      </c>
    </row>
    <row r="40" spans="1:12" s="247" customFormat="1">
      <c r="A40" s="341" t="s">
        <v>122</v>
      </c>
      <c r="B40" s="342">
        <v>33.379100000000001</v>
      </c>
      <c r="C40" s="343">
        <v>33.328099999999999</v>
      </c>
      <c r="D40" s="342">
        <v>33.6907</v>
      </c>
      <c r="E40" s="745">
        <v>0.36260000000000048</v>
      </c>
      <c r="F40" s="746">
        <v>-2.0569303304540654E-3</v>
      </c>
      <c r="G40" s="692">
        <v>4.0544289789111287E-2</v>
      </c>
      <c r="H40" s="692">
        <v>0.16244349564333138</v>
      </c>
      <c r="I40" s="692">
        <v>0.11755929669582432</v>
      </c>
      <c r="J40" s="692">
        <v>9.8992697811512542E-2</v>
      </c>
      <c r="K40" s="692">
        <v>8.337339804200683E-2</v>
      </c>
      <c r="L40" s="692">
        <v>9.1519516676125123E-2</v>
      </c>
    </row>
    <row r="41" spans="1:12" s="247" customFormat="1">
      <c r="A41" s="341" t="s">
        <v>125</v>
      </c>
      <c r="B41" s="342">
        <v>25.790099999999999</v>
      </c>
      <c r="C41" s="343">
        <v>25.748899999999999</v>
      </c>
      <c r="D41" s="342">
        <v>25.922599999999999</v>
      </c>
      <c r="E41" s="745">
        <v>0.17370000000000019</v>
      </c>
      <c r="F41" s="746">
        <v>7.7220976166270106E-4</v>
      </c>
      <c r="G41" s="692">
        <v>2.537382861732107E-2</v>
      </c>
      <c r="H41" s="692">
        <v>8.9269951217451737E-2</v>
      </c>
      <c r="I41" s="692">
        <v>5.886135733744835E-2</v>
      </c>
      <c r="J41" s="692">
        <v>5.9978654193733938E-2</v>
      </c>
      <c r="K41" s="692">
        <v>5.6410911631065597E-2</v>
      </c>
      <c r="L41" s="692">
        <v>6.5110581574616466E-2</v>
      </c>
    </row>
    <row r="42" spans="1:12" s="247" customFormat="1">
      <c r="A42" s="656" t="s">
        <v>128</v>
      </c>
      <c r="B42" s="657">
        <v>225.31295232477567</v>
      </c>
      <c r="C42" s="658">
        <v>224.24182294993946</v>
      </c>
      <c r="D42" s="657">
        <v>226.75348149201508</v>
      </c>
      <c r="E42" s="747">
        <v>2.5116585420756223</v>
      </c>
      <c r="F42" s="748">
        <v>2.3458960336519841E-3</v>
      </c>
      <c r="G42" s="731">
        <v>3.9859412504904324E-2</v>
      </c>
      <c r="H42" s="731">
        <v>0.14456396161438079</v>
      </c>
      <c r="I42" s="731">
        <v>0.10508247879408961</v>
      </c>
      <c r="J42" s="731">
        <v>8.6781347514171436E-2</v>
      </c>
      <c r="K42" s="731">
        <v>7.350352276287464E-2</v>
      </c>
      <c r="L42" s="731">
        <v>8.0185057801866355E-2</v>
      </c>
    </row>
    <row r="43" spans="1:12" s="247" customFormat="1">
      <c r="A43" s="341" t="s">
        <v>117</v>
      </c>
      <c r="B43" s="342">
        <v>43.177999999999997</v>
      </c>
      <c r="C43" s="343">
        <v>43.116300000000003</v>
      </c>
      <c r="D43" s="342">
        <v>43.302</v>
      </c>
      <c r="E43" s="745">
        <v>0.18569999999999709</v>
      </c>
      <c r="F43" s="746">
        <v>7.9965695875383602E-4</v>
      </c>
      <c r="G43" s="693">
        <v>2.1249018439152501E-2</v>
      </c>
      <c r="H43" s="693">
        <v>9.9085156317614054E-2</v>
      </c>
      <c r="I43" s="693">
        <v>6.2694125162883863E-2</v>
      </c>
      <c r="J43" s="693">
        <v>4.7218203563084593E-2</v>
      </c>
      <c r="K43" s="693">
        <v>4.033276779857542E-2</v>
      </c>
      <c r="L43" s="693">
        <v>5.2983450608567573E-2</v>
      </c>
    </row>
    <row r="44" spans="1:12" s="247" customFormat="1">
      <c r="A44" s="341" t="s">
        <v>120</v>
      </c>
      <c r="B44" s="342">
        <v>51.394599999999997</v>
      </c>
      <c r="C44" s="343">
        <v>51.123699999999999</v>
      </c>
      <c r="D44" s="342">
        <v>51.492699999999999</v>
      </c>
      <c r="E44" s="745">
        <v>0.36899999999999977</v>
      </c>
      <c r="F44" s="746">
        <v>4.5424160806220026E-3</v>
      </c>
      <c r="G44" s="693">
        <v>3.3871915157269505E-2</v>
      </c>
      <c r="H44" s="693">
        <v>0.1218466575716235</v>
      </c>
      <c r="I44" s="693">
        <v>8.9074396172176495E-2</v>
      </c>
      <c r="J44" s="693">
        <v>6.8358548058457647E-2</v>
      </c>
      <c r="K44" s="693">
        <v>5.8613593953245724E-2</v>
      </c>
      <c r="L44" s="693">
        <v>6.1042022286083242E-2</v>
      </c>
    </row>
    <row r="45" spans="1:12" s="247" customFormat="1">
      <c r="A45" s="341" t="s">
        <v>123</v>
      </c>
      <c r="B45" s="342">
        <v>45.145800000000001</v>
      </c>
      <c r="C45" s="343">
        <v>45.0077</v>
      </c>
      <c r="D45" s="342">
        <v>45.272599999999997</v>
      </c>
      <c r="E45" s="745">
        <v>0.26489999999999725</v>
      </c>
      <c r="F45" s="746">
        <v>2.0019708981791062E-3</v>
      </c>
      <c r="G45" s="693">
        <v>3.1988917945248163E-2</v>
      </c>
      <c r="H45" s="693">
        <v>0.12800203883786265</v>
      </c>
      <c r="I45" s="693">
        <v>8.4854527730250373E-2</v>
      </c>
      <c r="J45" s="693">
        <v>6.4636646440665135E-2</v>
      </c>
      <c r="K45" s="693">
        <v>5.6397341766202702E-2</v>
      </c>
      <c r="L45" s="693">
        <v>5.503923251309506E-2</v>
      </c>
    </row>
    <row r="46" spans="1:12" s="247" customFormat="1">
      <c r="A46" s="341" t="s">
        <v>126</v>
      </c>
      <c r="B46" s="342">
        <v>43.087000000000003</v>
      </c>
      <c r="C46" s="343">
        <v>43.039099999999998</v>
      </c>
      <c r="D46" s="342">
        <v>43.261000000000003</v>
      </c>
      <c r="E46" s="745">
        <v>0.22190000000000509</v>
      </c>
      <c r="F46" s="746">
        <v>9.7339766895654378E-4</v>
      </c>
      <c r="G46" s="693">
        <v>1.6250766545591766E-2</v>
      </c>
      <c r="H46" s="693">
        <v>7.4960581202722532E-2</v>
      </c>
      <c r="I46" s="693">
        <v>4.3938279919907952E-2</v>
      </c>
      <c r="J46" s="693">
        <v>3.953282989312612E-2</v>
      </c>
      <c r="K46" s="693">
        <v>4.1241713620283615E-2</v>
      </c>
      <c r="L46" s="693">
        <v>5.288622845614066E-2</v>
      </c>
    </row>
    <row r="47" spans="1:12" s="247" customFormat="1">
      <c r="A47" s="656" t="s">
        <v>129</v>
      </c>
      <c r="B47" s="657">
        <v>337.94426764307372</v>
      </c>
      <c r="C47" s="658">
        <v>337.13838568706717</v>
      </c>
      <c r="D47" s="657">
        <v>338.81163678895575</v>
      </c>
      <c r="E47" s="747">
        <v>1.6732511018885816</v>
      </c>
      <c r="F47" s="748">
        <v>1.8756864693179054E-3</v>
      </c>
      <c r="G47" s="731">
        <v>2.4534013588072279E-2</v>
      </c>
      <c r="H47" s="731">
        <v>0.10235875291461083</v>
      </c>
      <c r="I47" s="731">
        <v>6.6141326032306713E-2</v>
      </c>
      <c r="J47" s="731">
        <v>5.1990779306374746E-2</v>
      </c>
      <c r="K47" s="731">
        <v>4.6402816564330651E-2</v>
      </c>
      <c r="L47" s="731">
        <v>5.4738742562478793E-2</v>
      </c>
    </row>
    <row r="48" spans="1:12" s="247" customFormat="1">
      <c r="A48" s="341" t="s">
        <v>118</v>
      </c>
      <c r="B48" s="342">
        <v>18.2119</v>
      </c>
      <c r="C48" s="343">
        <v>18.147500000000001</v>
      </c>
      <c r="D48" s="342">
        <v>18.2119</v>
      </c>
      <c r="E48" s="745">
        <v>6.4399999999999125E-2</v>
      </c>
      <c r="F48" s="746">
        <v>3.9857549229309619E-3</v>
      </c>
      <c r="G48" s="693">
        <v>4.9441847889064583E-3</v>
      </c>
      <c r="H48" s="693">
        <v>4.0465961287963648E-2</v>
      </c>
      <c r="I48" s="693">
        <v>1.5644915517153191E-2</v>
      </c>
      <c r="J48" s="693">
        <v>6.4409314924507299E-3</v>
      </c>
      <c r="K48" s="693">
        <v>2.8657030370707659E-2</v>
      </c>
      <c r="L48" s="693">
        <v>3.0498790945902909E-2</v>
      </c>
    </row>
    <row r="49" spans="1:12" s="247" customFormat="1">
      <c r="A49" s="341" t="s">
        <v>121</v>
      </c>
      <c r="B49" s="342">
        <v>19.607600000000001</v>
      </c>
      <c r="C49" s="343">
        <v>19.540199999999999</v>
      </c>
      <c r="D49" s="342">
        <v>19.607600000000001</v>
      </c>
      <c r="E49" s="745">
        <v>6.7400000000002791E-2</v>
      </c>
      <c r="F49" s="746">
        <v>4.1327604484071578E-3</v>
      </c>
      <c r="G49" s="693">
        <v>4.4825590032839813E-3</v>
      </c>
      <c r="H49" s="693">
        <v>4.5783286753568353E-2</v>
      </c>
      <c r="I49" s="693">
        <v>1.9956051631115468E-2</v>
      </c>
      <c r="J49" s="693">
        <v>1.0847680022347594E-2</v>
      </c>
      <c r="K49" s="693">
        <v>3.3500550302461685E-2</v>
      </c>
      <c r="L49" s="693">
        <v>3.7749558175187659E-2</v>
      </c>
    </row>
    <row r="50" spans="1:12" s="247" customFormat="1">
      <c r="A50" s="341" t="s">
        <v>124</v>
      </c>
      <c r="B50" s="342">
        <v>18.6158</v>
      </c>
      <c r="C50" s="343">
        <v>18.5456</v>
      </c>
      <c r="D50" s="342">
        <v>18.6158</v>
      </c>
      <c r="E50" s="745">
        <v>7.0199999999999818E-2</v>
      </c>
      <c r="F50" s="746">
        <v>4.4460271725641487E-3</v>
      </c>
      <c r="G50" s="693">
        <v>5.4985416441613033E-3</v>
      </c>
      <c r="H50" s="693">
        <v>4.3100646621765604E-2</v>
      </c>
      <c r="I50" s="693">
        <v>1.6236786413945659E-2</v>
      </c>
      <c r="J50" s="693">
        <v>6.1575252329171271E-3</v>
      </c>
      <c r="K50" s="693">
        <v>2.8657633089279155E-2</v>
      </c>
      <c r="L50" s="693">
        <v>3.2647393062844587E-2</v>
      </c>
    </row>
    <row r="51" spans="1:12" s="247" customFormat="1">
      <c r="A51" s="341" t="s">
        <v>127</v>
      </c>
      <c r="B51" s="342">
        <v>19.356300000000001</v>
      </c>
      <c r="C51" s="343">
        <v>19.300999999999998</v>
      </c>
      <c r="D51" s="342">
        <v>19.356300000000001</v>
      </c>
      <c r="E51" s="745">
        <v>5.5300000000002569E-2</v>
      </c>
      <c r="F51" s="889">
        <v>3.2861829999637493E-3</v>
      </c>
      <c r="G51" s="693">
        <v>5.5011843909738012E-3</v>
      </c>
      <c r="H51" s="693">
        <v>3.5450635511619089E-2</v>
      </c>
      <c r="I51" s="693">
        <v>1.6089196683936491E-2</v>
      </c>
      <c r="J51" s="693">
        <v>9.3852534258436204E-3</v>
      </c>
      <c r="K51" s="693">
        <v>3.0203150473382179E-2</v>
      </c>
      <c r="L51" s="693">
        <v>3.6479270198484848E-2</v>
      </c>
    </row>
    <row r="52" spans="1:12" s="247" customFormat="1">
      <c r="A52" s="656" t="s">
        <v>130</v>
      </c>
      <c r="B52" s="657">
        <v>141.6557833401329</v>
      </c>
      <c r="C52" s="658">
        <v>141.18113578507979</v>
      </c>
      <c r="D52" s="657">
        <v>141.6557833401329</v>
      </c>
      <c r="E52" s="747">
        <v>0.47464755505311018</v>
      </c>
      <c r="F52" s="748">
        <v>3.8774719360323839E-3</v>
      </c>
      <c r="G52" s="731">
        <v>5.1852919605246406E-3</v>
      </c>
      <c r="H52" s="731">
        <v>3.9816239728938108E-2</v>
      </c>
      <c r="I52" s="731">
        <v>1.629627563963032E-2</v>
      </c>
      <c r="J52" s="731">
        <v>7.8023655144681126E-3</v>
      </c>
      <c r="K52" s="731">
        <v>2.9628858008631909E-2</v>
      </c>
      <c r="L52" s="731">
        <v>3.3618271221205198E-2</v>
      </c>
    </row>
    <row r="53" spans="1:12" s="247" customFormat="1" ht="12.75" customHeight="1">
      <c r="A53" s="22" t="s">
        <v>524</v>
      </c>
      <c r="G53" s="690"/>
      <c r="H53" s="690"/>
      <c r="I53" s="690"/>
      <c r="J53" s="690"/>
      <c r="K53" s="690"/>
      <c r="L53" s="690"/>
    </row>
    <row r="54" spans="1:12" s="247" customFormat="1" ht="25.5" customHeight="1">
      <c r="A54" s="1165" t="s">
        <v>1309</v>
      </c>
      <c r="B54" s="1165"/>
      <c r="C54" s="1165"/>
      <c r="D54" s="1165"/>
      <c r="E54" s="1165"/>
      <c r="F54" s="1165"/>
      <c r="G54" s="1165"/>
      <c r="H54" s="1165"/>
      <c r="I54" s="1165"/>
      <c r="J54" s="1165"/>
      <c r="K54" s="1165"/>
      <c r="L54" s="1165"/>
    </row>
    <row r="55" spans="1:12" s="247" customFormat="1" ht="20.25" customHeight="1">
      <c r="A55" s="1164" t="s">
        <v>162</v>
      </c>
      <c r="B55" s="1164"/>
      <c r="C55" s="1164"/>
      <c r="D55" s="1164"/>
      <c r="E55" s="1164"/>
      <c r="F55" s="1164"/>
      <c r="G55" s="1164"/>
      <c r="H55" s="1164"/>
      <c r="I55" s="1164"/>
      <c r="J55" s="1164"/>
      <c r="K55" s="1164"/>
      <c r="L55" s="1164"/>
    </row>
    <row r="56" spans="1:12" s="247" customFormat="1" ht="24" customHeight="1">
      <c r="A56" s="1160" t="s">
        <v>1308</v>
      </c>
      <c r="B56" s="1160"/>
      <c r="C56" s="1160"/>
      <c r="D56" s="1160"/>
      <c r="E56" s="1160"/>
      <c r="F56" s="1160"/>
      <c r="G56" s="1160"/>
      <c r="H56" s="1160"/>
      <c r="I56" s="1160"/>
      <c r="J56" s="1160"/>
      <c r="K56" s="1160"/>
      <c r="L56" s="1160"/>
    </row>
    <row r="57" spans="1:12" s="247" customFormat="1" ht="21" customHeight="1">
      <c r="A57" s="1161" t="s">
        <v>1235</v>
      </c>
      <c r="B57" s="1161"/>
      <c r="C57" s="1161"/>
      <c r="D57" s="1161"/>
      <c r="E57" s="1161"/>
      <c r="F57" s="1161"/>
      <c r="G57" s="1161"/>
      <c r="H57" s="1161"/>
      <c r="I57" s="1161"/>
      <c r="J57" s="1161"/>
      <c r="K57" s="1161"/>
      <c r="L57" s="1161"/>
    </row>
    <row r="58" spans="1:12" s="247" customFormat="1" ht="12.75" customHeight="1">
      <c r="F58" s="166"/>
    </row>
    <row r="59" spans="1:12" s="247" customFormat="1" ht="12.75" customHeight="1">
      <c r="A59" s="579" t="s">
        <v>81</v>
      </c>
    </row>
    <row r="60" spans="1:12" s="247" customFormat="1" ht="12.75" customHeight="1">
      <c r="A60" s="579"/>
    </row>
    <row r="61" spans="1:12" s="247" customFormat="1" ht="12.75" customHeight="1"/>
    <row r="62" spans="1:12" s="247" customFormat="1" ht="12.75" customHeight="1"/>
    <row r="63" spans="1:12" s="247" customFormat="1" ht="12.75" customHeight="1"/>
    <row r="95" spans="12:12">
      <c r="L95" s="67" t="s">
        <v>768</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6.570312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9" t="s">
        <v>628</v>
      </c>
      <c r="AG1" s="126" t="str">
        <f>Naslovnica!A20</f>
        <v>Veljača 2025.</v>
      </c>
    </row>
    <row r="2" spans="1:35" ht="12.75" customHeight="1">
      <c r="A2" s="520" t="s">
        <v>871</v>
      </c>
      <c r="AG2" s="498" t="str">
        <f>Naslovnica!A24</f>
        <v>February 2025</v>
      </c>
    </row>
    <row r="3" spans="1:35" ht="12.75" customHeight="1">
      <c r="A3" s="66"/>
      <c r="AG3" s="65"/>
    </row>
    <row r="4" spans="1:35" ht="12.75" customHeight="1">
      <c r="I4" s="165"/>
      <c r="J4" s="165"/>
      <c r="K4" s="165"/>
      <c r="AG4" s="13" t="s">
        <v>1291</v>
      </c>
    </row>
    <row r="5" spans="1:35" ht="15" customHeight="1">
      <c r="A5" s="659" t="s">
        <v>131</v>
      </c>
      <c r="B5" s="1171" t="s">
        <v>540</v>
      </c>
      <c r="C5" s="1171"/>
      <c r="D5" s="1171"/>
      <c r="E5" s="1171"/>
      <c r="F5" s="1171"/>
      <c r="G5" s="1171"/>
      <c r="H5" s="1171"/>
      <c r="I5" s="1171"/>
      <c r="J5" s="1172" t="s">
        <v>534</v>
      </c>
      <c r="K5" s="1172"/>
      <c r="L5" s="1171" t="s">
        <v>539</v>
      </c>
      <c r="M5" s="1171"/>
      <c r="N5" s="1171"/>
      <c r="O5" s="1171"/>
      <c r="P5" s="1171"/>
      <c r="Q5" s="1171"/>
      <c r="R5" s="1171"/>
      <c r="S5" s="1171"/>
      <c r="T5" s="1172" t="s">
        <v>535</v>
      </c>
      <c r="U5" s="1172"/>
      <c r="V5" s="1171" t="s">
        <v>538</v>
      </c>
      <c r="W5" s="1171"/>
      <c r="X5" s="1171"/>
      <c r="Y5" s="1171"/>
      <c r="Z5" s="1171"/>
      <c r="AA5" s="1171"/>
      <c r="AB5" s="1171"/>
      <c r="AC5" s="1171"/>
      <c r="AD5" s="1172" t="s">
        <v>536</v>
      </c>
      <c r="AE5" s="1172"/>
      <c r="AF5" s="1174" t="s">
        <v>537</v>
      </c>
      <c r="AG5" s="1174"/>
    </row>
    <row r="6" spans="1:35" ht="22.5" customHeight="1">
      <c r="A6" s="1173" t="s">
        <v>541</v>
      </c>
      <c r="B6" s="1162" t="s">
        <v>132</v>
      </c>
      <c r="C6" s="1162"/>
      <c r="D6" s="1162" t="s">
        <v>133</v>
      </c>
      <c r="E6" s="1162"/>
      <c r="F6" s="1162" t="s">
        <v>134</v>
      </c>
      <c r="G6" s="1162"/>
      <c r="H6" s="1162" t="s">
        <v>135</v>
      </c>
      <c r="I6" s="1162"/>
      <c r="J6" s="1172"/>
      <c r="K6" s="1172"/>
      <c r="L6" s="1162" t="s">
        <v>132</v>
      </c>
      <c r="M6" s="1162"/>
      <c r="N6" s="1162" t="s">
        <v>133</v>
      </c>
      <c r="O6" s="1162"/>
      <c r="P6" s="1162" t="s">
        <v>134</v>
      </c>
      <c r="Q6" s="1162"/>
      <c r="R6" s="1162" t="s">
        <v>135</v>
      </c>
      <c r="S6" s="1162"/>
      <c r="T6" s="1172"/>
      <c r="U6" s="1172"/>
      <c r="V6" s="1162" t="s">
        <v>132</v>
      </c>
      <c r="W6" s="1162"/>
      <c r="X6" s="1162" t="s">
        <v>133</v>
      </c>
      <c r="Y6" s="1162"/>
      <c r="Z6" s="1162" t="s">
        <v>134</v>
      </c>
      <c r="AA6" s="1162"/>
      <c r="AB6" s="1162" t="s">
        <v>135</v>
      </c>
      <c r="AC6" s="1162"/>
      <c r="AD6" s="1172"/>
      <c r="AE6" s="1172"/>
      <c r="AF6" s="1174"/>
      <c r="AG6" s="1174"/>
    </row>
    <row r="7" spans="1:35">
      <c r="A7" s="1173"/>
      <c r="B7" s="659" t="s">
        <v>31</v>
      </c>
      <c r="C7" s="659" t="s">
        <v>32</v>
      </c>
      <c r="D7" s="659" t="s">
        <v>31</v>
      </c>
      <c r="E7" s="659" t="s">
        <v>32</v>
      </c>
      <c r="F7" s="659" t="s">
        <v>31</v>
      </c>
      <c r="G7" s="659" t="s">
        <v>32</v>
      </c>
      <c r="H7" s="659" t="s">
        <v>31</v>
      </c>
      <c r="I7" s="659" t="s">
        <v>32</v>
      </c>
      <c r="J7" s="659" t="s">
        <v>31</v>
      </c>
      <c r="K7" s="659" t="s">
        <v>32</v>
      </c>
      <c r="L7" s="659" t="s">
        <v>31</v>
      </c>
      <c r="M7" s="659" t="s">
        <v>32</v>
      </c>
      <c r="N7" s="659" t="s">
        <v>31</v>
      </c>
      <c r="O7" s="659" t="s">
        <v>32</v>
      </c>
      <c r="P7" s="659" t="s">
        <v>31</v>
      </c>
      <c r="Q7" s="659" t="s">
        <v>32</v>
      </c>
      <c r="R7" s="659" t="s">
        <v>31</v>
      </c>
      <c r="S7" s="659" t="s">
        <v>32</v>
      </c>
      <c r="T7" s="659" t="s">
        <v>31</v>
      </c>
      <c r="U7" s="659" t="s">
        <v>32</v>
      </c>
      <c r="V7" s="659" t="s">
        <v>31</v>
      </c>
      <c r="W7" s="659" t="s">
        <v>32</v>
      </c>
      <c r="X7" s="659" t="s">
        <v>31</v>
      </c>
      <c r="Y7" s="659" t="s">
        <v>32</v>
      </c>
      <c r="Z7" s="659" t="s">
        <v>31</v>
      </c>
      <c r="AA7" s="659" t="s">
        <v>32</v>
      </c>
      <c r="AB7" s="659" t="s">
        <v>31</v>
      </c>
      <c r="AC7" s="659" t="s">
        <v>32</v>
      </c>
      <c r="AD7" s="659" t="s">
        <v>31</v>
      </c>
      <c r="AE7" s="659" t="s">
        <v>32</v>
      </c>
      <c r="AF7" s="659" t="s">
        <v>31</v>
      </c>
      <c r="AG7" s="659" t="s">
        <v>32</v>
      </c>
    </row>
    <row r="8" spans="1:35">
      <c r="A8" s="1173"/>
      <c r="B8" s="660" t="s">
        <v>29</v>
      </c>
      <c r="C8" s="660" t="s">
        <v>30</v>
      </c>
      <c r="D8" s="660" t="s">
        <v>29</v>
      </c>
      <c r="E8" s="660" t="s">
        <v>30</v>
      </c>
      <c r="F8" s="660" t="s">
        <v>29</v>
      </c>
      <c r="G8" s="660" t="s">
        <v>30</v>
      </c>
      <c r="H8" s="660" t="s">
        <v>29</v>
      </c>
      <c r="I8" s="660" t="s">
        <v>30</v>
      </c>
      <c r="J8" s="660" t="s">
        <v>29</v>
      </c>
      <c r="K8" s="660" t="s">
        <v>30</v>
      </c>
      <c r="L8" s="660" t="s">
        <v>29</v>
      </c>
      <c r="M8" s="660" t="s">
        <v>30</v>
      </c>
      <c r="N8" s="660" t="s">
        <v>29</v>
      </c>
      <c r="O8" s="660" t="s">
        <v>30</v>
      </c>
      <c r="P8" s="660" t="s">
        <v>29</v>
      </c>
      <c r="Q8" s="660" t="s">
        <v>30</v>
      </c>
      <c r="R8" s="660" t="s">
        <v>29</v>
      </c>
      <c r="S8" s="660" t="s">
        <v>30</v>
      </c>
      <c r="T8" s="660" t="s">
        <v>29</v>
      </c>
      <c r="U8" s="660" t="s">
        <v>30</v>
      </c>
      <c r="V8" s="660" t="s">
        <v>29</v>
      </c>
      <c r="W8" s="660" t="s">
        <v>30</v>
      </c>
      <c r="X8" s="660" t="s">
        <v>29</v>
      </c>
      <c r="Y8" s="660" t="s">
        <v>30</v>
      </c>
      <c r="Z8" s="660" t="s">
        <v>29</v>
      </c>
      <c r="AA8" s="660" t="s">
        <v>30</v>
      </c>
      <c r="AB8" s="660" t="s">
        <v>29</v>
      </c>
      <c r="AC8" s="660" t="s">
        <v>30</v>
      </c>
      <c r="AD8" s="660" t="s">
        <v>29</v>
      </c>
      <c r="AE8" s="660" t="s">
        <v>30</v>
      </c>
      <c r="AF8" s="660" t="s">
        <v>29</v>
      </c>
      <c r="AG8" s="660" t="s">
        <v>30</v>
      </c>
    </row>
    <row r="9" spans="1:35" ht="18">
      <c r="A9" s="344" t="s">
        <v>409</v>
      </c>
      <c r="B9" s="345">
        <v>425.88426999999996</v>
      </c>
      <c r="C9" s="346">
        <v>2.0995968043604728E-3</v>
      </c>
      <c r="D9" s="345">
        <v>6871.11247</v>
      </c>
      <c r="E9" s="346">
        <v>3.9504116928438748E-2</v>
      </c>
      <c r="F9" s="345">
        <v>2707.3583400000007</v>
      </c>
      <c r="G9" s="346">
        <v>9.2528883146915687E-3</v>
      </c>
      <c r="H9" s="345">
        <v>3896.7400699999994</v>
      </c>
      <c r="I9" s="346">
        <v>2.5736826479364108E-2</v>
      </c>
      <c r="J9" s="345">
        <v>13901.095150000001</v>
      </c>
      <c r="K9" s="346">
        <v>1.6936480696922884E-2</v>
      </c>
      <c r="L9" s="345">
        <v>2108.4105599999994</v>
      </c>
      <c r="M9" s="346">
        <v>2.6880934768611558E-4</v>
      </c>
      <c r="N9" s="345">
        <v>27683.860190000003</v>
      </c>
      <c r="O9" s="346">
        <v>7.9627888939764156E-3</v>
      </c>
      <c r="P9" s="345">
        <v>7430.6928899999994</v>
      </c>
      <c r="Q9" s="346">
        <v>1.8956714169522928E-3</v>
      </c>
      <c r="R9" s="345">
        <v>46834.515340000005</v>
      </c>
      <c r="S9" s="346">
        <v>7.69065207617705E-3</v>
      </c>
      <c r="T9" s="345">
        <v>84057.478980000014</v>
      </c>
      <c r="U9" s="346">
        <v>3.9408490341529302E-3</v>
      </c>
      <c r="V9" s="345">
        <v>180.51163</v>
      </c>
      <c r="W9" s="346">
        <v>2.5182948025835789E-4</v>
      </c>
      <c r="X9" s="345">
        <v>8010.0614299999997</v>
      </c>
      <c r="Y9" s="346">
        <v>3.7405820189431151E-2</v>
      </c>
      <c r="Z9" s="345">
        <v>146.45543000000001</v>
      </c>
      <c r="AA9" s="346">
        <v>4.4973930201898247E-4</v>
      </c>
      <c r="AB9" s="345">
        <v>4088.2374799999993</v>
      </c>
      <c r="AC9" s="346">
        <v>7.3287160198926785E-3</v>
      </c>
      <c r="AD9" s="345">
        <v>12425.26597</v>
      </c>
      <c r="AE9" s="346">
        <v>6.8480505978174991E-3</v>
      </c>
      <c r="AF9" s="345">
        <v>110383.84010000003</v>
      </c>
      <c r="AG9" s="346">
        <v>4.6060455076227828E-3</v>
      </c>
    </row>
    <row r="10" spans="1:35" ht="18">
      <c r="A10" s="344" t="s">
        <v>410</v>
      </c>
      <c r="B10" s="347">
        <v>828.63710000004619</v>
      </c>
      <c r="C10" s="348">
        <v>4.0851562964150483E-3</v>
      </c>
      <c r="D10" s="347">
        <v>5781.9184700000396</v>
      </c>
      <c r="E10" s="348">
        <v>3.3242009107963454E-2</v>
      </c>
      <c r="F10" s="347">
        <v>2630.2739500000162</v>
      </c>
      <c r="G10" s="348">
        <v>8.9894384266815518E-3</v>
      </c>
      <c r="H10" s="347">
        <v>676.8418000000114</v>
      </c>
      <c r="I10" s="348">
        <v>4.4703417850964749E-3</v>
      </c>
      <c r="J10" s="347">
        <v>9917.6713200001122</v>
      </c>
      <c r="K10" s="348">
        <v>1.2083252942096986E-2</v>
      </c>
      <c r="L10" s="347">
        <v>14644.113809999124</v>
      </c>
      <c r="M10" s="348">
        <v>1.8670342272935222E-3</v>
      </c>
      <c r="N10" s="347">
        <v>17710.391420001662</v>
      </c>
      <c r="O10" s="348">
        <v>5.0940911830679361E-3</v>
      </c>
      <c r="P10" s="347">
        <v>6845.8689899999054</v>
      </c>
      <c r="Q10" s="348">
        <v>1.7464748389760033E-3</v>
      </c>
      <c r="R10" s="347">
        <v>37147.474990000846</v>
      </c>
      <c r="S10" s="348">
        <v>6.0999522164925006E-3</v>
      </c>
      <c r="T10" s="347">
        <v>76347.849210001543</v>
      </c>
      <c r="U10" s="346">
        <v>3.5794000899131892E-3</v>
      </c>
      <c r="V10" s="347">
        <v>1208.1960399999618</v>
      </c>
      <c r="W10" s="348">
        <v>1.6855389362081354E-3</v>
      </c>
      <c r="X10" s="347">
        <v>0</v>
      </c>
      <c r="Y10" s="348">
        <v>0</v>
      </c>
      <c r="Z10" s="347">
        <v>2051.7475399999998</v>
      </c>
      <c r="AA10" s="348">
        <v>6.3005619290371438E-3</v>
      </c>
      <c r="AB10" s="347">
        <v>47.834799999933686</v>
      </c>
      <c r="AC10" s="348">
        <v>8.57503182686629E-5</v>
      </c>
      <c r="AD10" s="347">
        <v>3307.7783799998956</v>
      </c>
      <c r="AE10" s="348">
        <v>1.823046184065393E-3</v>
      </c>
      <c r="AF10" s="347">
        <v>89573.298910001555</v>
      </c>
      <c r="AG10" s="346">
        <v>3.7376729299650928E-3</v>
      </c>
    </row>
    <row r="11" spans="1:35" ht="27">
      <c r="A11" s="344" t="s">
        <v>411</v>
      </c>
      <c r="B11" s="347">
        <v>202196.50589000006</v>
      </c>
      <c r="C11" s="348">
        <v>0.99682276976207085</v>
      </c>
      <c r="D11" s="347">
        <v>165715.45458000002</v>
      </c>
      <c r="E11" s="348">
        <v>0.95274858666048023</v>
      </c>
      <c r="F11" s="347">
        <v>287487.21583000006</v>
      </c>
      <c r="G11" s="348">
        <v>0.98253971802514317</v>
      </c>
      <c r="H11" s="347">
        <v>147499.10313999999</v>
      </c>
      <c r="I11" s="348">
        <v>0.97418836134379627</v>
      </c>
      <c r="J11" s="347">
        <v>802898.27944000019</v>
      </c>
      <c r="K11" s="348">
        <v>0.97821582145836605</v>
      </c>
      <c r="L11" s="347">
        <v>7844507.1852600006</v>
      </c>
      <c r="M11" s="348">
        <v>1.0001263033840944</v>
      </c>
      <c r="N11" s="347">
        <v>3424729.3723899997</v>
      </c>
      <c r="O11" s="348">
        <v>0.98506482926078931</v>
      </c>
      <c r="P11" s="347">
        <v>3907667.2640499999</v>
      </c>
      <c r="Q11" s="348">
        <v>0.99689938059326155</v>
      </c>
      <c r="R11" s="347">
        <v>6035036.1992699997</v>
      </c>
      <c r="S11" s="348">
        <v>0.99100766472711133</v>
      </c>
      <c r="T11" s="347">
        <v>21211940.020969998</v>
      </c>
      <c r="U11" s="348">
        <v>0.9944749040598635</v>
      </c>
      <c r="V11" s="347">
        <v>718414.73320999998</v>
      </c>
      <c r="W11" s="348">
        <v>1.0022512614518029</v>
      </c>
      <c r="X11" s="347">
        <v>206435.85528999995</v>
      </c>
      <c r="Y11" s="348">
        <v>0.96402537622350892</v>
      </c>
      <c r="Z11" s="347">
        <v>323914.59860000003</v>
      </c>
      <c r="AA11" s="348">
        <v>0.99468572444273928</v>
      </c>
      <c r="AB11" s="347">
        <v>554762.50268000003</v>
      </c>
      <c r="AC11" s="348">
        <v>0.99448646525951623</v>
      </c>
      <c r="AD11" s="347">
        <v>1803527.6897800001</v>
      </c>
      <c r="AE11" s="348">
        <v>0.99399472848293025</v>
      </c>
      <c r="AF11" s="347">
        <v>23818365.990189999</v>
      </c>
      <c r="AG11" s="348">
        <v>0.99388169109392954</v>
      </c>
    </row>
    <row r="12" spans="1:35" ht="18.75">
      <c r="A12" s="344" t="s">
        <v>412</v>
      </c>
      <c r="B12" s="349">
        <v>123290.31200000002</v>
      </c>
      <c r="C12" s="350">
        <v>0.60781757702346151</v>
      </c>
      <c r="D12" s="349">
        <v>60642.518710000004</v>
      </c>
      <c r="E12" s="350">
        <v>0.34865229763221656</v>
      </c>
      <c r="F12" s="349">
        <v>135469.18493000002</v>
      </c>
      <c r="G12" s="350">
        <v>0.4629905172580841</v>
      </c>
      <c r="H12" s="349">
        <v>78663.255560000005</v>
      </c>
      <c r="I12" s="350">
        <v>0.51954775588857649</v>
      </c>
      <c r="J12" s="349">
        <v>398065.27120000002</v>
      </c>
      <c r="K12" s="350">
        <v>0.48498515469798609</v>
      </c>
      <c r="L12" s="349">
        <v>5432070.2513300003</v>
      </c>
      <c r="M12" s="350">
        <v>0.69255546739681084</v>
      </c>
      <c r="N12" s="349">
        <v>1924761.0868899997</v>
      </c>
      <c r="O12" s="350">
        <v>0.5536246065778756</v>
      </c>
      <c r="P12" s="349">
        <v>2534831.6048499998</v>
      </c>
      <c r="Q12" s="350">
        <v>0.64667022190732115</v>
      </c>
      <c r="R12" s="349">
        <v>3254126.7086399999</v>
      </c>
      <c r="S12" s="350">
        <v>0.53435711133688446</v>
      </c>
      <c r="T12" s="349">
        <v>13145789.65171</v>
      </c>
      <c r="U12" s="350">
        <v>0.61631127986178547</v>
      </c>
      <c r="V12" s="349">
        <v>640606.43045999995</v>
      </c>
      <c r="W12" s="350">
        <v>0.89370188742356194</v>
      </c>
      <c r="X12" s="349">
        <v>164435.60754999999</v>
      </c>
      <c r="Y12" s="350">
        <v>0.76789033673555318</v>
      </c>
      <c r="Z12" s="349">
        <v>272711.49515000003</v>
      </c>
      <c r="AA12" s="350">
        <v>0.83744984724235993</v>
      </c>
      <c r="AB12" s="349">
        <v>390245.95234000008</v>
      </c>
      <c r="AC12" s="350">
        <v>0.69956840242373441</v>
      </c>
      <c r="AD12" s="349">
        <v>1467999.4855</v>
      </c>
      <c r="AE12" s="350">
        <v>0.80907199721488587</v>
      </c>
      <c r="AF12" s="349">
        <v>15011854.40841</v>
      </c>
      <c r="AG12" s="350">
        <v>0.62640767431449551</v>
      </c>
    </row>
    <row r="13" spans="1:35" ht="19.5">
      <c r="A13" s="351" t="s">
        <v>413</v>
      </c>
      <c r="B13" s="349">
        <v>40208.791520000006</v>
      </c>
      <c r="C13" s="350">
        <v>0.19822814818351589</v>
      </c>
      <c r="D13" s="349">
        <v>28824.759619999997</v>
      </c>
      <c r="E13" s="350">
        <v>0.16572231635478085</v>
      </c>
      <c r="F13" s="349">
        <v>51402.886100000011</v>
      </c>
      <c r="G13" s="350">
        <v>0.17567868911512899</v>
      </c>
      <c r="H13" s="349">
        <v>22938.339189999999</v>
      </c>
      <c r="I13" s="350">
        <v>0.15150100978067738</v>
      </c>
      <c r="J13" s="349">
        <v>143374.77643</v>
      </c>
      <c r="K13" s="350">
        <v>0.17468149863230953</v>
      </c>
      <c r="L13" s="349">
        <v>1215684.5822500002</v>
      </c>
      <c r="M13" s="350">
        <v>0.15499228933224971</v>
      </c>
      <c r="N13" s="349">
        <v>647845.04775000003</v>
      </c>
      <c r="O13" s="350">
        <v>0.18634154759619601</v>
      </c>
      <c r="P13" s="349">
        <v>807636.70072999992</v>
      </c>
      <c r="Q13" s="350">
        <v>0.20603917178651071</v>
      </c>
      <c r="R13" s="349">
        <v>644037.57965000009</v>
      </c>
      <c r="S13" s="350">
        <v>0.10575681018825539</v>
      </c>
      <c r="T13" s="349">
        <v>3315203.9103800007</v>
      </c>
      <c r="U13" s="350">
        <v>0.1554260047621647</v>
      </c>
      <c r="V13" s="349">
        <v>0</v>
      </c>
      <c r="W13" s="350">
        <v>0</v>
      </c>
      <c r="X13" s="349">
        <v>0</v>
      </c>
      <c r="Y13" s="350">
        <v>0</v>
      </c>
      <c r="Z13" s="349">
        <v>0</v>
      </c>
      <c r="AA13" s="350">
        <v>0</v>
      </c>
      <c r="AB13" s="349">
        <v>0</v>
      </c>
      <c r="AC13" s="350">
        <v>0</v>
      </c>
      <c r="AD13" s="349">
        <v>0</v>
      </c>
      <c r="AE13" s="350">
        <v>0</v>
      </c>
      <c r="AF13" s="349">
        <v>3458578.6868100008</v>
      </c>
      <c r="AG13" s="350">
        <v>0.14431796183852011</v>
      </c>
      <c r="AH13" s="121"/>
      <c r="AI13" s="76"/>
    </row>
    <row r="14" spans="1:35" ht="19.5">
      <c r="A14" s="351" t="s">
        <v>414</v>
      </c>
      <c r="B14" s="349">
        <v>60110.010180000019</v>
      </c>
      <c r="C14" s="350">
        <v>0.29634056520566854</v>
      </c>
      <c r="D14" s="349">
        <v>25010.664190000007</v>
      </c>
      <c r="E14" s="350">
        <v>0.1437939208437489</v>
      </c>
      <c r="F14" s="349">
        <v>66946.241240000003</v>
      </c>
      <c r="G14" s="350">
        <v>0.22880092528945348</v>
      </c>
      <c r="H14" s="349">
        <v>30914.078969999995</v>
      </c>
      <c r="I14" s="350">
        <v>0.20417843426242416</v>
      </c>
      <c r="J14" s="349">
        <v>182980.99458000003</v>
      </c>
      <c r="K14" s="350">
        <v>0.22293596649526726</v>
      </c>
      <c r="L14" s="349">
        <v>3946171.9246900007</v>
      </c>
      <c r="M14" s="350">
        <v>0.50311259156906452</v>
      </c>
      <c r="N14" s="349">
        <v>1176763.5231599999</v>
      </c>
      <c r="O14" s="350">
        <v>0.33847590071415562</v>
      </c>
      <c r="P14" s="349">
        <v>1631862.9755799999</v>
      </c>
      <c r="Q14" s="350">
        <v>0.41631057089613122</v>
      </c>
      <c r="R14" s="349">
        <v>2381322.6217699996</v>
      </c>
      <c r="S14" s="350">
        <v>0.39103476639420737</v>
      </c>
      <c r="T14" s="349">
        <v>9136121.0451999996</v>
      </c>
      <c r="U14" s="350">
        <v>0.42832683342129751</v>
      </c>
      <c r="V14" s="349">
        <v>532884.84236999985</v>
      </c>
      <c r="W14" s="350">
        <v>0.74342086929021711</v>
      </c>
      <c r="X14" s="349">
        <v>136636.20848</v>
      </c>
      <c r="Y14" s="350">
        <v>0.63807119214171959</v>
      </c>
      <c r="Z14" s="349">
        <v>248125.19531000001</v>
      </c>
      <c r="AA14" s="350">
        <v>0.76194957163447685</v>
      </c>
      <c r="AB14" s="349">
        <v>360698.70730000007</v>
      </c>
      <c r="AC14" s="350">
        <v>0.64660098819506229</v>
      </c>
      <c r="AD14" s="349">
        <v>1278344.95346</v>
      </c>
      <c r="AE14" s="350">
        <v>0.70454595852476043</v>
      </c>
      <c r="AF14" s="349">
        <v>10597446.993240001</v>
      </c>
      <c r="AG14" s="350">
        <v>0.44220533613673113</v>
      </c>
      <c r="AH14" s="121"/>
      <c r="AI14" s="76"/>
    </row>
    <row r="15" spans="1:35" ht="19.5">
      <c r="A15" s="351" t="s">
        <v>415</v>
      </c>
      <c r="B15" s="349">
        <v>0</v>
      </c>
      <c r="C15" s="350">
        <v>0</v>
      </c>
      <c r="D15" s="349">
        <v>0</v>
      </c>
      <c r="E15" s="350">
        <v>0</v>
      </c>
      <c r="F15" s="349">
        <v>154.98098999999999</v>
      </c>
      <c r="G15" s="350">
        <v>5.2967565105191449E-4</v>
      </c>
      <c r="H15" s="349">
        <v>0</v>
      </c>
      <c r="I15" s="350">
        <v>0</v>
      </c>
      <c r="J15" s="349">
        <v>154.98098999999999</v>
      </c>
      <c r="K15" s="350">
        <v>1.8882199691475378E-4</v>
      </c>
      <c r="L15" s="349">
        <v>0</v>
      </c>
      <c r="M15" s="350">
        <v>0</v>
      </c>
      <c r="N15" s="349">
        <v>0</v>
      </c>
      <c r="O15" s="350">
        <v>0</v>
      </c>
      <c r="P15" s="349">
        <v>0</v>
      </c>
      <c r="Q15" s="350">
        <v>0</v>
      </c>
      <c r="R15" s="349">
        <v>0</v>
      </c>
      <c r="S15" s="350">
        <v>0</v>
      </c>
      <c r="T15" s="349">
        <v>0</v>
      </c>
      <c r="U15" s="350">
        <v>0</v>
      </c>
      <c r="V15" s="349">
        <v>0</v>
      </c>
      <c r="W15" s="350">
        <v>0</v>
      </c>
      <c r="X15" s="349">
        <v>0</v>
      </c>
      <c r="Y15" s="350">
        <v>0</v>
      </c>
      <c r="Z15" s="349">
        <v>167.90852999999998</v>
      </c>
      <c r="AA15" s="350">
        <v>5.1561806267772642E-4</v>
      </c>
      <c r="AB15" s="349">
        <v>0</v>
      </c>
      <c r="AC15" s="350">
        <v>0</v>
      </c>
      <c r="AD15" s="349">
        <v>167.90852999999998</v>
      </c>
      <c r="AE15" s="350">
        <v>9.2540965482862622E-5</v>
      </c>
      <c r="AF15" s="349">
        <v>322.88951999999995</v>
      </c>
      <c r="AG15" s="350">
        <v>1.347338361944229E-5</v>
      </c>
      <c r="AI15" s="76"/>
    </row>
    <row r="16" spans="1:35" ht="19.5">
      <c r="A16" s="351" t="s">
        <v>416</v>
      </c>
      <c r="B16" s="349">
        <v>478.59219999999993</v>
      </c>
      <c r="C16" s="350">
        <v>2.3594453340853565E-3</v>
      </c>
      <c r="D16" s="349">
        <v>3573.4688000000006</v>
      </c>
      <c r="E16" s="350">
        <v>2.0544959776408335E-2</v>
      </c>
      <c r="F16" s="349">
        <v>6507.2089699999997</v>
      </c>
      <c r="G16" s="350">
        <v>2.2239567237992273E-2</v>
      </c>
      <c r="H16" s="349">
        <v>1627.5079500000002</v>
      </c>
      <c r="I16" s="350">
        <v>1.0749213175754781E-2</v>
      </c>
      <c r="J16" s="349">
        <v>12186.77792</v>
      </c>
      <c r="K16" s="350">
        <v>1.4847832258724313E-2</v>
      </c>
      <c r="L16" s="349">
        <v>18356.049950000001</v>
      </c>
      <c r="M16" s="350">
        <v>2.3402832004186394E-3</v>
      </c>
      <c r="N16" s="349">
        <v>42313.840870000007</v>
      </c>
      <c r="O16" s="350">
        <v>1.2170852613351584E-2</v>
      </c>
      <c r="P16" s="349">
        <v>18983.737540000002</v>
      </c>
      <c r="Q16" s="350">
        <v>4.8430111665538423E-3</v>
      </c>
      <c r="R16" s="349">
        <v>6037.6085899999998</v>
      </c>
      <c r="S16" s="350">
        <v>9.9143007460932736E-4</v>
      </c>
      <c r="T16" s="349">
        <v>85691.236950000006</v>
      </c>
      <c r="U16" s="350">
        <v>4.0174441640121791E-3</v>
      </c>
      <c r="V16" s="349">
        <v>8340.0591899999999</v>
      </c>
      <c r="W16" s="350">
        <v>1.1635110552941332E-2</v>
      </c>
      <c r="X16" s="349">
        <v>11274.377899999999</v>
      </c>
      <c r="Y16" s="350">
        <v>5.2649702647173877E-2</v>
      </c>
      <c r="Z16" s="349">
        <v>14673.947830000003</v>
      </c>
      <c r="AA16" s="350">
        <v>4.5061156523367986E-2</v>
      </c>
      <c r="AB16" s="349">
        <v>16537.162069999998</v>
      </c>
      <c r="AC16" s="350">
        <v>2.9645089156114923E-2</v>
      </c>
      <c r="AD16" s="349">
        <v>50825.546990000003</v>
      </c>
      <c r="AE16" s="350">
        <v>2.8011949063273929E-2</v>
      </c>
      <c r="AF16" s="349">
        <v>148703.56186000002</v>
      </c>
      <c r="AG16" s="350">
        <v>6.2050330234231423E-3</v>
      </c>
      <c r="AI16" s="76"/>
    </row>
    <row r="17" spans="1:35" ht="19.5">
      <c r="A17" s="352" t="s">
        <v>417</v>
      </c>
      <c r="B17" s="349">
        <v>544.42988000000003</v>
      </c>
      <c r="C17" s="350">
        <v>2.6840231414190425E-3</v>
      </c>
      <c r="D17" s="349">
        <v>1745.06675</v>
      </c>
      <c r="E17" s="350">
        <v>1.0032919886105517E-2</v>
      </c>
      <c r="F17" s="349">
        <v>2908.7581600000003</v>
      </c>
      <c r="G17" s="350">
        <v>9.9412087388948099E-3</v>
      </c>
      <c r="H17" s="349">
        <v>0</v>
      </c>
      <c r="I17" s="350">
        <v>0</v>
      </c>
      <c r="J17" s="349">
        <v>5198.2547900000009</v>
      </c>
      <c r="K17" s="350">
        <v>6.3333241703997642E-3</v>
      </c>
      <c r="L17" s="349">
        <v>12600.044139999998</v>
      </c>
      <c r="M17" s="350">
        <v>1.6064279464098605E-3</v>
      </c>
      <c r="N17" s="349">
        <v>20725.700809999998</v>
      </c>
      <c r="O17" s="350">
        <v>5.9613933568903052E-3</v>
      </c>
      <c r="P17" s="349">
        <v>11042.686610000001</v>
      </c>
      <c r="Q17" s="350">
        <v>2.8171404312927828E-3</v>
      </c>
      <c r="R17" s="349">
        <v>13836.20248</v>
      </c>
      <c r="S17" s="350">
        <v>2.2720299026631938E-3</v>
      </c>
      <c r="T17" s="349">
        <v>58204.634039999997</v>
      </c>
      <c r="U17" s="350">
        <v>2.7287955649292622E-3</v>
      </c>
      <c r="V17" s="349">
        <v>0</v>
      </c>
      <c r="W17" s="350">
        <v>0</v>
      </c>
      <c r="X17" s="349">
        <v>0</v>
      </c>
      <c r="Y17" s="350">
        <v>0</v>
      </c>
      <c r="Z17" s="349">
        <v>0</v>
      </c>
      <c r="AA17" s="350">
        <v>0</v>
      </c>
      <c r="AB17" s="349">
        <v>0</v>
      </c>
      <c r="AC17" s="350">
        <v>0</v>
      </c>
      <c r="AD17" s="349">
        <v>0</v>
      </c>
      <c r="AE17" s="350">
        <v>0</v>
      </c>
      <c r="AF17" s="349">
        <v>63402.888829999996</v>
      </c>
      <c r="AG17" s="350">
        <v>2.6456462377206988E-3</v>
      </c>
      <c r="AH17" s="121"/>
      <c r="AI17" s="76"/>
    </row>
    <row r="18" spans="1:35" ht="19.5">
      <c r="A18" s="352" t="s">
        <v>418</v>
      </c>
      <c r="B18" s="349">
        <v>3339.57231</v>
      </c>
      <c r="C18" s="350">
        <v>1.646399231886804E-2</v>
      </c>
      <c r="D18" s="349">
        <v>1488.55935</v>
      </c>
      <c r="E18" s="350">
        <v>8.5581807711729661E-3</v>
      </c>
      <c r="F18" s="349">
        <v>1042.86942</v>
      </c>
      <c r="G18" s="350">
        <v>3.564195447458637E-3</v>
      </c>
      <c r="H18" s="349">
        <v>3108.3165299999996</v>
      </c>
      <c r="I18" s="350">
        <v>2.0529519993246346E-2</v>
      </c>
      <c r="J18" s="349">
        <v>8979.3176100000001</v>
      </c>
      <c r="K18" s="350">
        <v>1.0940004203431752E-2</v>
      </c>
      <c r="L18" s="349">
        <v>3385.1204400000001</v>
      </c>
      <c r="M18" s="350">
        <v>4.3158198625002945E-4</v>
      </c>
      <c r="N18" s="349">
        <v>7102.9502999999995</v>
      </c>
      <c r="O18" s="350">
        <v>2.04304216879902E-3</v>
      </c>
      <c r="P18" s="349">
        <v>10245.542120000002</v>
      </c>
      <c r="Q18" s="350">
        <v>2.6137779660094121E-3</v>
      </c>
      <c r="R18" s="349">
        <v>6194.6229599999997</v>
      </c>
      <c r="S18" s="350">
        <v>1.0172132578421173E-3</v>
      </c>
      <c r="T18" s="349">
        <v>26928.235820000002</v>
      </c>
      <c r="U18" s="350">
        <v>1.2624707927290889E-3</v>
      </c>
      <c r="V18" s="349">
        <v>0</v>
      </c>
      <c r="W18" s="350">
        <v>0</v>
      </c>
      <c r="X18" s="349">
        <v>0</v>
      </c>
      <c r="Y18" s="350">
        <v>0</v>
      </c>
      <c r="Z18" s="349">
        <v>0</v>
      </c>
      <c r="AA18" s="350">
        <v>0</v>
      </c>
      <c r="AB18" s="349">
        <v>0</v>
      </c>
      <c r="AC18" s="350">
        <v>0</v>
      </c>
      <c r="AD18" s="349">
        <v>0</v>
      </c>
      <c r="AE18" s="350">
        <v>0</v>
      </c>
      <c r="AF18" s="349">
        <v>35907.55343</v>
      </c>
      <c r="AG18" s="350">
        <v>1.4983336783368217E-3</v>
      </c>
    </row>
    <row r="19" spans="1:35" ht="19.5">
      <c r="A19" s="353" t="s">
        <v>419</v>
      </c>
      <c r="B19" s="349">
        <v>0</v>
      </c>
      <c r="C19" s="350">
        <v>0</v>
      </c>
      <c r="D19" s="349">
        <v>0</v>
      </c>
      <c r="E19" s="350">
        <v>0</v>
      </c>
      <c r="F19" s="349">
        <v>0</v>
      </c>
      <c r="G19" s="350">
        <v>0</v>
      </c>
      <c r="H19" s="349">
        <v>0</v>
      </c>
      <c r="I19" s="350">
        <v>0</v>
      </c>
      <c r="J19" s="349">
        <v>0</v>
      </c>
      <c r="K19" s="350">
        <v>0</v>
      </c>
      <c r="L19" s="349">
        <v>0</v>
      </c>
      <c r="M19" s="350">
        <v>0</v>
      </c>
      <c r="N19" s="349">
        <v>0</v>
      </c>
      <c r="O19" s="350">
        <v>0</v>
      </c>
      <c r="P19" s="349">
        <v>0</v>
      </c>
      <c r="Q19" s="350">
        <v>0</v>
      </c>
      <c r="R19" s="349">
        <v>0</v>
      </c>
      <c r="S19" s="350">
        <v>0</v>
      </c>
      <c r="T19" s="349">
        <v>0</v>
      </c>
      <c r="U19" s="350">
        <v>0</v>
      </c>
      <c r="V19" s="349">
        <v>0</v>
      </c>
      <c r="W19" s="350">
        <v>0</v>
      </c>
      <c r="X19" s="349">
        <v>0</v>
      </c>
      <c r="Y19" s="350">
        <v>0</v>
      </c>
      <c r="Z19" s="349">
        <v>0</v>
      </c>
      <c r="AA19" s="350">
        <v>0</v>
      </c>
      <c r="AB19" s="349">
        <v>0</v>
      </c>
      <c r="AC19" s="350">
        <v>0</v>
      </c>
      <c r="AD19" s="349">
        <v>0</v>
      </c>
      <c r="AE19" s="350">
        <v>0</v>
      </c>
      <c r="AF19" s="349">
        <v>0</v>
      </c>
      <c r="AG19" s="350">
        <v>0</v>
      </c>
    </row>
    <row r="20" spans="1:35" ht="17.25" customHeight="1">
      <c r="A20" s="344" t="s">
        <v>420</v>
      </c>
      <c r="B20" s="349">
        <v>18608.91591</v>
      </c>
      <c r="C20" s="350">
        <v>9.1741402839904743E-2</v>
      </c>
      <c r="D20" s="349">
        <v>0</v>
      </c>
      <c r="E20" s="350">
        <v>0</v>
      </c>
      <c r="F20" s="349">
        <v>6506.2400499999994</v>
      </c>
      <c r="G20" s="350">
        <v>2.2236255778104081E-2</v>
      </c>
      <c r="H20" s="349">
        <v>20075.012920000001</v>
      </c>
      <c r="I20" s="350">
        <v>0.13258957867647372</v>
      </c>
      <c r="J20" s="349">
        <v>45190.168879999997</v>
      </c>
      <c r="K20" s="350">
        <v>5.5057706940938776E-2</v>
      </c>
      <c r="L20" s="349">
        <v>235872.52986000001</v>
      </c>
      <c r="M20" s="350">
        <v>3.0072293362418203E-2</v>
      </c>
      <c r="N20" s="349">
        <v>30010.024000000001</v>
      </c>
      <c r="O20" s="350">
        <v>8.6318701284831805E-3</v>
      </c>
      <c r="P20" s="349">
        <v>55059.962269999996</v>
      </c>
      <c r="Q20" s="350">
        <v>1.4046549660823174E-2</v>
      </c>
      <c r="R20" s="349">
        <v>202698.07319</v>
      </c>
      <c r="S20" s="350">
        <v>3.3284861519307034E-2</v>
      </c>
      <c r="T20" s="349">
        <v>523640.58932000003</v>
      </c>
      <c r="U20" s="350">
        <v>2.454973115665279E-2</v>
      </c>
      <c r="V20" s="349">
        <v>99381.528900000005</v>
      </c>
      <c r="W20" s="350">
        <v>0.1386459075804034</v>
      </c>
      <c r="X20" s="349">
        <v>16525.021169999996</v>
      </c>
      <c r="Y20" s="350">
        <v>7.7169441946659714E-2</v>
      </c>
      <c r="Z20" s="349">
        <v>9744.4434799999999</v>
      </c>
      <c r="AA20" s="350">
        <v>2.9923501021837325E-2</v>
      </c>
      <c r="AB20" s="349">
        <v>13010.082970000001</v>
      </c>
      <c r="AC20" s="350">
        <v>2.332232507255717E-2</v>
      </c>
      <c r="AD20" s="349">
        <v>138661.07652</v>
      </c>
      <c r="AE20" s="350">
        <v>7.6421548661368743E-2</v>
      </c>
      <c r="AF20" s="349">
        <v>707491.83472000004</v>
      </c>
      <c r="AG20" s="350">
        <v>2.9521890016144282E-2</v>
      </c>
    </row>
    <row r="21" spans="1:35" ht="19.5">
      <c r="A21" s="351" t="s">
        <v>421</v>
      </c>
      <c r="B21" s="349">
        <v>78906.19389000001</v>
      </c>
      <c r="C21" s="350">
        <v>0.38900519273860923</v>
      </c>
      <c r="D21" s="349">
        <v>105072.93587</v>
      </c>
      <c r="E21" s="350">
        <v>0.60409628902826362</v>
      </c>
      <c r="F21" s="349">
        <v>152018.03090000001</v>
      </c>
      <c r="G21" s="350">
        <v>0.51954920076705902</v>
      </c>
      <c r="H21" s="349">
        <v>68835.847580000001</v>
      </c>
      <c r="I21" s="350">
        <v>0.45464060545521989</v>
      </c>
      <c r="J21" s="349">
        <v>404833.00824000005</v>
      </c>
      <c r="K21" s="350">
        <v>0.49323066676037997</v>
      </c>
      <c r="L21" s="349">
        <v>2412436.9339299998</v>
      </c>
      <c r="M21" s="350">
        <v>0.30757083598728335</v>
      </c>
      <c r="N21" s="349">
        <v>1499968.2855000002</v>
      </c>
      <c r="O21" s="350">
        <v>0.4314402226829136</v>
      </c>
      <c r="P21" s="349">
        <v>1372835.6591999999</v>
      </c>
      <c r="Q21" s="350">
        <v>0.35022915868594034</v>
      </c>
      <c r="R21" s="349">
        <v>2780909.4906299994</v>
      </c>
      <c r="S21" s="350">
        <v>0.45665055339022687</v>
      </c>
      <c r="T21" s="349">
        <v>8066150.3692600001</v>
      </c>
      <c r="U21" s="350">
        <v>0.37816362419807809</v>
      </c>
      <c r="V21" s="349">
        <v>77808.302749999988</v>
      </c>
      <c r="W21" s="350">
        <v>0.10854937402824102</v>
      </c>
      <c r="X21" s="349">
        <v>42000.247739999992</v>
      </c>
      <c r="Y21" s="350">
        <v>0.1961350394879558</v>
      </c>
      <c r="Z21" s="349">
        <v>51203.103450000002</v>
      </c>
      <c r="AA21" s="350">
        <v>0.15723587720037935</v>
      </c>
      <c r="AB21" s="349">
        <v>164516.55034000002</v>
      </c>
      <c r="AC21" s="350">
        <v>0.29491806283578187</v>
      </c>
      <c r="AD21" s="349">
        <v>335528.20428000001</v>
      </c>
      <c r="AE21" s="350">
        <v>0.18492273126804432</v>
      </c>
      <c r="AF21" s="349">
        <v>8806511.5817799997</v>
      </c>
      <c r="AG21" s="350">
        <v>0.3674740167794342</v>
      </c>
    </row>
    <row r="22" spans="1:35" ht="19.5">
      <c r="A22" s="351" t="s">
        <v>422</v>
      </c>
      <c r="B22" s="349">
        <v>31933.389279999999</v>
      </c>
      <c r="C22" s="350">
        <v>0.1574306608804476</v>
      </c>
      <c r="D22" s="349">
        <v>43067.474499999997</v>
      </c>
      <c r="E22" s="350">
        <v>0.24760801920923209</v>
      </c>
      <c r="F22" s="349">
        <v>48376.563900000001</v>
      </c>
      <c r="G22" s="350">
        <v>0.16533568394025</v>
      </c>
      <c r="H22" s="349">
        <v>10193.06407</v>
      </c>
      <c r="I22" s="350">
        <v>6.7322201776376364E-2</v>
      </c>
      <c r="J22" s="349">
        <v>133570.49174999999</v>
      </c>
      <c r="K22" s="350">
        <v>0.16273639096718021</v>
      </c>
      <c r="L22" s="349">
        <v>800234.31400000001</v>
      </c>
      <c r="M22" s="350">
        <v>0.10202494145276253</v>
      </c>
      <c r="N22" s="349">
        <v>528025.60785000003</v>
      </c>
      <c r="O22" s="350">
        <v>0.15187753503544646</v>
      </c>
      <c r="P22" s="349">
        <v>537758.04387000005</v>
      </c>
      <c r="Q22" s="350">
        <v>0.13718943416063265</v>
      </c>
      <c r="R22" s="349">
        <v>301734.47811000003</v>
      </c>
      <c r="S22" s="350">
        <v>4.9547537188859701E-2</v>
      </c>
      <c r="T22" s="349">
        <v>2167752.4438300002</v>
      </c>
      <c r="U22" s="350">
        <v>0.10163027999665224</v>
      </c>
      <c r="V22" s="349">
        <v>0</v>
      </c>
      <c r="W22" s="350">
        <v>0</v>
      </c>
      <c r="X22" s="349">
        <v>0</v>
      </c>
      <c r="Y22" s="350">
        <v>0</v>
      </c>
      <c r="Z22" s="349">
        <v>0</v>
      </c>
      <c r="AA22" s="350">
        <v>0</v>
      </c>
      <c r="AB22" s="349">
        <v>0</v>
      </c>
      <c r="AC22" s="350">
        <v>0</v>
      </c>
      <c r="AD22" s="349">
        <v>0</v>
      </c>
      <c r="AE22" s="350">
        <v>0</v>
      </c>
      <c r="AF22" s="349">
        <v>2301322.9355800003</v>
      </c>
      <c r="AG22" s="350">
        <v>9.6028532432054212E-2</v>
      </c>
    </row>
    <row r="23" spans="1:35" ht="19.5">
      <c r="A23" s="351" t="s">
        <v>423</v>
      </c>
      <c r="B23" s="349">
        <v>28049.170650000004</v>
      </c>
      <c r="C23" s="350">
        <v>0.13828157837738775</v>
      </c>
      <c r="D23" s="349">
        <v>25627.176030000002</v>
      </c>
      <c r="E23" s="350">
        <v>0.14733843505763525</v>
      </c>
      <c r="F23" s="349">
        <v>24040.527720000002</v>
      </c>
      <c r="G23" s="350">
        <v>8.2162865082502048E-2</v>
      </c>
      <c r="H23" s="349">
        <v>22366.044729999998</v>
      </c>
      <c r="I23" s="350">
        <v>0.14772117254556988</v>
      </c>
      <c r="J23" s="349">
        <v>100082.91912999999</v>
      </c>
      <c r="K23" s="350">
        <v>0.12193661072357592</v>
      </c>
      <c r="L23" s="349">
        <v>912022.60175999987</v>
      </c>
      <c r="M23" s="350">
        <v>0.11627725894813372</v>
      </c>
      <c r="N23" s="349">
        <v>541751.23949000007</v>
      </c>
      <c r="O23" s="350">
        <v>0.15582547822095938</v>
      </c>
      <c r="P23" s="349">
        <v>448307.24039999995</v>
      </c>
      <c r="Q23" s="350">
        <v>0.11436931040209362</v>
      </c>
      <c r="R23" s="349">
        <v>1384914.7035899998</v>
      </c>
      <c r="S23" s="350">
        <v>0.22741555161126936</v>
      </c>
      <c r="T23" s="349">
        <v>3286995.7852400001</v>
      </c>
      <c r="U23" s="350">
        <v>0.15410352918875755</v>
      </c>
      <c r="V23" s="349">
        <v>61098.688749999994</v>
      </c>
      <c r="W23" s="350">
        <v>8.5238003957859534E-2</v>
      </c>
      <c r="X23" s="349">
        <v>25085.17309</v>
      </c>
      <c r="Y23" s="350">
        <v>0.11714410460211626</v>
      </c>
      <c r="Z23" s="349">
        <v>37391.83167</v>
      </c>
      <c r="AA23" s="350">
        <v>0.11482384966181919</v>
      </c>
      <c r="AB23" s="349">
        <v>114340.93554999999</v>
      </c>
      <c r="AC23" s="350">
        <v>0.20497151894776949</v>
      </c>
      <c r="AD23" s="349">
        <v>237916.62906000001</v>
      </c>
      <c r="AE23" s="350">
        <v>0.13112517010089059</v>
      </c>
      <c r="AF23" s="349">
        <v>3624995.3334300001</v>
      </c>
      <c r="AG23" s="350">
        <v>0.15126211821923022</v>
      </c>
    </row>
    <row r="24" spans="1:35" ht="19.5">
      <c r="A24" s="351" t="s">
        <v>415</v>
      </c>
      <c r="B24" s="349">
        <v>0</v>
      </c>
      <c r="C24" s="350">
        <v>0</v>
      </c>
      <c r="D24" s="349">
        <v>0</v>
      </c>
      <c r="E24" s="350">
        <v>0</v>
      </c>
      <c r="F24" s="349">
        <v>0</v>
      </c>
      <c r="G24" s="350">
        <v>0</v>
      </c>
      <c r="H24" s="349">
        <v>0</v>
      </c>
      <c r="I24" s="350">
        <v>0</v>
      </c>
      <c r="J24" s="349">
        <v>0</v>
      </c>
      <c r="K24" s="350">
        <v>0</v>
      </c>
      <c r="L24" s="349">
        <v>0</v>
      </c>
      <c r="M24" s="350">
        <v>0</v>
      </c>
      <c r="N24" s="349">
        <v>0</v>
      </c>
      <c r="O24" s="350">
        <v>0</v>
      </c>
      <c r="P24" s="349">
        <v>0</v>
      </c>
      <c r="Q24" s="350">
        <v>0</v>
      </c>
      <c r="R24" s="349">
        <v>0</v>
      </c>
      <c r="S24" s="350">
        <v>0</v>
      </c>
      <c r="T24" s="349">
        <v>0</v>
      </c>
      <c r="U24" s="350">
        <v>0</v>
      </c>
      <c r="V24" s="349">
        <v>0</v>
      </c>
      <c r="W24" s="350">
        <v>0</v>
      </c>
      <c r="X24" s="349">
        <v>0</v>
      </c>
      <c r="Y24" s="350">
        <v>0</v>
      </c>
      <c r="Z24" s="349">
        <v>0</v>
      </c>
      <c r="AA24" s="350">
        <v>0</v>
      </c>
      <c r="AB24" s="349">
        <v>0</v>
      </c>
      <c r="AC24" s="350">
        <v>0</v>
      </c>
      <c r="AD24" s="349">
        <v>0</v>
      </c>
      <c r="AE24" s="350">
        <v>0</v>
      </c>
      <c r="AF24" s="349">
        <v>0</v>
      </c>
      <c r="AG24" s="350">
        <v>0</v>
      </c>
    </row>
    <row r="25" spans="1:35" ht="19.5">
      <c r="A25" s="351" t="s">
        <v>424</v>
      </c>
      <c r="B25" s="349">
        <v>0</v>
      </c>
      <c r="C25" s="350">
        <v>0</v>
      </c>
      <c r="D25" s="349">
        <v>7319.4537399999999</v>
      </c>
      <c r="E25" s="350">
        <v>4.2081767349859481E-2</v>
      </c>
      <c r="F25" s="349">
        <v>15119.655940000001</v>
      </c>
      <c r="G25" s="350">
        <v>5.1674167287874773E-2</v>
      </c>
      <c r="H25" s="349">
        <v>0</v>
      </c>
      <c r="I25" s="350">
        <v>0</v>
      </c>
      <c r="J25" s="349">
        <v>22439.109680000001</v>
      </c>
      <c r="K25" s="350">
        <v>2.7338820708054466E-2</v>
      </c>
      <c r="L25" s="349">
        <v>0</v>
      </c>
      <c r="M25" s="350">
        <v>0</v>
      </c>
      <c r="N25" s="349">
        <v>78828.115160000001</v>
      </c>
      <c r="O25" s="350">
        <v>2.2673559092596395E-2</v>
      </c>
      <c r="P25" s="349">
        <v>92534.242639999982</v>
      </c>
      <c r="Q25" s="350">
        <v>2.3606751275919848E-2</v>
      </c>
      <c r="R25" s="349">
        <v>0</v>
      </c>
      <c r="S25" s="350">
        <v>0</v>
      </c>
      <c r="T25" s="349">
        <v>171362.3578</v>
      </c>
      <c r="U25" s="350">
        <v>8.033945229156559E-3</v>
      </c>
      <c r="V25" s="349">
        <v>0</v>
      </c>
      <c r="W25" s="350">
        <v>0</v>
      </c>
      <c r="X25" s="349">
        <v>11634.630289999999</v>
      </c>
      <c r="Y25" s="350">
        <v>5.4332028836668878E-2</v>
      </c>
      <c r="Z25" s="349">
        <v>10832.001779999999</v>
      </c>
      <c r="AA25" s="350">
        <v>3.326320451215483E-2</v>
      </c>
      <c r="AB25" s="349">
        <v>0</v>
      </c>
      <c r="AC25" s="350">
        <v>0</v>
      </c>
      <c r="AD25" s="349">
        <v>22466.63207</v>
      </c>
      <c r="AE25" s="350">
        <v>1.2382240633671467E-2</v>
      </c>
      <c r="AF25" s="349">
        <v>216268.09954999998</v>
      </c>
      <c r="AG25" s="350">
        <v>9.0243346079639988E-3</v>
      </c>
    </row>
    <row r="26" spans="1:35" ht="19.5">
      <c r="A26" s="352" t="s">
        <v>417</v>
      </c>
      <c r="B26" s="349">
        <v>2780.3156100000006</v>
      </c>
      <c r="C26" s="350">
        <v>1.3706873395135113E-2</v>
      </c>
      <c r="D26" s="349">
        <v>3027.5451499999999</v>
      </c>
      <c r="E26" s="350">
        <v>1.7406278551532373E-2</v>
      </c>
      <c r="F26" s="349">
        <v>7140.0140799999999</v>
      </c>
      <c r="G26" s="350">
        <v>2.4402293509312573E-2</v>
      </c>
      <c r="H26" s="349">
        <v>233.08862999999999</v>
      </c>
      <c r="I26" s="350">
        <v>1.5394821098813256E-3</v>
      </c>
      <c r="J26" s="349">
        <v>13180.963470000001</v>
      </c>
      <c r="K26" s="350">
        <v>1.6059104046669354E-2</v>
      </c>
      <c r="L26" s="349">
        <v>127693.92478999998</v>
      </c>
      <c r="M26" s="350">
        <v>1.6280188155707118E-2</v>
      </c>
      <c r="N26" s="349">
        <v>116528.85553</v>
      </c>
      <c r="O26" s="350">
        <v>3.3517532247083141E-2</v>
      </c>
      <c r="P26" s="349">
        <v>132174.48969999998</v>
      </c>
      <c r="Q26" s="350">
        <v>3.3719520626635024E-2</v>
      </c>
      <c r="R26" s="349">
        <v>71959.513619999998</v>
      </c>
      <c r="S26" s="350">
        <v>1.1816404606832507E-2</v>
      </c>
      <c r="T26" s="349">
        <v>448356.78363999992</v>
      </c>
      <c r="U26" s="350">
        <v>2.1020216394831592E-2</v>
      </c>
      <c r="V26" s="349">
        <v>0</v>
      </c>
      <c r="W26" s="350">
        <v>0</v>
      </c>
      <c r="X26" s="349">
        <v>0</v>
      </c>
      <c r="Y26" s="350">
        <v>0</v>
      </c>
      <c r="Z26" s="349">
        <v>0</v>
      </c>
      <c r="AA26" s="350">
        <v>0</v>
      </c>
      <c r="AB26" s="349">
        <v>0</v>
      </c>
      <c r="AC26" s="350">
        <v>0</v>
      </c>
      <c r="AD26" s="349">
        <v>0</v>
      </c>
      <c r="AE26" s="350">
        <v>0</v>
      </c>
      <c r="AF26" s="349">
        <v>461537.74710999994</v>
      </c>
      <c r="AG26" s="350">
        <v>1.9258832314118377E-2</v>
      </c>
    </row>
    <row r="27" spans="1:35" ht="39">
      <c r="A27" s="352" t="s">
        <v>425</v>
      </c>
      <c r="B27" s="349">
        <v>16143.318350000001</v>
      </c>
      <c r="C27" s="350">
        <v>7.9586080085638722E-2</v>
      </c>
      <c r="D27" s="349">
        <v>26031.286449999996</v>
      </c>
      <c r="E27" s="350">
        <v>0.14966178886000436</v>
      </c>
      <c r="F27" s="349">
        <v>53368.909260000008</v>
      </c>
      <c r="G27" s="350">
        <v>0.18239792995399665</v>
      </c>
      <c r="H27" s="349">
        <v>22142.220149999997</v>
      </c>
      <c r="I27" s="350">
        <v>0.14624287677171899</v>
      </c>
      <c r="J27" s="349">
        <v>117685.73421000001</v>
      </c>
      <c r="K27" s="350">
        <v>0.14338310357877543</v>
      </c>
      <c r="L27" s="349">
        <v>572486.09338000009</v>
      </c>
      <c r="M27" s="350">
        <v>7.2988447430679976E-2</v>
      </c>
      <c r="N27" s="349">
        <v>234834.46747</v>
      </c>
      <c r="O27" s="350">
        <v>6.7546118086828186E-2</v>
      </c>
      <c r="P27" s="349">
        <v>162061.64258999997</v>
      </c>
      <c r="Q27" s="350">
        <v>4.134414222065922E-2</v>
      </c>
      <c r="R27" s="349">
        <v>769132.16231000004</v>
      </c>
      <c r="S27" s="350">
        <v>0.12629847491710897</v>
      </c>
      <c r="T27" s="349">
        <v>1738514.3657500001</v>
      </c>
      <c r="U27" s="350">
        <v>8.1506401836736131E-2</v>
      </c>
      <c r="V27" s="349">
        <v>4925.6917999999996</v>
      </c>
      <c r="W27" s="350">
        <v>6.8717700123081E-3</v>
      </c>
      <c r="X27" s="349">
        <v>5280.4443599999995</v>
      </c>
      <c r="Y27" s="350">
        <v>2.465890604917069E-2</v>
      </c>
      <c r="Z27" s="349">
        <v>0</v>
      </c>
      <c r="AA27" s="350">
        <v>0</v>
      </c>
      <c r="AB27" s="349">
        <v>21287.20479</v>
      </c>
      <c r="AC27" s="350">
        <v>3.8160180157442609E-2</v>
      </c>
      <c r="AD27" s="349">
        <v>31493.340949999998</v>
      </c>
      <c r="AE27" s="350">
        <v>1.7357213345825694E-2</v>
      </c>
      <c r="AF27" s="349">
        <v>1887693.4409100001</v>
      </c>
      <c r="AG27" s="350">
        <v>7.8768793379498492E-2</v>
      </c>
    </row>
    <row r="28" spans="1:35" ht="19.5" customHeight="1">
      <c r="A28" s="353" t="s">
        <v>419</v>
      </c>
      <c r="B28" s="349">
        <v>0</v>
      </c>
      <c r="C28" s="350">
        <v>0</v>
      </c>
      <c r="D28" s="349">
        <v>0</v>
      </c>
      <c r="E28" s="350">
        <v>0</v>
      </c>
      <c r="F28" s="349">
        <v>3972.36</v>
      </c>
      <c r="G28" s="350">
        <v>1.3576260993122983E-2</v>
      </c>
      <c r="H28" s="349">
        <v>13901.43</v>
      </c>
      <c r="I28" s="350">
        <v>9.1814872251673355E-2</v>
      </c>
      <c r="J28" s="349">
        <v>17873.79</v>
      </c>
      <c r="K28" s="350">
        <v>2.1776636736124587E-2</v>
      </c>
      <c r="L28" s="349">
        <v>0</v>
      </c>
      <c r="M28" s="350">
        <v>0</v>
      </c>
      <c r="N28" s="349">
        <v>0</v>
      </c>
      <c r="O28" s="350">
        <v>0</v>
      </c>
      <c r="P28" s="349">
        <v>0</v>
      </c>
      <c r="Q28" s="350">
        <v>0</v>
      </c>
      <c r="R28" s="349">
        <v>253168.633</v>
      </c>
      <c r="S28" s="350">
        <v>4.1572585066156374E-2</v>
      </c>
      <c r="T28" s="349">
        <v>253168.633</v>
      </c>
      <c r="U28" s="350">
        <v>1.1869251551944028E-2</v>
      </c>
      <c r="V28" s="349">
        <v>11783.922199999999</v>
      </c>
      <c r="W28" s="350">
        <v>1.6439600058073406E-2</v>
      </c>
      <c r="X28" s="349">
        <v>0</v>
      </c>
      <c r="Y28" s="350">
        <v>0</v>
      </c>
      <c r="Z28" s="349">
        <v>2979.27</v>
      </c>
      <c r="AA28" s="350">
        <v>9.1488230264053297E-3</v>
      </c>
      <c r="AB28" s="349">
        <v>28888.41</v>
      </c>
      <c r="AC28" s="350">
        <v>5.1786363730569752E-2</v>
      </c>
      <c r="AD28" s="349">
        <v>43651.602200000001</v>
      </c>
      <c r="AE28" s="350">
        <v>2.405810718765658E-2</v>
      </c>
      <c r="AF28" s="349">
        <v>314694.02520000003</v>
      </c>
      <c r="AG28" s="350">
        <v>1.3131405826568909E-2</v>
      </c>
    </row>
    <row r="29" spans="1:35" ht="19.5">
      <c r="A29" s="351" t="s">
        <v>420</v>
      </c>
      <c r="B29" s="349">
        <v>0</v>
      </c>
      <c r="C29" s="350">
        <v>0</v>
      </c>
      <c r="D29" s="349">
        <v>0</v>
      </c>
      <c r="E29" s="350">
        <v>0</v>
      </c>
      <c r="F29" s="349">
        <v>0</v>
      </c>
      <c r="G29" s="350">
        <v>0</v>
      </c>
      <c r="H29" s="349">
        <v>0</v>
      </c>
      <c r="I29" s="350">
        <v>0</v>
      </c>
      <c r="J29" s="349">
        <v>0</v>
      </c>
      <c r="K29" s="350">
        <v>0</v>
      </c>
      <c r="L29" s="349">
        <v>0</v>
      </c>
      <c r="M29" s="350">
        <v>0</v>
      </c>
      <c r="N29" s="349">
        <v>0</v>
      </c>
      <c r="O29" s="350">
        <v>0</v>
      </c>
      <c r="P29" s="349">
        <v>0</v>
      </c>
      <c r="Q29" s="350">
        <v>0</v>
      </c>
      <c r="R29" s="349">
        <v>0</v>
      </c>
      <c r="S29" s="350">
        <v>0</v>
      </c>
      <c r="T29" s="349">
        <v>0</v>
      </c>
      <c r="U29" s="350">
        <v>0</v>
      </c>
      <c r="V29" s="349">
        <v>0</v>
      </c>
      <c r="W29" s="350">
        <v>0</v>
      </c>
      <c r="X29" s="349">
        <v>0</v>
      </c>
      <c r="Y29" s="350">
        <v>0</v>
      </c>
      <c r="Z29" s="349">
        <v>0</v>
      </c>
      <c r="AA29" s="350">
        <v>0</v>
      </c>
      <c r="AB29" s="349">
        <v>0</v>
      </c>
      <c r="AC29" s="350">
        <v>0</v>
      </c>
      <c r="AD29" s="349">
        <v>0</v>
      </c>
      <c r="AE29" s="350">
        <v>0</v>
      </c>
      <c r="AF29" s="349">
        <v>0</v>
      </c>
      <c r="AG29" s="350">
        <v>0</v>
      </c>
    </row>
    <row r="30" spans="1:35" ht="19.5">
      <c r="A30" s="351" t="s">
        <v>426</v>
      </c>
      <c r="B30" s="349">
        <v>0</v>
      </c>
      <c r="C30" s="350">
        <v>0</v>
      </c>
      <c r="D30" s="349">
        <v>0</v>
      </c>
      <c r="E30" s="350">
        <v>0</v>
      </c>
      <c r="F30" s="349">
        <v>0</v>
      </c>
      <c r="G30" s="350">
        <v>0</v>
      </c>
      <c r="H30" s="349">
        <v>0</v>
      </c>
      <c r="I30" s="350">
        <v>0</v>
      </c>
      <c r="J30" s="349">
        <v>0</v>
      </c>
      <c r="K30" s="350">
        <v>0</v>
      </c>
      <c r="L30" s="349">
        <v>4.2599999999999999E-3</v>
      </c>
      <c r="M30" s="350">
        <v>5.4312373636700661E-10</v>
      </c>
      <c r="N30" s="349">
        <v>17481.25</v>
      </c>
      <c r="O30" s="350">
        <v>5.0281825727145901E-3</v>
      </c>
      <c r="P30" s="349">
        <v>0</v>
      </c>
      <c r="Q30" s="350">
        <v>0</v>
      </c>
      <c r="R30" s="349">
        <v>0</v>
      </c>
      <c r="S30" s="350">
        <v>0</v>
      </c>
      <c r="T30" s="349">
        <v>17481.254260000002</v>
      </c>
      <c r="U30" s="350">
        <v>8.1956995144589324E-4</v>
      </c>
      <c r="V30" s="349">
        <v>0</v>
      </c>
      <c r="W30" s="350">
        <v>0</v>
      </c>
      <c r="X30" s="349">
        <v>0</v>
      </c>
      <c r="Y30" s="350">
        <v>0</v>
      </c>
      <c r="Z30" s="349">
        <v>0</v>
      </c>
      <c r="AA30" s="350">
        <v>0</v>
      </c>
      <c r="AB30" s="349">
        <v>0</v>
      </c>
      <c r="AC30" s="350">
        <v>0</v>
      </c>
      <c r="AD30" s="349">
        <v>0</v>
      </c>
      <c r="AE30" s="350">
        <v>0</v>
      </c>
      <c r="AF30" s="349">
        <v>17481.254260000002</v>
      </c>
      <c r="AG30" s="350">
        <v>7.2944964207568501E-4</v>
      </c>
    </row>
    <row r="31" spans="1:35" ht="18">
      <c r="A31" s="344" t="s">
        <v>427</v>
      </c>
      <c r="B31" s="347">
        <v>203451.02726000009</v>
      </c>
      <c r="C31" s="348">
        <v>1.0030075228628463</v>
      </c>
      <c r="D31" s="347">
        <v>178368.48552000005</v>
      </c>
      <c r="E31" s="348">
        <v>1.0254947126968823</v>
      </c>
      <c r="F31" s="347">
        <v>292824.84812000004</v>
      </c>
      <c r="G31" s="348">
        <v>1.0007820447665163</v>
      </c>
      <c r="H31" s="347">
        <v>152072.68500999999</v>
      </c>
      <c r="I31" s="348">
        <v>1.0043955296082567</v>
      </c>
      <c r="J31" s="347">
        <v>826717.04591000022</v>
      </c>
      <c r="K31" s="348">
        <v>1.0072355550973859</v>
      </c>
      <c r="L31" s="347">
        <v>7861259.7138899993</v>
      </c>
      <c r="M31" s="348">
        <v>1.0022621475021976</v>
      </c>
      <c r="N31" s="347">
        <v>3487604.8740000012</v>
      </c>
      <c r="O31" s="348">
        <v>1.0031498919105482</v>
      </c>
      <c r="P31" s="347">
        <v>3921943.8259299998</v>
      </c>
      <c r="Q31" s="348">
        <v>1.00054152684919</v>
      </c>
      <c r="R31" s="347">
        <v>6119018.1896000002</v>
      </c>
      <c r="S31" s="348">
        <v>1.004798269019781</v>
      </c>
      <c r="T31" s="347">
        <v>21389826.603420001</v>
      </c>
      <c r="U31" s="348">
        <v>1.0028147231353757</v>
      </c>
      <c r="V31" s="347">
        <v>719803.44087999989</v>
      </c>
      <c r="W31" s="348">
        <v>1.0041886298682694</v>
      </c>
      <c r="X31" s="347">
        <v>214445.91672000004</v>
      </c>
      <c r="Y31" s="348">
        <v>1.0014311964129403</v>
      </c>
      <c r="Z31" s="347">
        <v>326112.80156999972</v>
      </c>
      <c r="AA31" s="348">
        <v>1.0014360256737944</v>
      </c>
      <c r="AB31" s="347">
        <v>558898.57496</v>
      </c>
      <c r="AC31" s="348">
        <v>1.0019009315976777</v>
      </c>
      <c r="AD31" s="347">
        <v>1819260.7341299998</v>
      </c>
      <c r="AE31" s="348">
        <v>1.0026658252648131</v>
      </c>
      <c r="AF31" s="347">
        <v>24035804.38346</v>
      </c>
      <c r="AG31" s="348">
        <v>1.0029548591735933</v>
      </c>
    </row>
    <row r="32" spans="1:35" ht="18">
      <c r="A32" s="344" t="s">
        <v>542</v>
      </c>
      <c r="B32" s="347">
        <v>610.04888000000005</v>
      </c>
      <c r="C32" s="348">
        <v>3.0075228628464856E-3</v>
      </c>
      <c r="D32" s="347">
        <v>4434.399550000001</v>
      </c>
      <c r="E32" s="348">
        <v>2.5494712696882429E-2</v>
      </c>
      <c r="F32" s="347">
        <v>228.82319000000001</v>
      </c>
      <c r="G32" s="348">
        <v>7.8204476651637042E-4</v>
      </c>
      <c r="H32" s="347">
        <v>665.51469999999995</v>
      </c>
      <c r="I32" s="348">
        <v>4.3955296082568993E-3</v>
      </c>
      <c r="J32" s="347">
        <v>5938.7863200000011</v>
      </c>
      <c r="K32" s="348">
        <v>7.235555097385959E-3</v>
      </c>
      <c r="L32" s="347">
        <v>17743.191309999998</v>
      </c>
      <c r="M32" s="348">
        <v>2.2621475021976064E-3</v>
      </c>
      <c r="N32" s="347">
        <v>10951.08365</v>
      </c>
      <c r="O32" s="348">
        <v>3.1498919105481405E-3</v>
      </c>
      <c r="P32" s="347">
        <v>2122.6883900000003</v>
      </c>
      <c r="Q32" s="348">
        <v>5.4152684918989859E-4</v>
      </c>
      <c r="R32" s="347">
        <v>29220.487650000003</v>
      </c>
      <c r="S32" s="348">
        <v>4.798269019780965E-3</v>
      </c>
      <c r="T32" s="347">
        <v>60037.451000000001</v>
      </c>
      <c r="U32" s="348">
        <v>2.8147231353755956E-3</v>
      </c>
      <c r="V32" s="347">
        <v>3002.4141900000004</v>
      </c>
      <c r="W32" s="348">
        <v>4.1886298682695328E-3</v>
      </c>
      <c r="X32" s="347">
        <v>306.47559999999999</v>
      </c>
      <c r="Y32" s="348">
        <v>1.4311964129403716E-3</v>
      </c>
      <c r="Z32" s="347">
        <v>467.63481999999993</v>
      </c>
      <c r="AA32" s="348">
        <v>1.4360256737942219E-3</v>
      </c>
      <c r="AB32" s="347">
        <v>1060.41219</v>
      </c>
      <c r="AC32" s="348">
        <v>1.9009315976777552E-3</v>
      </c>
      <c r="AD32" s="347">
        <v>4836.9367999999995</v>
      </c>
      <c r="AE32" s="348">
        <v>2.6658252648128601E-3</v>
      </c>
      <c r="AF32" s="347">
        <v>70813.174119999996</v>
      </c>
      <c r="AG32" s="348">
        <v>2.9548591735932546E-3</v>
      </c>
    </row>
    <row r="33" spans="1:33" ht="22.5" customHeight="1">
      <c r="A33" s="845" t="s">
        <v>429</v>
      </c>
      <c r="B33" s="846">
        <v>202840.9783800001</v>
      </c>
      <c r="C33" s="847">
        <v>1</v>
      </c>
      <c r="D33" s="846">
        <v>173934.08597000007</v>
      </c>
      <c r="E33" s="847">
        <v>1</v>
      </c>
      <c r="F33" s="908">
        <v>292596.02493000007</v>
      </c>
      <c r="G33" s="847">
        <v>1</v>
      </c>
      <c r="H33" s="846">
        <v>151407.17031000002</v>
      </c>
      <c r="I33" s="847">
        <v>1</v>
      </c>
      <c r="J33" s="846">
        <v>820778.25959000015</v>
      </c>
      <c r="K33" s="847">
        <v>1</v>
      </c>
      <c r="L33" s="846">
        <v>7843516.5225799987</v>
      </c>
      <c r="M33" s="847">
        <v>1</v>
      </c>
      <c r="N33" s="846">
        <v>3476653.7903500013</v>
      </c>
      <c r="O33" s="847">
        <v>1</v>
      </c>
      <c r="P33" s="908">
        <v>3919821.13754</v>
      </c>
      <c r="Q33" s="847">
        <v>1</v>
      </c>
      <c r="R33" s="846">
        <v>6089797.7019500006</v>
      </c>
      <c r="S33" s="847">
        <v>1</v>
      </c>
      <c r="T33" s="846">
        <v>21329789.152419999</v>
      </c>
      <c r="U33" s="847">
        <v>1</v>
      </c>
      <c r="V33" s="846">
        <v>716801.02668999997</v>
      </c>
      <c r="W33" s="847">
        <v>1</v>
      </c>
      <c r="X33" s="846">
        <v>214139.44112000003</v>
      </c>
      <c r="Y33" s="847">
        <v>1</v>
      </c>
      <c r="Z33" s="908">
        <v>325645.16674999963</v>
      </c>
      <c r="AA33" s="847">
        <v>1</v>
      </c>
      <c r="AB33" s="846">
        <v>557838.16277000005</v>
      </c>
      <c r="AC33" s="847">
        <v>1</v>
      </c>
      <c r="AD33" s="846">
        <v>1814423.7973299997</v>
      </c>
      <c r="AE33" s="847">
        <v>1</v>
      </c>
      <c r="AF33" s="846">
        <v>23964991.209339999</v>
      </c>
      <c r="AG33" s="847">
        <v>1</v>
      </c>
    </row>
    <row r="34" spans="1:33" ht="19.5">
      <c r="A34" s="353" t="s">
        <v>430</v>
      </c>
      <c r="B34" s="349">
        <v>-289.12978999999996</v>
      </c>
      <c r="C34" s="350">
        <v>-1.4254012789188353E-3</v>
      </c>
      <c r="D34" s="349">
        <v>752.98410000000013</v>
      </c>
      <c r="E34" s="350">
        <v>4.3291347742493323E-3</v>
      </c>
      <c r="F34" s="349">
        <v>384.06003000000004</v>
      </c>
      <c r="G34" s="350">
        <v>1.3125948313613678E-3</v>
      </c>
      <c r="H34" s="349">
        <v>12.33597</v>
      </c>
      <c r="I34" s="350">
        <v>8.1475467606604128E-5</v>
      </c>
      <c r="J34" s="349">
        <v>860.25031000000024</v>
      </c>
      <c r="K34" s="350">
        <v>1.0480910038110868E-3</v>
      </c>
      <c r="L34" s="349">
        <v>-14480.27795</v>
      </c>
      <c r="M34" s="350">
        <v>-1.8461461652199012E-3</v>
      </c>
      <c r="N34" s="349">
        <v>6024.7641099999992</v>
      </c>
      <c r="O34" s="350">
        <v>1.7329203519552848E-3</v>
      </c>
      <c r="P34" s="349">
        <v>340.0607500000001</v>
      </c>
      <c r="Q34" s="350">
        <v>8.6754149760367725E-5</v>
      </c>
      <c r="R34" s="349">
        <v>494.21872999999999</v>
      </c>
      <c r="S34" s="350">
        <v>8.1155196640070212E-5</v>
      </c>
      <c r="T34" s="349">
        <v>-7621.2343599999995</v>
      </c>
      <c r="U34" s="346">
        <v>-3.5730472090181542E-4</v>
      </c>
      <c r="V34" s="349">
        <v>-1431.2338900000002</v>
      </c>
      <c r="W34" s="350">
        <v>-1.9966962053738465E-3</v>
      </c>
      <c r="X34" s="349">
        <v>0</v>
      </c>
      <c r="Y34" s="350">
        <v>0</v>
      </c>
      <c r="Z34" s="349">
        <v>0</v>
      </c>
      <c r="AA34" s="350">
        <v>0</v>
      </c>
      <c r="AB34" s="349">
        <v>47.699059999999996</v>
      </c>
      <c r="AC34" s="350">
        <v>8.5506986046178049E-5</v>
      </c>
      <c r="AD34" s="349">
        <v>-1383.5348300000003</v>
      </c>
      <c r="AE34" s="350">
        <v>-7.6252021828413484E-4</v>
      </c>
      <c r="AF34" s="349">
        <v>-8144.5188799999996</v>
      </c>
      <c r="AG34" s="350">
        <v>-3.3985069340754833E-4</v>
      </c>
    </row>
    <row r="35" spans="1:33" ht="28.5">
      <c r="A35" s="353" t="s">
        <v>431</v>
      </c>
      <c r="B35" s="349">
        <v>0</v>
      </c>
      <c r="C35" s="350">
        <v>0</v>
      </c>
      <c r="D35" s="349">
        <v>0</v>
      </c>
      <c r="E35" s="350">
        <v>0</v>
      </c>
      <c r="F35" s="349">
        <v>0</v>
      </c>
      <c r="G35" s="350">
        <v>0</v>
      </c>
      <c r="H35" s="349">
        <v>0</v>
      </c>
      <c r="I35" s="350">
        <v>0</v>
      </c>
      <c r="J35" s="349">
        <v>0</v>
      </c>
      <c r="K35" s="350">
        <v>0</v>
      </c>
      <c r="L35" s="349">
        <v>0</v>
      </c>
      <c r="M35" s="350">
        <v>0</v>
      </c>
      <c r="N35" s="349">
        <v>0</v>
      </c>
      <c r="O35" s="350">
        <v>0</v>
      </c>
      <c r="P35" s="349">
        <v>0</v>
      </c>
      <c r="Q35" s="350">
        <v>0</v>
      </c>
      <c r="R35" s="349">
        <v>0</v>
      </c>
      <c r="S35" s="350">
        <v>0</v>
      </c>
      <c r="T35" s="349">
        <v>0</v>
      </c>
      <c r="U35" s="346">
        <v>0</v>
      </c>
      <c r="V35" s="349">
        <v>0</v>
      </c>
      <c r="W35" s="350">
        <v>0</v>
      </c>
      <c r="X35" s="349">
        <v>0</v>
      </c>
      <c r="Y35" s="350">
        <v>0</v>
      </c>
      <c r="Z35" s="349">
        <v>0</v>
      </c>
      <c r="AA35" s="350">
        <v>0</v>
      </c>
      <c r="AB35" s="349">
        <v>0</v>
      </c>
      <c r="AC35" s="350">
        <v>0</v>
      </c>
      <c r="AD35" s="349">
        <v>0</v>
      </c>
      <c r="AE35" s="350">
        <v>0</v>
      </c>
      <c r="AF35" s="349">
        <v>0</v>
      </c>
      <c r="AG35" s="346">
        <v>0</v>
      </c>
    </row>
    <row r="36" spans="1:33" ht="12.75" customHeight="1">
      <c r="A36" s="22" t="s">
        <v>543</v>
      </c>
    </row>
    <row r="37" spans="1:33" ht="12.75" customHeight="1">
      <c r="A37" s="22"/>
    </row>
    <row r="38" spans="1:33" ht="12.75" customHeight="1">
      <c r="A38" s="579" t="s">
        <v>81</v>
      </c>
      <c r="L38" s="121"/>
    </row>
    <row r="39" spans="1:33" ht="12.75" customHeight="1"/>
    <row r="40" spans="1:33" ht="12.75" customHeight="1"/>
    <row r="41" spans="1:33" ht="12.75" customHeight="1"/>
    <row r="42" spans="1:33" ht="12.75" customHeight="1">
      <c r="F42" s="121"/>
      <c r="P42" s="121"/>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83"/>
      <c r="Q50" s="183"/>
      <c r="R50" s="183"/>
    </row>
    <row r="51" spans="16:33" ht="12.75" customHeight="1">
      <c r="P51" s="183"/>
      <c r="Q51" s="183"/>
      <c r="R51" s="183"/>
      <c r="AG51" s="27" t="s">
        <v>769</v>
      </c>
    </row>
    <row r="52" spans="16:33" ht="12.75" customHeight="1">
      <c r="P52" s="919"/>
      <c r="Q52" s="920"/>
      <c r="R52" s="183"/>
    </row>
    <row r="53" spans="16:33" ht="12.75" customHeight="1"/>
    <row r="54"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5" t="s">
        <v>629</v>
      </c>
      <c r="J1" s="126" t="str">
        <f>Naslovnica!A20</f>
        <v>Veljača 2025.</v>
      </c>
    </row>
    <row r="2" spans="1:17" ht="12.75" customHeight="1">
      <c r="A2" s="496" t="s">
        <v>872</v>
      </c>
      <c r="I2" s="487"/>
      <c r="J2" s="498" t="str">
        <f>Naslovnica!A24</f>
        <v>February 2025</v>
      </c>
    </row>
    <row r="3" spans="1:17" ht="12.75" customHeight="1"/>
    <row r="4" spans="1:17" ht="33.75">
      <c r="A4" s="814" t="s">
        <v>527</v>
      </c>
      <c r="B4" s="815" t="s">
        <v>33</v>
      </c>
      <c r="C4" s="815" t="s">
        <v>34</v>
      </c>
      <c r="D4" s="815" t="s">
        <v>206</v>
      </c>
      <c r="E4" s="815" t="s">
        <v>207</v>
      </c>
      <c r="F4" s="815" t="s">
        <v>35</v>
      </c>
      <c r="G4" s="815" t="s">
        <v>36</v>
      </c>
      <c r="H4" s="815" t="s">
        <v>37</v>
      </c>
      <c r="I4" s="815" t="s">
        <v>38</v>
      </c>
      <c r="J4" s="815" t="s">
        <v>408</v>
      </c>
      <c r="N4" s="1008"/>
    </row>
    <row r="5" spans="1:17" ht="21.75">
      <c r="A5" s="661" t="s">
        <v>528</v>
      </c>
      <c r="B5" s="662">
        <v>58718</v>
      </c>
      <c r="C5" s="662">
        <v>116280</v>
      </c>
      <c r="D5" s="662">
        <v>6486</v>
      </c>
      <c r="E5" s="662">
        <v>3238</v>
      </c>
      <c r="F5" s="662">
        <v>38558</v>
      </c>
      <c r="G5" s="662">
        <v>37349</v>
      </c>
      <c r="H5" s="662">
        <v>51038</v>
      </c>
      <c r="I5" s="662">
        <v>107352</v>
      </c>
      <c r="J5" s="662">
        <v>419019</v>
      </c>
      <c r="K5" s="52"/>
    </row>
    <row r="6" spans="1:17" ht="22.5">
      <c r="A6" s="694" t="s">
        <v>529</v>
      </c>
      <c r="B6" s="354">
        <v>0.14013207038344322</v>
      </c>
      <c r="C6" s="354">
        <v>0.27750531598805783</v>
      </c>
      <c r="D6" s="354">
        <v>1.5479011691593937E-2</v>
      </c>
      <c r="E6" s="354">
        <v>7.7275732126705476E-3</v>
      </c>
      <c r="F6" s="354">
        <v>9.201969361771184E-2</v>
      </c>
      <c r="G6" s="354">
        <v>8.913438292774313E-2</v>
      </c>
      <c r="H6" s="354">
        <v>0.12180354590125984</v>
      </c>
      <c r="I6" s="354">
        <v>0.25619840627751961</v>
      </c>
      <c r="J6" s="354">
        <v>1</v>
      </c>
      <c r="K6" s="52"/>
    </row>
    <row r="7" spans="1:17" ht="21.75">
      <c r="A7" s="778" t="s">
        <v>861</v>
      </c>
      <c r="B7" s="779">
        <v>326</v>
      </c>
      <c r="C7" s="779">
        <v>668</v>
      </c>
      <c r="D7" s="779">
        <v>133</v>
      </c>
      <c r="E7" s="779">
        <v>32</v>
      </c>
      <c r="F7" s="779">
        <v>181</v>
      </c>
      <c r="G7" s="779">
        <v>745</v>
      </c>
      <c r="H7" s="779">
        <v>448</v>
      </c>
      <c r="I7" s="779">
        <v>495</v>
      </c>
      <c r="J7" s="779">
        <v>3028</v>
      </c>
      <c r="K7" s="52"/>
    </row>
    <row r="8" spans="1:17" ht="22.5">
      <c r="A8" s="78" t="s">
        <v>530</v>
      </c>
      <c r="B8" s="203">
        <v>251</v>
      </c>
      <c r="C8" s="203">
        <v>31</v>
      </c>
      <c r="D8" s="203">
        <v>2</v>
      </c>
      <c r="E8" s="203">
        <v>8</v>
      </c>
      <c r="F8" s="203">
        <v>36</v>
      </c>
      <c r="G8" s="203">
        <v>7</v>
      </c>
      <c r="H8" s="203">
        <v>146</v>
      </c>
      <c r="I8" s="203">
        <v>176</v>
      </c>
      <c r="J8" s="203">
        <v>657</v>
      </c>
      <c r="K8" s="52"/>
    </row>
    <row r="9" spans="1:17" ht="22.5">
      <c r="A9" s="694" t="s">
        <v>613</v>
      </c>
      <c r="B9" s="204">
        <v>11</v>
      </c>
      <c r="C9" s="204">
        <v>10</v>
      </c>
      <c r="D9" s="204">
        <v>2</v>
      </c>
      <c r="E9" s="204">
        <v>0</v>
      </c>
      <c r="F9" s="204">
        <v>3</v>
      </c>
      <c r="G9" s="204">
        <v>2</v>
      </c>
      <c r="H9" s="204">
        <v>10</v>
      </c>
      <c r="I9" s="204">
        <v>18</v>
      </c>
      <c r="J9" s="204">
        <v>56</v>
      </c>
    </row>
    <row r="10" spans="1:17" ht="22.5">
      <c r="A10" s="694" t="s">
        <v>771</v>
      </c>
      <c r="B10" s="204">
        <v>26</v>
      </c>
      <c r="C10" s="204">
        <v>108</v>
      </c>
      <c r="D10" s="204">
        <v>1</v>
      </c>
      <c r="E10" s="204">
        <v>1</v>
      </c>
      <c r="F10" s="204">
        <v>3</v>
      </c>
      <c r="G10" s="204">
        <v>31</v>
      </c>
      <c r="H10" s="204">
        <v>20</v>
      </c>
      <c r="I10" s="204">
        <v>14</v>
      </c>
      <c r="J10" s="204">
        <v>204</v>
      </c>
    </row>
    <row r="11" spans="1:17" ht="32.25">
      <c r="A11" s="778" t="s">
        <v>862</v>
      </c>
      <c r="B11" s="779">
        <v>288</v>
      </c>
      <c r="C11" s="779">
        <v>149</v>
      </c>
      <c r="D11" s="779">
        <v>5</v>
      </c>
      <c r="E11" s="779">
        <v>9</v>
      </c>
      <c r="F11" s="779">
        <v>42</v>
      </c>
      <c r="G11" s="779">
        <v>40</v>
      </c>
      <c r="H11" s="779">
        <v>176</v>
      </c>
      <c r="I11" s="779">
        <v>208</v>
      </c>
      <c r="J11" s="779">
        <v>917</v>
      </c>
      <c r="M11" s="247"/>
      <c r="N11" s="247"/>
      <c r="O11" s="247"/>
      <c r="P11" s="247"/>
      <c r="Q11" s="247"/>
    </row>
    <row r="12" spans="1:17" ht="21.75">
      <c r="A12" s="661" t="s">
        <v>531</v>
      </c>
      <c r="B12" s="662">
        <v>58756</v>
      </c>
      <c r="C12" s="662">
        <v>116799</v>
      </c>
      <c r="D12" s="662">
        <v>6614</v>
      </c>
      <c r="E12" s="662">
        <v>3261</v>
      </c>
      <c r="F12" s="662">
        <v>38697</v>
      </c>
      <c r="G12" s="662">
        <v>38054</v>
      </c>
      <c r="H12" s="662">
        <v>51310</v>
      </c>
      <c r="I12" s="662">
        <v>107639</v>
      </c>
      <c r="J12" s="662">
        <v>421130</v>
      </c>
      <c r="M12" s="247"/>
      <c r="N12" s="247"/>
      <c r="O12" s="247"/>
      <c r="P12" s="247"/>
      <c r="Q12" s="247"/>
    </row>
    <row r="13" spans="1:17" s="247" customFormat="1" ht="22.5">
      <c r="A13" s="999" t="s">
        <v>616</v>
      </c>
      <c r="B13" s="1000">
        <v>38</v>
      </c>
      <c r="C13" s="1000">
        <v>519</v>
      </c>
      <c r="D13" s="1000">
        <v>128</v>
      </c>
      <c r="E13" s="1000">
        <v>23</v>
      </c>
      <c r="F13" s="1000">
        <v>139</v>
      </c>
      <c r="G13" s="1000">
        <v>705</v>
      </c>
      <c r="H13" s="1000">
        <v>272</v>
      </c>
      <c r="I13" s="1000">
        <v>287</v>
      </c>
      <c r="J13" s="1000">
        <v>2111</v>
      </c>
    </row>
    <row r="14" spans="1:17" s="247" customFormat="1" ht="22.5">
      <c r="A14" s="835" t="s">
        <v>1177</v>
      </c>
      <c r="B14" s="1001">
        <v>6.4716100684636402E-4</v>
      </c>
      <c r="C14" s="1001">
        <v>4.463364293085581E-3</v>
      </c>
      <c r="D14" s="1001">
        <v>1.9734813444341581E-2</v>
      </c>
      <c r="E14" s="1001">
        <v>7.1031500926497237E-3</v>
      </c>
      <c r="F14" s="1001">
        <v>3.6049587634212621E-3</v>
      </c>
      <c r="G14" s="1001">
        <v>1.8876007389756033E-2</v>
      </c>
      <c r="H14" s="1001">
        <v>5.3293624358321523E-3</v>
      </c>
      <c r="I14" s="1001">
        <v>2.6734480959833551E-3</v>
      </c>
      <c r="J14" s="1001">
        <v>5.037957705975149E-3</v>
      </c>
    </row>
    <row r="15" spans="1:17" ht="21.75" customHeight="1">
      <c r="A15" s="694" t="s">
        <v>532</v>
      </c>
      <c r="B15" s="354">
        <v>0.13951986322513238</v>
      </c>
      <c r="C15" s="354">
        <v>0.2773466625507563</v>
      </c>
      <c r="D15" s="354">
        <v>1.5705364139339397E-2</v>
      </c>
      <c r="E15" s="354">
        <v>7.7434521406691522E-3</v>
      </c>
      <c r="F15" s="354">
        <v>9.1888490489872479E-2</v>
      </c>
      <c r="G15" s="354">
        <v>9.0361646047538768E-2</v>
      </c>
      <c r="H15" s="354">
        <v>0.12183886210908745</v>
      </c>
      <c r="I15" s="354">
        <v>0.25559565929760408</v>
      </c>
      <c r="J15" s="354">
        <v>1</v>
      </c>
      <c r="M15" s="247"/>
      <c r="N15" s="247"/>
      <c r="O15" s="247"/>
      <c r="P15" s="247"/>
      <c r="Q15" s="247"/>
    </row>
    <row r="16" spans="1:17" ht="12.75" customHeight="1">
      <c r="A16" s="21" t="s">
        <v>880</v>
      </c>
      <c r="M16" s="247"/>
      <c r="N16" s="247"/>
      <c r="O16" s="247"/>
      <c r="P16" s="247"/>
      <c r="Q16" s="247"/>
    </row>
    <row r="17" spans="1:10" ht="12.75" customHeight="1">
      <c r="A17" s="28" t="s">
        <v>533</v>
      </c>
    </row>
    <row r="18" spans="1:10" ht="12.75" customHeight="1"/>
    <row r="19" spans="1:10" ht="12.75" customHeight="1"/>
    <row r="20" spans="1:10">
      <c r="A20" s="125" t="s">
        <v>631</v>
      </c>
      <c r="B20" s="247"/>
      <c r="C20" s="247"/>
      <c r="D20" s="247"/>
      <c r="E20" s="247"/>
      <c r="F20" s="247"/>
      <c r="G20" s="700"/>
      <c r="H20" s="700" t="s">
        <v>43</v>
      </c>
      <c r="I20" s="269"/>
      <c r="J20" s="663" t="s">
        <v>1620</v>
      </c>
    </row>
    <row r="21" spans="1:10">
      <c r="A21" s="496" t="s">
        <v>630</v>
      </c>
      <c r="B21" s="247"/>
      <c r="C21" s="247"/>
      <c r="D21" s="247"/>
      <c r="E21" s="247"/>
      <c r="F21" s="247"/>
      <c r="G21" s="510"/>
      <c r="H21" s="510" t="s">
        <v>44</v>
      </c>
      <c r="I21" s="664"/>
      <c r="J21" s="498" t="s">
        <v>1621</v>
      </c>
    </row>
    <row r="22" spans="1:10">
      <c r="A22" s="247"/>
      <c r="B22" s="247"/>
      <c r="C22" s="247"/>
      <c r="D22" s="247"/>
      <c r="E22" s="247"/>
      <c r="F22" s="247"/>
      <c r="G22" s="247"/>
      <c r="H22" s="247"/>
      <c r="I22" s="247"/>
      <c r="J22" s="247"/>
    </row>
    <row r="23" spans="1:10" ht="24" customHeight="1">
      <c r="A23" s="671"/>
      <c r="B23" s="672"/>
      <c r="C23" s="672" t="s">
        <v>1604</v>
      </c>
      <c r="D23" s="672"/>
      <c r="E23" s="1172" t="s">
        <v>604</v>
      </c>
      <c r="F23" s="1175"/>
      <c r="G23" s="1175"/>
      <c r="H23" s="1176"/>
      <c r="I23" s="1177"/>
      <c r="J23" s="1177"/>
    </row>
    <row r="24" spans="1:10" ht="23.25">
      <c r="A24" s="671"/>
      <c r="B24" s="673"/>
      <c r="C24" s="674" t="s">
        <v>1605</v>
      </c>
      <c r="D24" s="673"/>
      <c r="E24" s="1178" t="s">
        <v>514</v>
      </c>
      <c r="F24" s="1178"/>
      <c r="G24" s="996" t="s">
        <v>515</v>
      </c>
      <c r="H24" s="1179"/>
      <c r="I24" s="1179"/>
      <c r="J24" s="293"/>
    </row>
    <row r="25" spans="1:10" ht="21.75">
      <c r="A25" s="691" t="s">
        <v>516</v>
      </c>
      <c r="B25" s="691" t="s">
        <v>517</v>
      </c>
      <c r="C25" s="691" t="s">
        <v>518</v>
      </c>
      <c r="D25" s="691" t="s">
        <v>519</v>
      </c>
      <c r="E25" s="691" t="s">
        <v>517</v>
      </c>
      <c r="F25" s="691" t="s">
        <v>518</v>
      </c>
      <c r="G25" s="996" t="s">
        <v>519</v>
      </c>
      <c r="H25" s="294"/>
      <c r="I25" s="294"/>
      <c r="J25" s="294"/>
    </row>
    <row r="26" spans="1:10">
      <c r="A26" s="77" t="s">
        <v>6</v>
      </c>
      <c r="B26" s="355">
        <v>1173</v>
      </c>
      <c r="C26" s="355">
        <v>1100</v>
      </c>
      <c r="D26" s="355">
        <v>2273</v>
      </c>
      <c r="E26" s="355">
        <v>45</v>
      </c>
      <c r="F26" s="355">
        <v>34</v>
      </c>
      <c r="G26" s="354">
        <v>3.6007292616226039E-2</v>
      </c>
      <c r="H26" s="295"/>
      <c r="I26" s="295"/>
      <c r="J26" s="296"/>
    </row>
    <row r="27" spans="1:10">
      <c r="A27" s="77" t="s">
        <v>7</v>
      </c>
      <c r="B27" s="355">
        <v>6738</v>
      </c>
      <c r="C27" s="355">
        <v>3969</v>
      </c>
      <c r="D27" s="355">
        <v>10707</v>
      </c>
      <c r="E27" s="355">
        <v>177</v>
      </c>
      <c r="F27" s="355">
        <v>99</v>
      </c>
      <c r="G27" s="354">
        <v>2.6459591601955657E-2</v>
      </c>
      <c r="H27" s="295"/>
      <c r="I27" s="295"/>
      <c r="J27" s="296"/>
    </row>
    <row r="28" spans="1:10">
      <c r="A28" s="77" t="s">
        <v>8</v>
      </c>
      <c r="B28" s="355">
        <v>14258</v>
      </c>
      <c r="C28" s="355">
        <v>10118</v>
      </c>
      <c r="D28" s="355">
        <v>24376</v>
      </c>
      <c r="E28" s="355">
        <v>315</v>
      </c>
      <c r="F28" s="355">
        <v>313</v>
      </c>
      <c r="G28" s="354">
        <v>2.6444332154286654E-2</v>
      </c>
      <c r="H28" s="295"/>
      <c r="I28" s="295"/>
      <c r="J28" s="296"/>
    </row>
    <row r="29" spans="1:10">
      <c r="A29" s="77" t="s">
        <v>9</v>
      </c>
      <c r="B29" s="355">
        <v>19798</v>
      </c>
      <c r="C29" s="355">
        <v>14264</v>
      </c>
      <c r="D29" s="355">
        <v>34062</v>
      </c>
      <c r="E29" s="355">
        <v>289</v>
      </c>
      <c r="F29" s="355">
        <v>288</v>
      </c>
      <c r="G29" s="354">
        <v>1.7231596237121005E-2</v>
      </c>
      <c r="H29" s="295"/>
      <c r="I29" s="295"/>
      <c r="J29" s="296"/>
    </row>
    <row r="30" spans="1:10">
      <c r="A30" s="77" t="s">
        <v>10</v>
      </c>
      <c r="B30" s="355">
        <v>26547</v>
      </c>
      <c r="C30" s="355">
        <v>20809</v>
      </c>
      <c r="D30" s="355">
        <v>47356</v>
      </c>
      <c r="E30" s="355">
        <v>121</v>
      </c>
      <c r="F30" s="355">
        <v>200</v>
      </c>
      <c r="G30" s="354">
        <v>6.8247050069096815E-3</v>
      </c>
      <c r="H30" s="295"/>
      <c r="I30" s="295"/>
      <c r="J30" s="296"/>
    </row>
    <row r="31" spans="1:10">
      <c r="A31" s="77" t="s">
        <v>11</v>
      </c>
      <c r="B31" s="355">
        <v>31936</v>
      </c>
      <c r="C31" s="355">
        <v>27696</v>
      </c>
      <c r="D31" s="355">
        <v>59632</v>
      </c>
      <c r="E31" s="355">
        <v>410</v>
      </c>
      <c r="F31" s="355">
        <v>342</v>
      </c>
      <c r="G31" s="354">
        <v>1.2771739130434723E-2</v>
      </c>
      <c r="H31" s="295"/>
      <c r="I31" s="295"/>
      <c r="J31" s="296"/>
    </row>
    <row r="32" spans="1:10">
      <c r="A32" s="77" t="s">
        <v>12</v>
      </c>
      <c r="B32" s="355">
        <v>31262</v>
      </c>
      <c r="C32" s="355">
        <v>29879</v>
      </c>
      <c r="D32" s="355">
        <v>61141</v>
      </c>
      <c r="E32" s="355">
        <v>465</v>
      </c>
      <c r="F32" s="355">
        <v>410</v>
      </c>
      <c r="G32" s="354">
        <v>1.451896591776447E-2</v>
      </c>
      <c r="H32" s="295"/>
      <c r="I32" s="295"/>
      <c r="J32" s="296"/>
    </row>
    <row r="33" spans="1:10">
      <c r="A33" s="77" t="s">
        <v>39</v>
      </c>
      <c r="B33" s="355">
        <v>49139</v>
      </c>
      <c r="C33" s="355">
        <v>53787</v>
      </c>
      <c r="D33" s="355">
        <v>102926</v>
      </c>
      <c r="E33" s="355">
        <v>712</v>
      </c>
      <c r="F33" s="355">
        <v>906</v>
      </c>
      <c r="G33" s="354">
        <v>1.5971098037667275E-2</v>
      </c>
      <c r="H33" s="295"/>
      <c r="I33" s="295"/>
      <c r="J33" s="296"/>
    </row>
    <row r="34" spans="1:10">
      <c r="A34" s="77" t="s">
        <v>40</v>
      </c>
      <c r="B34" s="355">
        <v>26484</v>
      </c>
      <c r="C34" s="355">
        <v>28387</v>
      </c>
      <c r="D34" s="355">
        <v>54871</v>
      </c>
      <c r="E34" s="355">
        <v>404</v>
      </c>
      <c r="F34" s="355">
        <v>389</v>
      </c>
      <c r="G34" s="354">
        <v>1.4664003846296181E-2</v>
      </c>
      <c r="H34" s="295"/>
      <c r="I34" s="295"/>
      <c r="J34" s="296"/>
    </row>
    <row r="35" spans="1:10">
      <c r="A35" s="77" t="s">
        <v>41</v>
      </c>
      <c r="B35" s="355">
        <v>8137</v>
      </c>
      <c r="C35" s="355">
        <v>10038</v>
      </c>
      <c r="D35" s="355">
        <v>18175</v>
      </c>
      <c r="E35" s="355">
        <v>175</v>
      </c>
      <c r="F35" s="355">
        <v>186</v>
      </c>
      <c r="G35" s="354">
        <v>2.0264960143707267E-2</v>
      </c>
      <c r="H35" s="295"/>
      <c r="I35" s="295"/>
      <c r="J35" s="296"/>
    </row>
    <row r="36" spans="1:10">
      <c r="A36" s="77" t="s">
        <v>42</v>
      </c>
      <c r="B36" s="355">
        <v>707</v>
      </c>
      <c r="C36" s="355">
        <v>931</v>
      </c>
      <c r="D36" s="355">
        <v>1638</v>
      </c>
      <c r="E36" s="355">
        <v>13</v>
      </c>
      <c r="F36" s="355">
        <v>13</v>
      </c>
      <c r="G36" s="354">
        <v>1.6129032258064502E-2</v>
      </c>
      <c r="H36" s="295"/>
      <c r="I36" s="295"/>
      <c r="J36" s="296"/>
    </row>
    <row r="37" spans="1:10" ht="24">
      <c r="A37" s="909" t="s">
        <v>520</v>
      </c>
      <c r="B37" s="839">
        <v>216179</v>
      </c>
      <c r="C37" s="839">
        <v>200978</v>
      </c>
      <c r="D37" s="839">
        <v>417157</v>
      </c>
      <c r="E37" s="839">
        <v>3126</v>
      </c>
      <c r="F37" s="839">
        <v>3180</v>
      </c>
      <c r="G37" s="1002">
        <v>1.5348630038627187E-2</v>
      </c>
      <c r="H37" s="297"/>
      <c r="I37" s="297"/>
      <c r="J37" s="298"/>
    </row>
    <row r="38" spans="1:10">
      <c r="A38" s="21" t="s">
        <v>880</v>
      </c>
      <c r="B38" s="247"/>
      <c r="C38" s="247"/>
      <c r="D38" s="247"/>
      <c r="E38" s="247"/>
      <c r="F38" s="247"/>
      <c r="G38" s="247"/>
      <c r="H38" s="247"/>
      <c r="I38" s="247"/>
      <c r="J38" s="247"/>
    </row>
    <row r="39" spans="1:10">
      <c r="A39" s="247"/>
      <c r="B39" s="247"/>
      <c r="C39" s="247"/>
      <c r="D39" s="247"/>
      <c r="E39" s="247"/>
      <c r="F39" s="247"/>
      <c r="G39" s="247"/>
      <c r="H39" s="247"/>
      <c r="I39" s="247"/>
      <c r="J39" s="247"/>
    </row>
    <row r="40" spans="1:10" ht="12.75" customHeight="1">
      <c r="A40" s="579" t="s">
        <v>81</v>
      </c>
    </row>
    <row r="66" spans="10:10">
      <c r="J66" s="27" t="s">
        <v>770</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9" t="s">
        <v>632</v>
      </c>
      <c r="I1" s="126" t="str">
        <f>Naslovnica!A20</f>
        <v>Veljača 2025.</v>
      </c>
    </row>
    <row r="2" spans="1:10">
      <c r="A2" s="522" t="s">
        <v>873</v>
      </c>
      <c r="I2" s="498" t="str">
        <f>Naslovnica!A24</f>
        <v>February 2025</v>
      </c>
    </row>
    <row r="3" spans="1:10" ht="12.75" customHeight="1"/>
    <row r="4" spans="1:10" ht="12.75" customHeight="1">
      <c r="F4" s="292"/>
      <c r="I4" s="13" t="s">
        <v>1291</v>
      </c>
    </row>
    <row r="5" spans="1:10" s="247" customFormat="1" ht="22.35" customHeight="1">
      <c r="A5" s="1180" t="s">
        <v>999</v>
      </c>
      <c r="B5" s="1182" t="s">
        <v>977</v>
      </c>
      <c r="C5" s="1182"/>
      <c r="D5" s="1182"/>
      <c r="E5" s="1182"/>
      <c r="F5" s="1183" t="s">
        <v>979</v>
      </c>
      <c r="G5" s="1184" t="s">
        <v>976</v>
      </c>
      <c r="H5" s="1180" t="s">
        <v>978</v>
      </c>
      <c r="I5" s="1180" t="s">
        <v>980</v>
      </c>
      <c r="J5" s="828"/>
    </row>
    <row r="6" spans="1:10" s="247" customFormat="1" ht="72">
      <c r="A6" s="1180"/>
      <c r="B6" s="829" t="s">
        <v>972</v>
      </c>
      <c r="C6" s="829" t="s">
        <v>973</v>
      </c>
      <c r="D6" s="829" t="s">
        <v>974</v>
      </c>
      <c r="E6" s="829" t="s">
        <v>975</v>
      </c>
      <c r="F6" s="1183"/>
      <c r="G6" s="1184"/>
      <c r="H6" s="1180"/>
      <c r="I6" s="1180"/>
      <c r="J6" s="828"/>
    </row>
    <row r="7" spans="1:10" s="247" customFormat="1">
      <c r="A7" s="826" t="s">
        <v>938</v>
      </c>
      <c r="B7" s="832">
        <v>0</v>
      </c>
      <c r="C7" s="832">
        <v>1150.4188799999999</v>
      </c>
      <c r="D7" s="832">
        <v>2.7E-2</v>
      </c>
      <c r="E7" s="832">
        <v>973.47431999999992</v>
      </c>
      <c r="F7" s="833">
        <v>2123.9202</v>
      </c>
      <c r="G7" s="834">
        <v>-0.19753143536518358</v>
      </c>
      <c r="H7" s="833">
        <v>4770.653409999999</v>
      </c>
      <c r="I7" s="833">
        <v>247519.79942879957</v>
      </c>
    </row>
    <row r="8" spans="1:10" s="247" customFormat="1">
      <c r="A8" s="826" t="s">
        <v>939</v>
      </c>
      <c r="B8" s="832">
        <v>0</v>
      </c>
      <c r="C8" s="832">
        <v>2283.83599</v>
      </c>
      <c r="D8" s="832">
        <v>0</v>
      </c>
      <c r="E8" s="832">
        <v>125.57853</v>
      </c>
      <c r="F8" s="833">
        <v>2409.4145200000003</v>
      </c>
      <c r="G8" s="834">
        <v>-0.10576910693683306</v>
      </c>
      <c r="H8" s="833">
        <v>5103.8131799999974</v>
      </c>
      <c r="I8" s="833">
        <v>390843.18520710821</v>
      </c>
    </row>
    <row r="9" spans="1:10" s="247" customFormat="1">
      <c r="A9" s="826" t="s">
        <v>206</v>
      </c>
      <c r="B9" s="832">
        <v>0</v>
      </c>
      <c r="C9" s="832">
        <v>226.14895000000001</v>
      </c>
      <c r="D9" s="832">
        <v>0</v>
      </c>
      <c r="E9" s="832">
        <v>16.727180000000001</v>
      </c>
      <c r="F9" s="833">
        <v>242.87613000000002</v>
      </c>
      <c r="G9" s="834">
        <v>-0.49903108989824896</v>
      </c>
      <c r="H9" s="833">
        <v>727.68891000000076</v>
      </c>
      <c r="I9" s="833">
        <v>13555.799645689167</v>
      </c>
    </row>
    <row r="10" spans="1:10" s="247" customFormat="1">
      <c r="A10" s="826" t="s">
        <v>207</v>
      </c>
      <c r="B10" s="832">
        <v>0</v>
      </c>
      <c r="C10" s="832">
        <v>166.18260000000001</v>
      </c>
      <c r="D10" s="832">
        <v>0</v>
      </c>
      <c r="E10" s="832">
        <v>0</v>
      </c>
      <c r="F10" s="833">
        <v>166.18260000000001</v>
      </c>
      <c r="G10" s="834">
        <v>0.89221037069458564</v>
      </c>
      <c r="H10" s="833">
        <v>254.00719000000026</v>
      </c>
      <c r="I10" s="833">
        <v>10240.561326543238</v>
      </c>
    </row>
    <row r="11" spans="1:10" s="247" customFormat="1">
      <c r="A11" s="826" t="s">
        <v>46</v>
      </c>
      <c r="B11" s="832">
        <v>0</v>
      </c>
      <c r="C11" s="832">
        <v>570.76393000000007</v>
      </c>
      <c r="D11" s="832">
        <v>0</v>
      </c>
      <c r="E11" s="832">
        <v>8.8855799999999991</v>
      </c>
      <c r="F11" s="833">
        <v>579.64951000000008</v>
      </c>
      <c r="G11" s="834">
        <v>-7.615236363425959E-2</v>
      </c>
      <c r="H11" s="833">
        <v>1207.0792799999908</v>
      </c>
      <c r="I11" s="833">
        <v>90691.424996708462</v>
      </c>
    </row>
    <row r="12" spans="1:10" s="247" customFormat="1">
      <c r="A12" s="826" t="s">
        <v>36</v>
      </c>
      <c r="B12" s="832">
        <v>0</v>
      </c>
      <c r="C12" s="832">
        <v>1126.6589899999999</v>
      </c>
      <c r="D12" s="832">
        <v>0</v>
      </c>
      <c r="E12" s="832">
        <v>390.27100999999999</v>
      </c>
      <c r="F12" s="833">
        <v>1516.9299999999998</v>
      </c>
      <c r="G12" s="834">
        <v>0.1973127399930561</v>
      </c>
      <c r="H12" s="833">
        <v>2783.8755100000126</v>
      </c>
      <c r="I12" s="833">
        <v>81782.052219632358</v>
      </c>
    </row>
    <row r="13" spans="1:10" s="247" customFormat="1">
      <c r="A13" s="826" t="s">
        <v>37</v>
      </c>
      <c r="B13" s="832">
        <v>0</v>
      </c>
      <c r="C13" s="832">
        <v>1111.24937</v>
      </c>
      <c r="D13" s="832">
        <v>0</v>
      </c>
      <c r="E13" s="832">
        <v>194.73695000000001</v>
      </c>
      <c r="F13" s="833">
        <v>1305.98632</v>
      </c>
      <c r="G13" s="834">
        <v>6.9528000147344171E-2</v>
      </c>
      <c r="H13" s="833">
        <v>2527.0729299999948</v>
      </c>
      <c r="I13" s="833">
        <v>103300.89781995487</v>
      </c>
    </row>
    <row r="14" spans="1:10" s="247" customFormat="1">
      <c r="A14" s="356" t="s">
        <v>38</v>
      </c>
      <c r="B14" s="832">
        <v>0</v>
      </c>
      <c r="C14" s="832">
        <v>1981.3136499999998</v>
      </c>
      <c r="D14" s="832">
        <v>0</v>
      </c>
      <c r="E14" s="832">
        <v>1.16517</v>
      </c>
      <c r="F14" s="833">
        <v>1982.4788199999998</v>
      </c>
      <c r="G14" s="834">
        <v>-0.24010257624729303</v>
      </c>
      <c r="H14" s="833">
        <v>4591.3556999999564</v>
      </c>
      <c r="I14" s="833">
        <v>381008.93446413771</v>
      </c>
    </row>
    <row r="15" spans="1:10" s="247" customFormat="1" ht="20.45" customHeight="1">
      <c r="A15" s="830" t="s">
        <v>940</v>
      </c>
      <c r="B15" s="831">
        <v>0</v>
      </c>
      <c r="C15" s="831">
        <v>8616.5723600000001</v>
      </c>
      <c r="D15" s="831">
        <v>2.7E-2</v>
      </c>
      <c r="E15" s="831">
        <v>1710.8387399999999</v>
      </c>
      <c r="F15" s="831">
        <v>10327.438100000001</v>
      </c>
      <c r="G15" s="880">
        <v>-0.11261881302990229</v>
      </c>
      <c r="H15" s="831">
        <v>21965.546109999952</v>
      </c>
      <c r="I15" s="831">
        <v>1318942.6551085736</v>
      </c>
    </row>
    <row r="16" spans="1:10">
      <c r="A16" s="21" t="s">
        <v>880</v>
      </c>
      <c r="B16" s="17"/>
      <c r="C16" s="18"/>
      <c r="D16" s="18"/>
      <c r="E16" s="18"/>
      <c r="F16" s="18"/>
      <c r="G16" s="18"/>
    </row>
    <row r="17" spans="1:14" ht="10.35" customHeight="1">
      <c r="A17" s="858" t="s">
        <v>47</v>
      </c>
      <c r="B17" s="721"/>
      <c r="C17" s="721"/>
      <c r="D17" s="721"/>
      <c r="E17" s="721"/>
      <c r="F17" s="721"/>
      <c r="G17" s="29"/>
    </row>
    <row r="18" spans="1:14" ht="10.35" customHeight="1">
      <c r="A18" s="855" t="s">
        <v>883</v>
      </c>
      <c r="B18" s="856"/>
      <c r="C18" s="856"/>
      <c r="D18" s="856"/>
      <c r="E18" s="856"/>
      <c r="F18" s="856"/>
      <c r="G18" s="30"/>
    </row>
    <row r="19" spans="1:14" ht="10.35" customHeight="1">
      <c r="A19" s="854" t="s">
        <v>48</v>
      </c>
      <c r="B19" s="853"/>
      <c r="C19" s="853"/>
      <c r="D19" s="853"/>
      <c r="E19" s="853"/>
      <c r="F19" s="853"/>
      <c r="G19" s="31"/>
    </row>
    <row r="20" spans="1:14" ht="10.35" customHeight="1">
      <c r="A20" s="855" t="s">
        <v>49</v>
      </c>
      <c r="B20" s="857"/>
      <c r="C20" s="857"/>
      <c r="D20" s="857"/>
      <c r="E20" s="857"/>
      <c r="F20" s="857"/>
      <c r="G20" s="30"/>
    </row>
    <row r="21" spans="1:14" ht="12.75" customHeight="1"/>
    <row r="22" spans="1:14" ht="12.75" customHeight="1">
      <c r="A22" s="139" t="s">
        <v>633</v>
      </c>
      <c r="L22" s="126" t="str">
        <f>Naslovnica!A20</f>
        <v>Veljača 2025.</v>
      </c>
    </row>
    <row r="23" spans="1:14" ht="12.75" customHeight="1">
      <c r="A23" s="522" t="s">
        <v>874</v>
      </c>
      <c r="L23" s="498" t="str">
        <f>Naslovnica!A24</f>
        <v>February 2025</v>
      </c>
    </row>
    <row r="24" spans="1:14" ht="12.75" customHeight="1"/>
    <row r="25" spans="1:14" ht="12.75" customHeight="1">
      <c r="L25" s="13" t="s">
        <v>1291</v>
      </c>
    </row>
    <row r="26" spans="1:14" s="247" customFormat="1" ht="14.45" customHeight="1">
      <c r="A26" s="1180" t="s">
        <v>999</v>
      </c>
      <c r="B26" s="1181" t="s">
        <v>1034</v>
      </c>
      <c r="C26" s="1181"/>
      <c r="D26" s="1181"/>
      <c r="E26" s="1181"/>
      <c r="F26" s="1185" t="s">
        <v>982</v>
      </c>
      <c r="G26" s="1185"/>
      <c r="H26" s="1185"/>
      <c r="I26" s="1183" t="s">
        <v>981</v>
      </c>
      <c r="J26" s="1184" t="s">
        <v>976</v>
      </c>
      <c r="K26" s="1180" t="s">
        <v>978</v>
      </c>
      <c r="L26" s="1180" t="s">
        <v>980</v>
      </c>
    </row>
    <row r="27" spans="1:14" s="247" customFormat="1" ht="96">
      <c r="A27" s="1180"/>
      <c r="B27" s="829" t="s">
        <v>984</v>
      </c>
      <c r="C27" s="829" t="s">
        <v>985</v>
      </c>
      <c r="D27" s="829" t="s">
        <v>986</v>
      </c>
      <c r="E27" s="829" t="s">
        <v>987</v>
      </c>
      <c r="F27" s="829" t="s">
        <v>983</v>
      </c>
      <c r="G27" s="829" t="s">
        <v>988</v>
      </c>
      <c r="H27" s="829" t="s">
        <v>941</v>
      </c>
      <c r="I27" s="1183"/>
      <c r="J27" s="1184"/>
      <c r="K27" s="1180"/>
      <c r="L27" s="1180"/>
      <c r="M27"/>
      <c r="N27"/>
    </row>
    <row r="28" spans="1:14" s="247" customFormat="1">
      <c r="A28" s="826" t="s">
        <v>938</v>
      </c>
      <c r="B28" s="832">
        <v>131.17558</v>
      </c>
      <c r="C28" s="832">
        <v>0</v>
      </c>
      <c r="D28" s="832">
        <v>659.74447999999995</v>
      </c>
      <c r="E28" s="832">
        <v>629.9624399999999</v>
      </c>
      <c r="F28" s="832">
        <v>34.041969999999999</v>
      </c>
      <c r="G28" s="832">
        <v>127.22385</v>
      </c>
      <c r="H28" s="832">
        <v>0</v>
      </c>
      <c r="I28" s="833">
        <v>1582.1483199999998</v>
      </c>
      <c r="J28" s="834">
        <v>5.1344876957067243E-2</v>
      </c>
      <c r="K28" s="833">
        <v>3087.0287399999943</v>
      </c>
      <c r="L28" s="833">
        <v>107788.76970190158</v>
      </c>
      <c r="M28"/>
      <c r="N28"/>
    </row>
    <row r="29" spans="1:14" s="247" customFormat="1">
      <c r="A29" s="826" t="s">
        <v>939</v>
      </c>
      <c r="B29" s="832">
        <v>271.13084999999995</v>
      </c>
      <c r="C29" s="832">
        <v>0</v>
      </c>
      <c r="D29" s="832">
        <v>0</v>
      </c>
      <c r="E29" s="832">
        <v>27.19397</v>
      </c>
      <c r="F29" s="832">
        <v>30.081790000000002</v>
      </c>
      <c r="G29" s="832">
        <v>961.84302000000002</v>
      </c>
      <c r="H29" s="832">
        <v>1.0637000000000001</v>
      </c>
      <c r="I29" s="833">
        <v>1291.31333</v>
      </c>
      <c r="J29" s="834">
        <v>-0.1125472300162087</v>
      </c>
      <c r="K29" s="833">
        <v>2746.3917000000074</v>
      </c>
      <c r="L29" s="833">
        <v>104911.67503880152</v>
      </c>
      <c r="M29"/>
      <c r="N29"/>
    </row>
    <row r="30" spans="1:14" s="247" customFormat="1">
      <c r="A30" s="826" t="s">
        <v>206</v>
      </c>
      <c r="B30" s="832">
        <v>0</v>
      </c>
      <c r="C30" s="832">
        <v>0</v>
      </c>
      <c r="D30" s="832">
        <v>7.5759099999999995</v>
      </c>
      <c r="E30" s="832">
        <v>11.41255</v>
      </c>
      <c r="F30" s="832">
        <v>9.1523799999999991</v>
      </c>
      <c r="G30" s="832">
        <v>5.3186400000000003</v>
      </c>
      <c r="H30" s="832">
        <v>0</v>
      </c>
      <c r="I30" s="833">
        <v>33.459479999999999</v>
      </c>
      <c r="J30" s="834">
        <v>1.3185787847437087</v>
      </c>
      <c r="K30" s="833">
        <v>47.890509999999949</v>
      </c>
      <c r="L30" s="833">
        <v>960.75889715442304</v>
      </c>
      <c r="M30"/>
      <c r="N30"/>
    </row>
    <row r="31" spans="1:14" s="247" customFormat="1">
      <c r="A31" s="826" t="s">
        <v>207</v>
      </c>
      <c r="B31" s="832">
        <v>0</v>
      </c>
      <c r="C31" s="832">
        <v>0</v>
      </c>
      <c r="D31" s="832">
        <v>11.36994</v>
      </c>
      <c r="E31" s="832">
        <v>8.5709300000000006</v>
      </c>
      <c r="F31" s="832">
        <v>0</v>
      </c>
      <c r="G31" s="832">
        <v>6.48475</v>
      </c>
      <c r="H31" s="832">
        <v>0</v>
      </c>
      <c r="I31" s="833">
        <v>26.425620000000002</v>
      </c>
      <c r="J31" s="834">
        <v>-0.37012766146103593</v>
      </c>
      <c r="K31" s="833">
        <v>68.379550000000108</v>
      </c>
      <c r="L31" s="833">
        <v>3679.0353709841415</v>
      </c>
      <c r="M31"/>
      <c r="N31"/>
    </row>
    <row r="32" spans="1:14" s="247" customFormat="1">
      <c r="A32" s="826" t="s">
        <v>46</v>
      </c>
      <c r="B32" s="832">
        <v>10.3331</v>
      </c>
      <c r="C32" s="832">
        <v>0</v>
      </c>
      <c r="D32" s="832">
        <v>138.74167</v>
      </c>
      <c r="E32" s="832">
        <v>94.123820000000009</v>
      </c>
      <c r="F32" s="832">
        <v>8.8868500000000008</v>
      </c>
      <c r="G32" s="832">
        <v>10.242430000000001</v>
      </c>
      <c r="H32" s="832">
        <v>0</v>
      </c>
      <c r="I32" s="833">
        <v>262.32787000000002</v>
      </c>
      <c r="J32" s="834">
        <v>-0.4614840771929315</v>
      </c>
      <c r="K32" s="833">
        <v>749.45899999999892</v>
      </c>
      <c r="L32" s="833">
        <v>23770.248340317197</v>
      </c>
      <c r="M32"/>
      <c r="N32"/>
    </row>
    <row r="33" spans="1:14" s="247" customFormat="1">
      <c r="A33" s="826" t="s">
        <v>36</v>
      </c>
      <c r="B33" s="832">
        <v>0</v>
      </c>
      <c r="C33" s="832">
        <v>0</v>
      </c>
      <c r="D33" s="832">
        <v>0</v>
      </c>
      <c r="E33" s="832">
        <v>53.381740000000001</v>
      </c>
      <c r="F33" s="832">
        <v>4.8979900000000001</v>
      </c>
      <c r="G33" s="832">
        <v>129.11286999999999</v>
      </c>
      <c r="H33" s="832">
        <v>5.4920000000000004E-2</v>
      </c>
      <c r="I33" s="833">
        <v>187.44752</v>
      </c>
      <c r="J33" s="834">
        <v>-0.33609242027460673</v>
      </c>
      <c r="K33" s="833">
        <v>469.7873000000036</v>
      </c>
      <c r="L33" s="833">
        <v>19181.532612871462</v>
      </c>
      <c r="M33"/>
      <c r="N33"/>
    </row>
    <row r="34" spans="1:14" s="247" customFormat="1">
      <c r="A34" s="826" t="s">
        <v>37</v>
      </c>
      <c r="B34" s="832">
        <v>13.82066</v>
      </c>
      <c r="C34" s="832">
        <v>0</v>
      </c>
      <c r="D34" s="832">
        <v>212.14617000000001</v>
      </c>
      <c r="E34" s="832">
        <v>118.92063</v>
      </c>
      <c r="F34" s="832">
        <v>9.7856900000000007</v>
      </c>
      <c r="G34" s="832">
        <v>71.668759999999992</v>
      </c>
      <c r="H34" s="832">
        <v>0</v>
      </c>
      <c r="I34" s="833">
        <v>426.34190999999998</v>
      </c>
      <c r="J34" s="834">
        <v>-5.4433294941436117E-2</v>
      </c>
      <c r="K34" s="833">
        <v>877.22697999999946</v>
      </c>
      <c r="L34" s="833">
        <v>31000.258063781283</v>
      </c>
      <c r="M34"/>
      <c r="N34"/>
    </row>
    <row r="35" spans="1:14" s="247" customFormat="1">
      <c r="A35" s="356" t="s">
        <v>38</v>
      </c>
      <c r="B35" s="832">
        <v>415.29366999999996</v>
      </c>
      <c r="C35" s="832">
        <v>0</v>
      </c>
      <c r="D35" s="832">
        <v>426.86613</v>
      </c>
      <c r="E35" s="832">
        <v>399.66990000000004</v>
      </c>
      <c r="F35" s="832">
        <v>60.004010000000001</v>
      </c>
      <c r="G35" s="832">
        <v>98.991280000000003</v>
      </c>
      <c r="H35" s="832">
        <v>1.3210000000000001E-2</v>
      </c>
      <c r="I35" s="833">
        <v>1400.8382000000001</v>
      </c>
      <c r="J35" s="834">
        <v>-0.22847544996573643</v>
      </c>
      <c r="K35" s="833">
        <v>3216.5136700000003</v>
      </c>
      <c r="L35" s="833">
        <v>126085.2501064324</v>
      </c>
      <c r="M35"/>
      <c r="N35"/>
    </row>
    <row r="36" spans="1:14" s="247" customFormat="1" ht="20.100000000000001" customHeight="1">
      <c r="A36" s="830" t="s">
        <v>940</v>
      </c>
      <c r="B36" s="831">
        <v>841.75385999999992</v>
      </c>
      <c r="C36" s="831">
        <v>0</v>
      </c>
      <c r="D36" s="831">
        <v>1456.4443000000001</v>
      </c>
      <c r="E36" s="831">
        <v>1343.2359799999999</v>
      </c>
      <c r="F36" s="831">
        <v>156.85068000000001</v>
      </c>
      <c r="G36" s="831">
        <v>1410.8856000000001</v>
      </c>
      <c r="H36" s="831">
        <v>1.1318300000000001</v>
      </c>
      <c r="I36" s="831">
        <v>5210.3022500000006</v>
      </c>
      <c r="J36" s="880">
        <v>-0.13913098943370195</v>
      </c>
      <c r="K36" s="831">
        <v>11262.677450000005</v>
      </c>
      <c r="L36" s="831">
        <v>417377.52813224401</v>
      </c>
      <c r="M36"/>
      <c r="N36"/>
    </row>
    <row r="37" spans="1:14" ht="12.75" customHeight="1">
      <c r="A37" s="21" t="s">
        <v>880</v>
      </c>
      <c r="G37" s="121"/>
      <c r="H37" s="121"/>
    </row>
    <row r="38" spans="1:14" ht="12.75" customHeight="1">
      <c r="A38" s="16" t="s">
        <v>863</v>
      </c>
    </row>
    <row r="39" spans="1:14" ht="12.75" customHeight="1">
      <c r="A39" s="780" t="s">
        <v>882</v>
      </c>
      <c r="G39" s="76"/>
    </row>
    <row r="40" spans="1:14" ht="12.75" customHeight="1"/>
    <row r="41" spans="1:14" ht="12.75" customHeight="1">
      <c r="A41" s="579"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772</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purl.org/dc/elements/1.1/"/>
    <ds:schemaRef ds:uri="http://purl.org/dc/dcmitype/"/>
    <ds:schemaRef ds:uri="http://schemas.microsoft.com/office/2006/documentManagement/types"/>
    <ds:schemaRef ds:uri="http://schemas.microsoft.com/office/2006/metadata/properties"/>
    <ds:schemaRef ds:uri="ca302e39-a258-4920-a5cd-d26b5a5d4831"/>
    <ds:schemaRef ds:uri="http://purl.org/dc/terms/"/>
    <ds:schemaRef ds:uri="http://schemas.openxmlformats.org/package/2006/metadata/core-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2025-03-21T13:41:34Z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