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7" sheetId="45" r:id="rId18"/>
    <sheet name="19 Tablice 5.1 - 5.4"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4.2 - 4.7'!$A$1:$K$76</definedName>
    <definedName name="_xlnm.Print_Area" localSheetId="18">'19 Tablice 5.1 - 5.4'!$A$1:$J$76</definedName>
    <definedName name="_xlnm.Print_Area" localSheetId="1">'2 Sadržaj'!$A$1:$A$163</definedName>
    <definedName name="_xlnm.Print_Area" localSheetId="19">'20 Tablica 6.1'!$A$1:$L$146</definedName>
    <definedName name="_xlnm.Print_Area" localSheetId="20">'21 Tablice 6.2, 6.3'!$A$1:$O$56</definedName>
    <definedName name="_xlnm.Print_Area" localSheetId="21">'22 Tablice 6.4 - 6.8'!$A$1:$G$86</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7.5'!$A$1:$E$60</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H130" i="46" l="1"/>
  <c r="F40" i="65" l="1"/>
  <c r="H16" i="45" l="1"/>
  <c r="B34" i="45"/>
  <c r="B16" i="45"/>
  <c r="S31" i="3" l="1"/>
  <c r="S32" i="3"/>
  <c r="I33" i="8" l="1"/>
  <c r="I32" i="8"/>
  <c r="B27" i="31"/>
  <c r="B26" i="31"/>
  <c r="G23" i="31"/>
  <c r="G22" i="31"/>
  <c r="C33"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<sst xmlns="http://schemas.openxmlformats.org/spreadsheetml/2006/main" count="3084" uniqueCount="1480">
  <si>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</si>
  <si>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</si>
  <si>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</si>
  <si>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</si>
  <si>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</si>
  <si>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</si>
  <si>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</si>
  <si>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</si>
  <si>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</si>
  <si>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</si>
  <si>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</si>
  <si>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</si>
  <si>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</si>
  <si>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</si>
  <si>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</si>
  <si>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</si>
  <si>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</si>
  <si>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</si>
  <si>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</si>
  <si>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</si>
  <si>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</si>
  <si>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</si>
  <si>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</si>
  <si>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</si>
  <si>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</si>
  <si>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</si>
  <si>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</si>
  <si>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</si>
  <si>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</si>
  <si>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</si>
  <si>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</si>
  <si>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</si>
  <si>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</si>
  <si>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</si>
  <si>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</si>
  <si>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</si>
  <si>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</si>
  <si>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</si>
  <si>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</si>
  <si>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</si>
  <si>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</si>
  <si>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</si>
  <si>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</si>
  <si>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</si>
  <si>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</si>
  <si>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</si>
  <si>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</si>
  <si>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</si>
  <si>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</si>
  <si>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</si>
  <si>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</si>
  <si>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</si>
  <si>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</si>
  <si>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</si>
  <si>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</si>
  <si>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</si>
  <si>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</si>
  <si>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</si>
  <si>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</si>
  <si>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</si>
  <si>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</si>
  <si>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</si>
  <si>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</si>
  <si>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</si>
  <si>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</si>
  <si>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</si>
  <si>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</si>
  <si>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</si>
  <si>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</si>
  <si>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</si>
  <si>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</si>
  <si>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</si>
  <si>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</si>
  <si>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</si>
  <si>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</si>
  <si>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</si>
  <si>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</si>
  <si>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</si>
  <si>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</si>
  <si>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</si>
  <si>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</si>
  <si>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</si>
  <si>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</si>
  <si>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</si>
  <si>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</si>
  <si>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</si>
  <si>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</si>
  <si>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</si>
  <si>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</si>
  <si>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</si>
  <si>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</si>
  <si>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</si>
  <si>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</si>
  <si>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</si>
  <si>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</si>
  <si>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</si>
  <si>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</si>
  <si>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</si>
  <si>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</si>
  <si>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</si>
  <si>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</si>
  <si>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</si>
  <si>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</si>
  <si>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</si>
  <si>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</si>
  <si>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</si>
  <si>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</si>
  <si>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</si>
  <si>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</si>
  <si>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</si>
  <si>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</si>
  <si>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</si>
  <si>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</si>
  <si>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</si>
  <si>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</si>
  <si>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</si>
  <si>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</si>
  <si>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</si>
  <si>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</si>
  <si>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</si>
  <si>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</si>
  <si>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</si>
  <si>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</si>
  <si>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</si>
  <si>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</si>
  <si>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</si>
  <si>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</si>
  <si>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</si>
  <si>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</si>
  <si>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</si>
  <si>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</si>
  <si>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</si>
  <si>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</si>
  <si>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</si>
  <si>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</si>
  <si>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</si>
  <si>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</si>
  <si>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</si>
  <si>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</si>
  <si>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</si>
  <si>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</si>
  <si>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</si>
  <si>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</si>
  <si>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</si>
  <si>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</si>
  <si>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</si>
  <si>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</si>
  <si>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</si>
  <si>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</si>
  <si>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</si>
  <si>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</si>
  <si>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</si>
  <si>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</si>
  <si>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</si>
  <si>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</si>
  <si>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</si>
  <si>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</si>
  <si>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</si>
  <si>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</si>
  <si>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</si>
  <si>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</si>
  <si>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</si>
  <si>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</si>
  <si>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</si>
  <si>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</si>
  <si>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</si>
  <si>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</si>
  <si>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</si>
  <si>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</si>
  <si>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</si>
  <si>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</si>
  <si>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</si>
  <si>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</si>
  <si>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</si>
  <si>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</si>
  <si>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</si>
  <si>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</si>
  <si>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</si>
  <si>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</si>
  <si>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</si>
  <si>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</si>
  <si>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</si>
  <si>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</si>
  <si>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</si>
  <si>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</si>
  <si>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</si>
  <si>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</si>
  <si>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</si>
  <si>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</si>
  <si>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</si>
  <si>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</si>
  <si>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</si>
  <si>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</si>
  <si>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</si>
  <si>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</si>
  <si>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</si>
  <si>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</si>
  <si>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</si>
  <si>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</si>
  <si>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</si>
  <si>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</si>
  <si>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</si>
  <si>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</si>
  <si>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</si>
  <si>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</si>
  <si>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</si>
  <si>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</si>
  <si>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</si>
  <si>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</si>
  <si>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</si>
  <si>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</si>
  <si>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</si>
  <si>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</si>
  <si>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</si>
  <si>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</si>
  <si>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</si>
  <si>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</si>
  <si>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</si>
  <si>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</si>
  <si>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</si>
  <si>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</si>
  <si>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</si>
  <si>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</si>
  <si>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</si>
  <si>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</si>
  <si>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</si>
  <si>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</si>
  <si>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</si>
  <si>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</si>
  <si>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</si>
  <si>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</si>
  <si>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</si>
  <si>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</si>
  <si>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</si>
  <si>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</si>
  <si>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</si>
  <si>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</si>
  <si>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</si>
  <si>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</si>
  <si>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</si>
  <si>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</si>
  <si>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</si>
  <si>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</si>
  <si>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</si>
  <si>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</si>
  <si>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</si>
  <si>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</si>
  <si>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</si>
  <si>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</si>
  <si>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</si>
  <si>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</si>
  <si>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</si>
  <si>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</si>
  <si>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</si>
  <si>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</si>
  <si>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</si>
  <si>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</si>
  <si>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</si>
  <si>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</si>
  <si>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</si>
  <si>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</si>
  <si>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</si>
  <si>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</si>
  <si>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</si>
  <si>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</si>
  <si>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</si>
  <si>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</si>
  <si>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</si>
  <si>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</si>
  <si>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</si>
  <si>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</si>
  <si>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</si>
  <si>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</si>
  <si>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</si>
  <si>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</si>
  <si>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</si>
  <si>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</si>
  <si>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</si>
  <si>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</si>
  <si>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</si>
  <si>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</si>
  <si>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</si>
  <si>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</si>
  <si>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</si>
  <si>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</si>
  <si>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</si>
  <si>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</si>
  <si>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</si>
  <si>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</si>
  <si>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</si>
  <si>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</si>
  <si>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</si>
  <si>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</si>
  <si>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</si>
  <si>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</si>
  <si>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</si>
  <si>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</si>
  <si>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</si>
  <si>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</si>
  <si>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</si>
  <si>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</si>
  <si>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</si>
  <si>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</si>
  <si>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</si>
  <si>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</si>
  <si>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</si>
  <si>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</si>
  <si>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</si>
  <si>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</si>
  <si>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</si>
  <si>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</si>
  <si>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</si>
  <si>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</si>
  <si>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</si>
  <si>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</si>
  <si>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</si>
  <si>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</si>
  <si>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</si>
  <si>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</si>
  <si>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</si>
  <si>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</si>
  <si>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</si>
  <si>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</si>
  <si>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</si>
  <si>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</si>
  <si>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</si>
  <si>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</si>
  <si>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</si>
  <si>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</si>
  <si>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</si>
  <si>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</si>
  <si>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</si>
  <si>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</si>
  <si>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</si>
  <si>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</si>
  <si>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</si>
  <si>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</si>
  <si>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</si>
  <si>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</si>
  <si>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</si>
  <si>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</si>
  <si>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</si>
  <si>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</si>
  <si>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</si>
  <si>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</si>
  <si>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</si>
  <si>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</si>
  <si>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</si>
  <si>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</si>
  <si>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</si>
  <si>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</si>
  <si>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</si>
  <si>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</si>
  <si>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</si>
  <si>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</si>
  <si>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</si>
  <si>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</si>
  <si>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</si>
  <si>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</si>
  <si>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</si>
  <si>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</si>
  <si>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</si>
  <si>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</si>
  <si>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</si>
  <si>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</si>
  <si>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</si>
  <si>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</si>
  <si>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</si>
  <si>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</si>
  <si>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</si>
  <si>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</si>
  <si>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</si>
  <si>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</si>
  <si>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</si>
  <si>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</si>
  <si>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</si>
  <si>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</si>
  <si>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</si>
  <si>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</si>
  <si>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</si>
  <si>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</si>
  <si>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</si>
  <si>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</si>
  <si>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</si>
  <si>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</si>
  <si>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</si>
  <si>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</si>
  <si>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</si>
  <si>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</si>
  <si>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</si>
  <si>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</si>
  <si>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</si>
  <si>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</si>
  <si>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</si>
  <si>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</si>
  <si>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</si>
  <si>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</si>
  <si>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</si>
  <si>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</si>
  <si>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</si>
  <si>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</si>
  <si>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</si>
  <si>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</si>
  <si>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</si>
  <si>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</si>
  <si>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</si>
  <si>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</si>
  <si>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</si>
  <si>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</si>
  <si>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</si>
  <si>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</si>
  <si>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</si>
  <si>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</si>
  <si>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</si>
  <si>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</si>
  <si>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</si>
  <si>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</si>
  <si>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</si>
  <si>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</si>
  <si>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</si>
  <si>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</si>
  <si>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</si>
  <si>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</si>
  <si>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</si>
  <si>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</si>
  <si>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</si>
  <si>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</si>
  <si>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</si>
  <si>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</si>
  <si>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</si>
  <si>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</si>
  <si>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</si>
  <si>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</si>
  <si>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</si>
  <si>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</si>
  <si>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</si>
  <si>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</si>
  <si>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</si>
  <si>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</si>
  <si>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</si>
  <si>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</si>
  <si>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</si>
  <si>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</si>
  <si>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</si>
  <si>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</si>
  <si>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</si>
  <si>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</si>
  <si>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</si>
  <si>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</si>
  <si>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</si>
  <si>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</si>
  <si>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</si>
  <si>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</si>
  <si>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</si>
  <si>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</si>
  <si>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</si>
  <si>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</si>
  <si>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</si>
  <si>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</si>
  <si>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</si>
  <si>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</si>
  <si>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</si>
  <si>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</si>
  <si>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</si>
  <si>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</si>
  <si>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</si>
  <si>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</si>
  <si>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</si>
  <si>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</si>
  <si>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</si>
  <si>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</si>
  <si>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</si>
  <si>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</si>
  <si>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</si>
  <si>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</si>
  <si>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</si>
  <si>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</si>
  <si>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</si>
  <si>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</si>
  <si>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</si>
  <si>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</si>
  <si>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</si>
  <si>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</si>
  <si>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</si>
  <si>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</si>
  <si>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</si>
  <si>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</si>
  <si>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</si>
  <si>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</si>
  <si>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</si>
  <si>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</si>
  <si>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</si>
  <si>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</si>
  <si>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</si>
  <si>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</si>
  <si>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</si>
  <si>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</si>
  <si>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</si>
  <si>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</si>
  <si>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</si>
  <si>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</si>
  <si>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</si>
  <si>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</si>
  <si>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</si>
  <si>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</si>
  <si>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</si>
  <si>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</si>
  <si>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</si>
  <si>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</si>
  <si>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</si>
  <si>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</si>
  <si>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</si>
  <si>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</si>
  <si>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</si>
  <si>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</si>
  <si>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</si>
  <si>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</si>
  <si>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</si>
  <si>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</si>
  <si>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</si>
  <si>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</si>
  <si>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</si>
  <si>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</si>
  <si>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</si>
  <si>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</si>
  <si>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</si>
  <si>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</si>
  <si>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</si>
  <si>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</si>
  <si>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</si>
  <si>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</si>
  <si>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</si>
  <si>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</si>
  <si>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</si>
  <si>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</si>
  <si>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</si>
  <si>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</si>
  <si>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</si>
  <si>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</si>
  <si>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</si>
  <si>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</si>
  <si>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</si>
  <si>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</si>
  <si>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</si>
  <si>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</si>
  <si>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</si>
  <si>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</si>
  <si>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</si>
  <si>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</si>
  <si>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</si>
  <si>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</si>
  <si>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</si>
  <si>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</si>
  <si>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</si>
  <si>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</si>
  <si>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</si>
  <si>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</si>
  <si>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</si>
  <si>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</si>
  <si>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</si>
  <si>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</si>
  <si>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</si>
  <si>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</si>
  <si>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</si>
  <si>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</si>
  <si>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</si>
  <si>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</si>
  <si>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</si>
  <si>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</si>
  <si>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</si>
  <si>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</si>
  <si>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</si>
  <si>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</si>
  <si>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</si>
  <si>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</si>
  <si>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</si>
  <si>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</si>
  <si>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</si>
  <si>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</si>
  <si>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</si>
  <si>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</si>
  <si>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</si>
  <si>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</si>
  <si>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</si>
  <si>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</si>
  <si>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</si>
  <si>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</si>
  <si>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</si>
  <si>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</si>
  <si>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</si>
  <si>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</si>
  <si>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</si>
  <si>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</si>
  <si>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</si>
  <si>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</si>
  <si>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</si>
  <si>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</si>
  <si>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</si>
  <si>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</si>
  <si>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</si>
  <si>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</si>
  <si>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</si>
  <si>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</si>
  <si>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</si>
  <si>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</si>
  <si>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</si>
  <si>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</si>
  <si>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</si>
  <si>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</si>
  <si>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</si>
  <si>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</si>
  <si>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</si>
  <si>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</si>
  <si>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</si>
  <si>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</si>
  <si>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</si>
  <si>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</si>
  <si>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</si>
  <si>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</si>
  <si>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</si>
  <si>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</si>
  <si>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</si>
  <si>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</si>
  <si>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</si>
  <si>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</si>
  <si>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</si>
  <si>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</si>
  <si>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</si>
  <si>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</si>
  <si>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</si>
  <si>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</si>
  <si>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</si>
  <si>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</si>
  <si>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</si>
  <si>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</si>
  <si>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</si>
  <si>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</si>
  <si>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</si>
  <si>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</si>
  <si>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</si>
  <si>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</si>
  <si>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</si>
  <si>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</si>
  <si>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</si>
  <si>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Ukupno članova ZDMF-ova 
</t>
    </r>
    <r>
      <rPr>
        <i/>
        <sz val="9"/>
        <color theme="1" tint="0.34998626667073579"/>
        <rFont val="Arial"/>
        <family val="2"/>
        <charset val="238"/>
      </rPr>
      <t>Total membership ZDMFs</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</si>
  <si>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</si>
  <si>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</si>
  <si>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</si>
  <si>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</si>
  <si>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</si>
  <si>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</si>
  <si>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</si>
  <si>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</si>
  <si>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</si>
  <si>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</si>
  <si>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</si>
  <si>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</si>
  <si>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</si>
  <si>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</si>
  <si>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</si>
  <si>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</si>
  <si>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</si>
  <si>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</si>
  <si>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</si>
  <si>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</si>
  <si>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</si>
  <si>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</si>
  <si>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</si>
  <si>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</si>
  <si>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</si>
  <si>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</si>
  <si>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</si>
  <si>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</si>
  <si>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</si>
  <si>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</si>
  <si>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</si>
  <si>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</si>
  <si>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</si>
  <si>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</si>
  <si>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</si>
  <si>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</si>
  <si>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</si>
  <si>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</si>
  <si>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</si>
  <si>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</si>
  <si>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</si>
  <si>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</si>
  <si>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</si>
  <si>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</si>
  <si>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</si>
  <si>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</si>
  <si>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</si>
  <si>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</si>
  <si>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</si>
  <si>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</si>
  <si>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</si>
  <si>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</si>
  <si>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</si>
  <si>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</si>
  <si>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</si>
  <si>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</si>
  <si>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</si>
  <si>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</si>
  <si>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</si>
  <si>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</si>
  <si>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</si>
  <si>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</si>
  <si>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</si>
  <si>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</si>
  <si>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</si>
  <si>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</si>
  <si>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</si>
  <si>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</si>
  <si>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</si>
  <si>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</si>
  <si>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</si>
  <si>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</si>
  <si>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</si>
  <si>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</si>
  <si>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</si>
  <si>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</si>
  <si>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</si>
  <si>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</si>
  <si>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</si>
  <si>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</si>
  <si>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</si>
  <si>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</si>
  <si>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</si>
  <si>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</si>
  <si>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</si>
  <si>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</si>
  <si>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</si>
  <si>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</si>
  <si>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</si>
  <si>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</si>
  <si>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</si>
  <si>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</si>
  <si>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</si>
  <si>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</si>
  <si>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</si>
  <si>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</si>
  <si>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</si>
  <si>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</si>
  <si>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</si>
  <si>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</si>
  <si>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</si>
  <si>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</si>
  <si>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</si>
  <si>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</si>
  <si>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</si>
  <si>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</si>
  <si>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</si>
  <si>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</si>
  <si>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</si>
  <si>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</si>
  <si>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</si>
  <si>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</si>
  <si>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</si>
  <si>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</si>
  <si>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</si>
  <si>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</si>
  <si>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</si>
  <si>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</si>
  <si>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</si>
  <si>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</si>
  <si>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</si>
  <si>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</si>
  <si>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</si>
  <si>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</si>
  <si>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</si>
  <si>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</si>
  <si>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</si>
  <si>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</si>
  <si>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</si>
  <si>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</si>
  <si>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</si>
  <si>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</si>
  <si>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</si>
  <si>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</si>
  <si>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</si>
  <si>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</si>
  <si>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</si>
  <si>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</si>
  <si>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</si>
  <si>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</si>
  <si>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</si>
  <si>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</si>
  <si>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</si>
  <si>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</si>
  <si>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</si>
  <si>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</si>
  <si>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</si>
  <si>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</si>
  <si>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</si>
  <si>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</si>
  <si>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</si>
  <si>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</si>
  <si>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</si>
  <si>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</si>
  <si>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</si>
  <si>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</si>
  <si>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</si>
  <si>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</si>
  <si>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</si>
  <si>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</si>
  <si>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</si>
  <si>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</si>
  <si>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</si>
  <si>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</si>
  <si>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</si>
  <si>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</si>
  <si>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</si>
  <si>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</si>
  <si>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</si>
  <si>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</si>
  <si>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</si>
  <si>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</si>
  <si>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</si>
  <si>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</si>
  <si>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</si>
  <si>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</si>
  <si>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</si>
  <si>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</si>
  <si>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</si>
  <si>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</si>
  <si>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</si>
  <si>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</si>
  <si>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</si>
  <si>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</si>
  <si>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</si>
  <si>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</si>
  <si>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</si>
  <si>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</si>
  <si>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</si>
  <si>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</si>
  <si>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</si>
  <si>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</si>
  <si>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</si>
  <si>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</si>
  <si>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</si>
  <si>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</si>
  <si>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</si>
  <si>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</si>
  <si>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</si>
  <si>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</si>
  <si>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</si>
  <si>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</si>
  <si>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</si>
  <si>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</si>
  <si>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</si>
  <si>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</si>
  <si>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</si>
  <si>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</si>
  <si>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</si>
  <si>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</si>
  <si>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</si>
  <si>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</si>
  <si>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</si>
  <si>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</si>
  <si>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</si>
  <si>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</si>
  <si>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</si>
  <si>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</si>
  <si>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</si>
  <si>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</si>
  <si>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</si>
  <si>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</si>
  <si>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</si>
  <si>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</si>
  <si>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</si>
  <si>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</si>
  <si>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</si>
  <si>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</si>
  <si>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</si>
  <si>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</si>
  <si>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</si>
  <si>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</si>
  <si>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</si>
  <si>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</si>
  <si>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</si>
  <si>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</si>
  <si>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</si>
  <si>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</si>
  <si>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</si>
  <si>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</si>
  <si>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</si>
  <si>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</si>
  <si>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</si>
  <si>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</si>
  <si>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</si>
  <si>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</si>
  <si>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</si>
  <si>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</si>
  <si>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</si>
  <si>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</si>
  <si>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</si>
  <si>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</si>
  <si>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</si>
  <si>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</si>
  <si>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</si>
  <si>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</si>
  <si>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</si>
  <si>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</si>
  <si>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</si>
  <si>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</si>
  <si>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</si>
  <si>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</si>
  <si>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</si>
  <si>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</si>
  <si>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</si>
  <si>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</si>
  <si>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</si>
  <si>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</si>
  <si>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</si>
  <si>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</si>
  <si>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</si>
  <si>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</si>
  <si>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</si>
  <si>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</si>
  <si>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</si>
  <si>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</si>
  <si>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</si>
  <si>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</si>
  <si>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</si>
  <si>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</si>
  <si>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</si>
  <si>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</si>
  <si>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</si>
  <si>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</si>
  <si>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</si>
  <si>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</si>
  <si>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</si>
  <si>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</si>
  <si>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</si>
  <si>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</si>
  <si>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</si>
  <si>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</si>
  <si>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</si>
  <si>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</si>
  <si>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</si>
  <si>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</si>
  <si>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</si>
  <si>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</si>
  <si>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</si>
  <si>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</si>
  <si>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</si>
  <si>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</si>
  <si>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</si>
  <si>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</si>
  <si>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</si>
  <si>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</si>
  <si>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</si>
  <si>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</si>
  <si>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</si>
  <si>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</si>
  <si>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</si>
  <si>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</si>
  <si>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</si>
  <si>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</si>
  <si>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</si>
  <si>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</si>
  <si>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</si>
  <si>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</si>
  <si>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</si>
  <si>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</si>
  <si>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</si>
  <si>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</si>
  <si>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</si>
  <si>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</si>
  <si>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</si>
  <si>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</si>
  <si>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</si>
  <si>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</si>
  <si>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</si>
  <si>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</si>
  <si>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</si>
  <si>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</si>
  <si>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</si>
  <si>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</si>
  <si>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</si>
  <si>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</si>
  <si>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</si>
  <si>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</si>
  <si>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</si>
  <si>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</si>
  <si>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</si>
  <si>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</si>
  <si>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</si>
  <si>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</si>
  <si>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</si>
  <si>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</si>
  <si>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</si>
  <si>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</si>
  <si>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</si>
  <si>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</si>
  <si>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</si>
  <si>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</si>
  <si>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</si>
  <si>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</si>
  <si>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</si>
  <si>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</si>
  <si>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</si>
  <si>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</si>
  <si>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</si>
  <si>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</si>
  <si>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</si>
  <si>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</si>
  <si>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</si>
  <si>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</si>
  <si>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</si>
  <si>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</si>
  <si>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</si>
  <si>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</si>
  <si>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</si>
  <si>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</si>
  <si>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</si>
  <si>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</si>
  <si>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</si>
  <si>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</si>
  <si>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</si>
  <si>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</si>
  <si>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</si>
  <si>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</si>
  <si>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</si>
  <si>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</si>
  <si>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</si>
  <si>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</si>
  <si>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</si>
  <si>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</si>
  <si>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</si>
  <si>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</si>
  <si>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</si>
  <si>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</si>
  <si>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</si>
  <si>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</si>
  <si>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</si>
  <si>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</si>
  <si>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</si>
  <si>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</si>
  <si>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</si>
  <si>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</si>
  <si>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</si>
  <si>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</si>
  <si>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</si>
  <si>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</si>
  <si>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</si>
  <si>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</si>
  <si>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</si>
  <si>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</si>
  <si>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</si>
  <si>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</si>
  <si>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</si>
  <si>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</si>
  <si>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</si>
  <si>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</si>
  <si>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</si>
  <si>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</si>
  <si>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</si>
  <si>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</si>
  <si>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</si>
  <si>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</si>
  <si>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</si>
  <si>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</si>
  <si>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</si>
  <si>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</si>
  <si>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</si>
  <si>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</si>
  <si>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</si>
  <si>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</si>
  <si>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</si>
  <si>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</si>
  <si>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</si>
  <si>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</si>
  <si>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</si>
  <si>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</si>
  <si>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</si>
  <si>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</si>
  <si>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</si>
  <si>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</si>
  <si>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</si>
  <si>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</si>
  <si>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</si>
  <si>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</si>
  <si>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</si>
  <si>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</si>
  <si>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</si>
  <si>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</si>
  <si>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</si>
  <si>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</si>
  <si>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</si>
  <si>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</si>
  <si>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</si>
  <si>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</si>
  <si>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</si>
  <si>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</si>
  <si>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</si>
  <si>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</si>
  <si>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</si>
  <si>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</si>
  <si>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</si>
  <si>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</si>
  <si>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</si>
  <si>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</si>
  <si>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</si>
  <si>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</si>
  <si>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</si>
  <si>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</si>
  <si>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</si>
  <si>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</si>
  <si>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</si>
  <si>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</si>
  <si>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</si>
  <si>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</si>
  <si>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</si>
  <si>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</si>
  <si>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</si>
  <si>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</si>
  <si>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</si>
  <si>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</si>
  <si>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</si>
  <si>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</si>
  <si>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</si>
  <si>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</si>
  <si>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</si>
  <si>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</si>
  <si>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</si>
  <si>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</si>
  <si>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</si>
  <si>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</si>
  <si>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</si>
  <si>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</si>
  <si>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</si>
  <si>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</si>
  <si>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</si>
  <si>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</si>
  <si>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</si>
  <si>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</si>
  <si>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</si>
  <si>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</si>
  <si>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</si>
  <si>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</si>
  <si>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</si>
  <si>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</si>
  <si>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</si>
  <si>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</si>
  <si>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</si>
  <si>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</si>
  <si>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</si>
  <si>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</si>
  <si>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</si>
  <si>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</si>
  <si>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</si>
  <si>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</si>
  <si>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</si>
  <si>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</si>
  <si>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</si>
  <si>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</si>
  <si>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</si>
  <si>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</si>
  <si>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</si>
  <si>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</si>
  <si>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</si>
  <si>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</si>
  <si>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</si>
  <si>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</si>
  <si>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</si>
  <si>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</si>
  <si>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</si>
  <si>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</si>
  <si>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</si>
  <si>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</si>
  <si>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</si>
  <si>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</si>
  <si>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</si>
  <si>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</si>
  <si>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</si>
  <si>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</si>
  <si>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</si>
  <si>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</si>
  <si>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</si>
  <si>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</si>
  <si>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</si>
  <si>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</si>
  <si>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</si>
  <si>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</si>
  <si>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</si>
  <si>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</si>
  <si>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</si>
  <si>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</si>
  <si>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</si>
  <si>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</si>
  <si>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</si>
  <si>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</si>
  <si>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</si>
  <si>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</si>
  <si>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</si>
  <si>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</si>
  <si>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</si>
  <si>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</si>
  <si>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</si>
  <si>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</si>
  <si>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</si>
  <si>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</si>
  <si>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</si>
  <si>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</si>
  <si>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</si>
  <si>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</si>
  <si>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</si>
  <si>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</si>
  <si>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</si>
  <si>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</si>
  <si>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</si>
  <si>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</si>
  <si>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</si>
  <si>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</si>
  <si>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</si>
  <si>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</si>
  <si>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</si>
  <si>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</si>
  <si>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</si>
  <si>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</si>
  <si>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</si>
  <si>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</si>
  <si>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</si>
  <si>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</si>
  <si>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</si>
  <si>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</si>
  <si>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</si>
  <si>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</si>
  <si>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</si>
  <si>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</si>
  <si>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</si>
  <si>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</si>
  <si>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</si>
  <si>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</si>
  <si>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</si>
  <si>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</si>
  <si>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</si>
  <si>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</si>
  <si>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</si>
  <si>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</si>
  <si>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</si>
  <si>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</si>
  <si>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</si>
  <si>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</si>
  <si>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</si>
  <si>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</si>
  <si>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</si>
  <si>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</si>
  <si>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</si>
  <si>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</si>
  <si>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</si>
  <si>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</si>
  <si>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</si>
  <si>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</si>
  <si>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</si>
  <si>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</si>
  <si>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</si>
  <si>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</si>
  <si>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</si>
  <si>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</si>
  <si>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</si>
  <si>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</si>
  <si>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</si>
  <si>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</si>
  <si>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</si>
  <si>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</si>
  <si>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</si>
  <si>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</si>
  <si>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</si>
  <si>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</si>
  <si>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</si>
  <si>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</si>
  <si>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</si>
  <si>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</si>
  <si>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</si>
  <si>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</si>
  <si>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</si>
  <si>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</si>
  <si>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</si>
  <si>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</si>
  <si>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</si>
  <si>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</si>
  <si>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</si>
  <si>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</si>
  <si>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</si>
  <si>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</si>
  <si>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</si>
  <si>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</si>
  <si>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</si>
  <si>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</si>
  <si>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</si>
  <si>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</si>
  <si>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</si>
  <si>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</si>
  <si>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</si>
  <si>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</si>
  <si>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</si>
  <si>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</si>
  <si>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</si>
  <si>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</si>
  <si>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</si>
  <si>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</si>
  <si>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</si>
  <si>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</si>
  <si>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</si>
  <si>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</si>
  <si>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</si>
  <si>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</si>
  <si>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</si>
  <si>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</si>
  <si>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</si>
  <si>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</si>
  <si>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</si>
  <si>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</si>
  <si>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Table 1.21: ZDMFs' investment structure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</si>
  <si>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</si>
  <si>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</si>
  <si>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</si>
  <si>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</si>
  <si>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</si>
  <si>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</si>
  <si>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</si>
  <si>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</si>
  <si>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</si>
  <si>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Table 1.19: Unit prices and rates of return of closed voluntary pension funds (ZDMFs)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</si>
  <si>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</si>
  <si>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</si>
  <si>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</si>
  <si>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</si>
  <si>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</si>
  <si>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</si>
  <si>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</si>
  <si>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</si>
  <si>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</si>
  <si>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</si>
  <si>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</si>
  <si>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</si>
  <si>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</si>
  <si>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</si>
  <si>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</si>
  <si>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</si>
  <si>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</si>
  <si>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</si>
  <si>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 xml:space="preserve">Isplate ZDMF-ova (u tis. kn)
</t>
    </r>
    <r>
      <rPr>
        <i/>
        <sz val="9"/>
        <color theme="1" tint="0.34998626667073579"/>
        <rFont val="Arial"/>
        <family val="2"/>
        <charset val="238"/>
      </rPr>
      <t>ZDMF˝s payouts (in thousand HRK)</t>
    </r>
  </si>
  <si>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</si>
  <si>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</si>
  <si>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</si>
  <si>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Bruto doprinosi u ZDMF-ove (u tis. kuna)
</t>
    </r>
    <r>
      <rPr>
        <i/>
        <sz val="9"/>
        <color theme="1" tint="0.34998626667073579"/>
        <rFont val="Arial"/>
        <family val="2"/>
        <charset val="238"/>
      </rPr>
      <t>ZDMFs' gross contributions (in thousand HRK)</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</si>
  <si>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</si>
  <si>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</si>
  <si>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</si>
  <si>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</si>
  <si>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</si>
  <si>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</si>
  <si>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</si>
  <si>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1.1. - 31.12.2019</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</si>
  <si>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31.12.2019</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</si>
  <si>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</si>
  <si>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</si>
  <si>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</si>
  <si>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</si>
  <si>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</si>
  <si>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</si>
  <si>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</si>
  <si>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</si>
  <si>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</si>
  <si>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</si>
  <si>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</si>
  <si>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</si>
  <si>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</si>
  <si>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</si>
  <si>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</si>
  <si>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</si>
  <si>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</si>
  <si>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</si>
  <si>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</si>
  <si>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</si>
  <si>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</si>
  <si>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Veljača 2020.</t>
  </si>
  <si>
    <t>February 2020</t>
  </si>
  <si>
    <t>Triglav Emerging Bond</t>
  </si>
  <si>
    <t>Triglav Multicash</t>
  </si>
  <si>
    <t>Triglav Special Opportunity</t>
  </si>
  <si>
    <r>
      <t xml:space="preserve">Prinosi OMF-ova     /    </t>
    </r>
    <r>
      <rPr>
        <b/>
        <i/>
        <sz val="8"/>
        <color theme="1" tint="0.34998626667073579"/>
        <rFont val="Arial"/>
        <family val="2"/>
        <charset val="238"/>
      </rPr>
      <t>OMFs' rates of return</t>
    </r>
  </si>
  <si>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</si>
  <si>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</si>
  <si>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</si>
  <si>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</si>
  <si>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</si>
  <si>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</si>
  <si>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</si>
  <si>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 xml:space="preserve">PBZ Moderate 30 </t>
  </si>
  <si>
    <t>39696482025</t>
  </si>
  <si>
    <t>HRPBZIUM30F5</t>
  </si>
  <si>
    <t>Raiffeisen Flexi Euro</t>
  </si>
  <si>
    <t>Raiffeisen Flexi Kuna</t>
  </si>
  <si>
    <t>Triglav Skladi d.o.o.</t>
  </si>
  <si>
    <t>ZB Invest Funds – ZB Bridge</t>
  </si>
  <si>
    <t>Manuela Andrić - likvidator</t>
  </si>
  <si>
    <t>- Društvo za osiguranje ERGO osiguranje d.d. i ERGO životno osiguranje d.d. od 30. studenog 2019. prekogrančno su prenijela portfelj na društvo Zavarovalnica Sava d.d.</t>
  </si>
  <si>
    <t>- Društvo Allianz Zagreb d.d. je 16.12.2019 promijenilo naziv tvrtke u Allianz Hrvatska d.d.</t>
  </si>
  <si>
    <t>- As of 30 November 2019 ERGO osiguranje d.d. and ERGO životno osiguranje d.d. have transfered portfolio to an accepting undertaking Zavarovalnica Sava d.d.</t>
  </si>
  <si>
    <t>-On 16 December Allianz Zagreb d.d. changed the company name into Allianz Hrvatska d.d.</t>
  </si>
  <si>
    <r>
      <t xml:space="preserve">Fond TURIZAM 2042 brisan iz evidencije 9.1. 2020. /  </t>
    </r>
    <r>
      <rPr>
        <i/>
        <sz val="8"/>
        <color theme="1" tint="0.499984740745262"/>
        <rFont val="Arial"/>
        <family val="2"/>
        <charset val="238"/>
      </rPr>
      <t>TheTURIZAM 2042 fund removed from registry on 9 January 2020.</t>
    </r>
  </si>
  <si>
    <t>Ožujak 2020.</t>
  </si>
  <si>
    <t>March 2020</t>
  </si>
  <si>
    <t>Tablica 3.1: Zaračunata bruto premija osiguranja za period od 1. siječnja do 31. ožujka 2020.</t>
  </si>
  <si>
    <t>Table 3.1: Written premium for the period 1 January - 31 March 2020</t>
  </si>
  <si>
    <t>I.- III.2019</t>
  </si>
  <si>
    <t>I.- III.2020</t>
  </si>
  <si>
    <t>Table 3.2: Insurance data for the period 1  January - 31 March 2020</t>
  </si>
  <si>
    <t>HRRIVPRA0000</t>
  </si>
  <si>
    <t>HRHT00RA0005</t>
  </si>
  <si>
    <t>HRADRSPA0009</t>
  </si>
  <si>
    <t>HRADPLRA0006</t>
  </si>
  <si>
    <t>HRPODRRA0004</t>
  </si>
  <si>
    <t>HRZABARA0009</t>
  </si>
  <si>
    <t>HRERNTRA0000</t>
  </si>
  <si>
    <t>HRATGRRA0003</t>
  </si>
  <si>
    <t>HROPTERA0001</t>
  </si>
  <si>
    <t>HRARNTRA0004</t>
  </si>
  <si>
    <t>HRRHMFO403E6</t>
  </si>
  <si>
    <t>HRRHMFO282A2</t>
  </si>
  <si>
    <t>HRRHMFO247E7</t>
  </si>
  <si>
    <t>HRRHMFO23BA4</t>
  </si>
  <si>
    <t>HROPTEO142A5</t>
  </si>
  <si>
    <t>HRRHMFO257A4</t>
  </si>
  <si>
    <t>HRLNGUO31AE3</t>
  </si>
  <si>
    <t>HRRHMFO34BA1</t>
  </si>
  <si>
    <t>HRRHMFO217A8</t>
  </si>
  <si>
    <t>HRRHMFO24BA2</t>
  </si>
  <si>
    <t>HRRHMFO327A5</t>
  </si>
  <si>
    <t>HRRHMFO222E0</t>
  </si>
  <si>
    <t>HRRHMFO227E9</t>
  </si>
  <si>
    <t>HRRHMFO222A8</t>
  </si>
  <si>
    <t>HRRHMFO253A3</t>
  </si>
  <si>
    <t>HRLULGRA0003</t>
  </si>
  <si>
    <t>HRKOTRPA0003</t>
  </si>
  <si>
    <t>HRBCINRA0003</t>
  </si>
  <si>
    <t>HRTSHCRA0009</t>
  </si>
  <si>
    <t>HRNEXERA0009</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</si>
  <si>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</si>
  <si>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</si>
  <si>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</si>
  <si>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</si>
  <si>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</si>
  <si>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</si>
  <si>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</si>
  <si>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</si>
  <si>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</si>
  <si>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</si>
  <si>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</si>
  <si>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</si>
  <si>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</si>
  <si>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</si>
  <si>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</si>
  <si>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</si>
  <si>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</si>
  <si>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</si>
  <si>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Tablica 3.2: Podaci o osiguranju za period od 1. siječnja do 31. ožujka 2020.</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</si>
  <si>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15.4.2020.</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</si>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</sst>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28">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4">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cellStyleXfs>
  <cellXfs count="1103">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7"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41"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3" fillId="0" borderId="0" xfId="0" applyNumberFormat="1" applyFont="1"/>
    <xf numFmtId="170" fontId="87" fillId="0" borderId="0" xfId="0" applyNumberFormat="1" applyFont="1"/>
    <xf numFmtId="3" fontId="144"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8" fillId="3" borderId="0" xfId="3" applyNumberFormat="1" applyFont="1" applyFill="1" applyAlignment="1">
      <alignment horizontal="right" vertical="center"/>
    </xf>
    <xf numFmtId="3" fontId="138"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8"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8"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8"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7" fillId="0" borderId="0" xfId="0" applyFont="1" applyFill="1" applyBorder="1" applyAlignment="1">
      <alignment vertical="top"/>
    </xf>
    <xf numFmtId="0" fontId="127"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50"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50" fillId="0" borderId="0" xfId="0" applyNumberFormat="1" applyFont="1"/>
    <xf numFmtId="175" fontId="144" fillId="0" borderId="0" xfId="0" applyNumberFormat="1" applyFont="1"/>
    <xf numFmtId="0" fontId="144" fillId="0" borderId="0" xfId="0" applyFont="1"/>
    <xf numFmtId="175" fontId="90" fillId="0" borderId="0" xfId="0" applyNumberFormat="1" applyFont="1"/>
    <xf numFmtId="0" fontId="49" fillId="0" borderId="0" xfId="3" applyFont="1">
      <alignment vertical="top"/>
    </xf>
    <xf numFmtId="49" fontId="49" fillId="0" borderId="0" xfId="3" quotePrefix="1" applyNumberFormat="1" applyFont="1" applyAlignme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4"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9"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4"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8" fillId="17" borderId="6" xfId="3" applyNumberFormat="1" applyFont="1" applyFill="1" applyBorder="1" applyAlignment="1">
      <alignment horizontal="right" vertical="center"/>
    </xf>
    <xf numFmtId="3" fontId="138"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8"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8"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right" vertical="center" indent="1"/>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right" vertical="center" indent="1"/>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31"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6"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10" fontId="51" fillId="3" borderId="0" xfId="23" quotePrefix="1" applyNumberFormat="1" applyFont="1" applyFill="1" applyBorder="1" applyAlignment="1" applyProtection="1">
      <alignment horizontal="right" vertical="center" inden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5" fillId="0" borderId="0" xfId="0" applyFont="1"/>
    <xf numFmtId="0" fontId="156" fillId="0" borderId="0" xfId="3" applyFont="1" applyFill="1" applyBorder="1" applyAlignment="1"/>
    <xf numFmtId="0" fontId="157" fillId="0" borderId="0" xfId="3" applyFont="1" applyFill="1" applyBorder="1" applyAlignment="1">
      <alignment horizontal="right" vertical="center"/>
    </xf>
    <xf numFmtId="0" fontId="157" fillId="0" borderId="0" xfId="3" applyFont="1" applyFill="1" applyBorder="1" applyAlignment="1">
      <alignment horizontal="left" vertical="center"/>
    </xf>
    <xf numFmtId="0" fontId="157" fillId="0" borderId="0" xfId="28" applyFont="1" applyFill="1" applyBorder="1" applyAlignment="1">
      <alignment horizontal="left" vertical="center"/>
    </xf>
    <xf numFmtId="0" fontId="161" fillId="0" borderId="0" xfId="28" applyFont="1" applyFill="1" applyBorder="1" applyAlignment="1">
      <alignment horizontal="left" vertical="center"/>
    </xf>
    <xf numFmtId="0" fontId="159" fillId="0" borderId="0" xfId="3" applyFont="1" applyFill="1" applyBorder="1" applyAlignment="1">
      <alignment horizontal="left" vertical="center"/>
    </xf>
    <xf numFmtId="0" fontId="159" fillId="0" borderId="0" xfId="3" applyFont="1" applyFill="1" applyAlignment="1">
      <alignment horizontal="left" vertical="center"/>
    </xf>
    <xf numFmtId="0" fontId="157" fillId="8" borderId="0" xfId="3" applyFont="1" applyFill="1" applyBorder="1" applyAlignment="1">
      <alignment horizontal="left" vertical="center"/>
    </xf>
    <xf numFmtId="0" fontId="159" fillId="0" borderId="0" xfId="0" applyFont="1" applyAlignment="1">
      <alignment horizontal="left" vertical="center"/>
    </xf>
    <xf numFmtId="14" fontId="159" fillId="0" borderId="0" xfId="0" applyNumberFormat="1" applyFont="1" applyAlignment="1">
      <alignment horizontal="right" vertical="center"/>
    </xf>
    <xf numFmtId="0" fontId="159" fillId="0" borderId="0" xfId="0" applyFont="1" applyAlignment="1">
      <alignment horizontal="right" vertical="center"/>
    </xf>
    <xf numFmtId="0" fontId="171" fillId="0" borderId="0" xfId="3" applyFont="1" applyAlignment="1">
      <alignment horizontal="left" vertical="center"/>
    </xf>
    <xf numFmtId="0" fontId="159" fillId="0" borderId="0" xfId="3" applyFont="1" applyAlignment="1">
      <alignment horizontal="left" vertical="center"/>
    </xf>
    <xf numFmtId="0" fontId="157" fillId="0" borderId="0" xfId="0" applyFont="1" applyAlignment="1">
      <alignment horizontal="right" vertical="center" indent="1"/>
    </xf>
    <xf numFmtId="14" fontId="172" fillId="0" borderId="0" xfId="0" applyNumberFormat="1" applyFont="1" applyAlignment="1">
      <alignment horizontal="right" vertical="center"/>
    </xf>
    <xf numFmtId="0" fontId="172" fillId="0" borderId="0" xfId="3" applyFont="1" applyFill="1">
      <alignment vertical="top"/>
    </xf>
    <xf numFmtId="0" fontId="159" fillId="0" borderId="0" xfId="0" applyFont="1" applyAlignment="1">
      <alignment horizontal="left"/>
    </xf>
    <xf numFmtId="0" fontId="158"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61" fillId="0" borderId="0" xfId="3" applyFont="1" applyFill="1" applyAlignment="1">
      <alignment horizontal="left" vertical="center"/>
    </xf>
    <xf numFmtId="0" fontId="26" fillId="0" borderId="0" xfId="3" applyFont="1" applyFill="1" applyAlignment="1">
      <alignment horizontal="center"/>
    </xf>
    <xf numFmtId="0" fontId="159" fillId="0" borderId="0" xfId="0" applyFont="1" applyFill="1" applyAlignment="1">
      <alignment horizontal="right" vertical="center"/>
    </xf>
    <xf numFmtId="0" fontId="157" fillId="0" borderId="0" xfId="3" applyFont="1" applyAlignment="1">
      <alignment horizontal="left" vertical="center"/>
    </xf>
    <xf numFmtId="0" fontId="157" fillId="16" borderId="0" xfId="3" applyFont="1" applyFill="1" applyAlignment="1">
      <alignment horizontal="center"/>
    </xf>
    <xf numFmtId="0" fontId="157" fillId="0" borderId="0" xfId="3" applyFont="1" applyFill="1" applyAlignment="1">
      <alignment horizontal="left" vertical="center"/>
    </xf>
    <xf numFmtId="0" fontId="172" fillId="0" borderId="0" xfId="3" applyFont="1" applyFill="1" applyBorder="1" applyAlignment="1">
      <alignment horizontal="left" vertical="center"/>
    </xf>
    <xf numFmtId="0" fontId="23" fillId="0" borderId="0" xfId="15" applyFont="1" applyFill="1" applyAlignment="1"/>
    <xf numFmtId="0" fontId="161" fillId="0" borderId="0" xfId="15" applyFont="1" applyFill="1" applyAlignment="1">
      <alignment horizontal="left" vertical="center"/>
    </xf>
    <xf numFmtId="0" fontId="158" fillId="0" borderId="0" xfId="24" applyFont="1"/>
    <xf numFmtId="0" fontId="158" fillId="0" borderId="0" xfId="24" quotePrefix="1" applyFont="1"/>
    <xf numFmtId="0" fontId="172" fillId="0" borderId="0" xfId="24" applyFont="1" applyAlignment="1">
      <alignment vertical="center"/>
    </xf>
    <xf numFmtId="0" fontId="89" fillId="0" borderId="0" xfId="24" applyFont="1" applyFill="1" applyAlignment="1">
      <alignment vertical="center"/>
    </xf>
    <xf numFmtId="0" fontId="178" fillId="0" borderId="0" xfId="24" applyFont="1" applyAlignment="1">
      <alignment vertical="center"/>
    </xf>
    <xf numFmtId="0" fontId="159" fillId="0" borderId="0" xfId="0" applyFont="1" applyFill="1" applyAlignment="1">
      <alignment horizontal="left" vertical="center"/>
    </xf>
    <xf numFmtId="0" fontId="172" fillId="0" borderId="0" xfId="0" applyFont="1" applyFill="1" applyAlignment="1">
      <alignment horizontal="left" vertical="center"/>
    </xf>
    <xf numFmtId="0" fontId="166" fillId="0" borderId="0" xfId="0" applyFont="1" applyFill="1" applyBorder="1" applyAlignment="1">
      <alignment vertical="center"/>
    </xf>
    <xf numFmtId="0" fontId="159" fillId="0" borderId="0" xfId="0" applyFont="1" applyFill="1" applyAlignment="1">
      <alignment horizontal="left"/>
    </xf>
    <xf numFmtId="0" fontId="172" fillId="0" borderId="0" xfId="0" applyFont="1" applyAlignment="1">
      <alignment horizontal="left" vertical="center"/>
    </xf>
    <xf numFmtId="0" fontId="171" fillId="0" borderId="0" xfId="0" applyFont="1" applyFill="1" applyBorder="1" applyAlignment="1">
      <alignment vertical="center"/>
    </xf>
    <xf numFmtId="0" fontId="158" fillId="0" borderId="0" xfId="0" applyFont="1" applyAlignment="1">
      <alignment vertical="center"/>
    </xf>
    <xf numFmtId="0" fontId="159" fillId="0" borderId="0" xfId="27" applyFont="1" applyFill="1" applyAlignment="1" applyProtection="1">
      <alignment horizontal="left"/>
      <protection locked="0"/>
    </xf>
    <xf numFmtId="0" fontId="159" fillId="0" borderId="0" xfId="0" applyFont="1" applyFill="1" applyBorder="1" applyAlignment="1">
      <alignment horizontal="left" vertical="center"/>
    </xf>
    <xf numFmtId="0" fontId="23" fillId="0" borderId="0" xfId="0" applyFont="1" applyFill="1" applyAlignment="1">
      <alignment horizontal="center"/>
    </xf>
    <xf numFmtId="0" fontId="185"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60" fillId="11" borderId="0" xfId="3" applyFont="1" applyFill="1" applyBorder="1" applyAlignment="1">
      <alignment horizontal="left" vertical="center"/>
    </xf>
    <xf numFmtId="0" fontId="160" fillId="11" borderId="0" xfId="3" applyFont="1" applyFill="1" applyBorder="1" applyAlignment="1">
      <alignment horizontal="center" vertical="center"/>
    </xf>
    <xf numFmtId="0" fontId="160" fillId="11" borderId="0" xfId="3" applyFont="1" applyFill="1" applyBorder="1" applyAlignment="1">
      <alignment horizontal="left" vertical="center" indent="1"/>
    </xf>
    <xf numFmtId="0" fontId="160"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8"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61" fillId="7" borderId="0" xfId="24" applyFont="1" applyFill="1" applyAlignment="1">
      <alignment vertical="center"/>
    </xf>
    <xf numFmtId="0" fontId="100" fillId="12" borderId="0" xfId="15" applyFont="1" applyFill="1" applyAlignment="1">
      <alignment horizontal="left" vertical="center"/>
    </xf>
    <xf numFmtId="0" fontId="161" fillId="12" borderId="0" xfId="15" applyFont="1" applyFill="1" applyAlignment="1">
      <alignment horizontal="left" vertical="center"/>
    </xf>
    <xf numFmtId="0" fontId="24" fillId="16" borderId="0" xfId="3" applyFont="1" applyFill="1" applyAlignment="1">
      <alignment horizontal="left" vertical="center"/>
    </xf>
    <xf numFmtId="0" fontId="157" fillId="16" borderId="0" xfId="3" applyFont="1" applyFill="1" applyAlignment="1">
      <alignment horizontal="left" vertical="center"/>
    </xf>
    <xf numFmtId="0" fontId="19" fillId="11" borderId="0" xfId="3" applyFont="1" applyFill="1" applyAlignment="1">
      <alignment horizontal="left" vertical="center"/>
    </xf>
    <xf numFmtId="0" fontId="161"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7"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4" fillId="11" borderId="0" xfId="0" applyFont="1" applyFill="1" applyAlignment="1">
      <alignment vertical="center"/>
    </xf>
    <xf numFmtId="0" fontId="186" fillId="0" borderId="0" xfId="2" applyFont="1" applyAlignment="1" applyProtection="1"/>
    <xf numFmtId="0" fontId="186"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20" fillId="0" borderId="0" xfId="0" applyFont="1" applyAlignment="1">
      <alignment vertical="center"/>
    </xf>
    <xf numFmtId="0" fontId="187"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2"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2"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8"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5"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8" fillId="0" borderId="0" xfId="0" applyFont="1"/>
    <xf numFmtId="0" fontId="189" fillId="0" borderId="0" xfId="0" applyFont="1"/>
    <xf numFmtId="0" fontId="190" fillId="0" borderId="0" xfId="3" applyFont="1" applyFill="1" applyBorder="1" applyAlignment="1"/>
    <xf numFmtId="0" fontId="15" fillId="19" borderId="0" xfId="0" applyFont="1" applyFill="1" applyBorder="1" applyAlignment="1">
      <alignment horizontal="center" vertical="center"/>
    </xf>
    <xf numFmtId="0" fontId="191"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7"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3"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180" fontId="117" fillId="32" borderId="0" xfId="0" applyNumberFormat="1" applyFont="1" applyFill="1" applyBorder="1" applyAlignment="1">
      <alignment horizontal="center" vertical="center"/>
    </xf>
    <xf numFmtId="180" fontId="157" fillId="32" borderId="0" xfId="0" applyNumberFormat="1" applyFont="1" applyFill="1" applyBorder="1" applyAlignment="1">
      <alignment horizontal="center"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8"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3"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2" fillId="35" borderId="0" xfId="9" applyNumberFormat="1" applyFont="1" applyFill="1" applyBorder="1" applyAlignment="1" applyProtection="1">
      <alignment horizontal="right" vertical="center"/>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32" fillId="32" borderId="0" xfId="0" applyFont="1" applyFill="1" applyAlignment="1">
      <alignment vertical="center" wrapText="1"/>
    </xf>
    <xf numFmtId="10" fontId="40" fillId="32" borderId="0" xfId="1" applyNumberFormat="1" applyFont="1" applyFill="1" applyAlignment="1">
      <alignment horizontal="right" vertical="center" wrapText="1"/>
    </xf>
    <xf numFmtId="178" fontId="40" fillId="32" borderId="0" xfId="1" applyNumberFormat="1" applyFont="1" applyFill="1" applyAlignment="1">
      <alignment horizontal="right" vertical="center" wrapText="1"/>
    </xf>
    <xf numFmtId="179" fontId="40" fillId="32" borderId="0" xfId="1" applyNumberFormat="1" applyFont="1" applyFill="1" applyAlignment="1">
      <alignment horizontal="right" vertical="center" wrapText="1"/>
    </xf>
    <xf numFmtId="0" fontId="142"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2"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8" fillId="32" borderId="0" xfId="0" applyFont="1" applyFill="1" applyAlignment="1">
      <alignment horizontal="center" vertical="center" wrapText="1"/>
    </xf>
    <xf numFmtId="0" fontId="158"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3"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6"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9"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9"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180" fontId="117"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7" fillId="37" borderId="0" xfId="0" applyFont="1" applyFill="1" applyAlignment="1">
      <alignment vertical="center"/>
    </xf>
    <xf numFmtId="0" fontId="193" fillId="0" borderId="0" xfId="3" applyFont="1" applyFill="1" applyBorder="1" applyAlignment="1">
      <alignment horizontal="left" vertical="center"/>
    </xf>
    <xf numFmtId="0" fontId="194"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6" fillId="0" borderId="0" xfId="0" applyFont="1"/>
    <xf numFmtId="10" fontId="41" fillId="39" borderId="0" xfId="1" applyNumberFormat="1" applyFont="1" applyFill="1" applyBorder="1" applyAlignment="1" applyProtection="1">
      <alignment horizontal="right" vertical="center" indent="3"/>
      <protection hidden="1"/>
    </xf>
    <xf numFmtId="10" fontId="74" fillId="38" borderId="0" xfId="1" applyNumberFormat="1" applyFont="1" applyFill="1" applyBorder="1" applyAlignment="1">
      <alignment horizontal="right" vertical="center" indent="3"/>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8"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80" fontId="117" fillId="32" borderId="0" xfId="0" applyNumberFormat="1" applyFont="1" applyFill="1" applyBorder="1" applyAlignment="1">
      <alignment horizontal="center" vertical="center" wrapText="1"/>
    </xf>
    <xf numFmtId="3" fontId="34" fillId="0" borderId="0" xfId="0" applyNumberFormat="1" applyFont="1" applyFill="1" applyBorder="1" applyAlignment="1">
      <alignment vertical="center" wrapText="1"/>
    </xf>
    <xf numFmtId="0" fontId="41" fillId="0" borderId="0" xfId="0" applyFont="1" applyFill="1" applyBorder="1" applyAlignment="1">
      <alignment vertical="center"/>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2" fillId="32" borderId="0" xfId="0" applyFont="1" applyFill="1" applyAlignment="1"/>
    <xf numFmtId="0" fontId="125" fillId="0" borderId="0" xfId="0" applyFont="1" applyFill="1" applyAlignment="1">
      <alignment horizontal="right" vertical="center"/>
    </xf>
    <xf numFmtId="0" fontId="157" fillId="0" borderId="0" xfId="0" applyFont="1" applyFill="1" applyAlignment="1">
      <alignment horizontal="right" vertical="center"/>
    </xf>
    <xf numFmtId="0" fontId="154"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8"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4"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9" fillId="32" borderId="0" xfId="0" applyNumberFormat="1" applyFont="1" applyFill="1" applyBorder="1" applyAlignment="1">
      <alignment horizontal="center" vertical="center"/>
    </xf>
    <xf numFmtId="0" fontId="134" fillId="3" borderId="0" xfId="0" applyFont="1" applyFill="1" applyBorder="1" applyAlignment="1">
      <alignment vertical="center" wrapText="1"/>
    </xf>
    <xf numFmtId="3" fontId="134"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4" fillId="3" borderId="0" xfId="0" applyFont="1" applyFill="1" applyBorder="1" applyAlignment="1">
      <alignment horizontal="right" vertical="center" indent="1"/>
    </xf>
    <xf numFmtId="0" fontId="134" fillId="3" borderId="0" xfId="0" applyFont="1" applyFill="1" applyBorder="1" applyAlignment="1">
      <alignment horizontal="left" vertical="center" indent="1"/>
    </xf>
    <xf numFmtId="0" fontId="134"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4" fillId="3" borderId="0" xfId="0" applyFont="1" applyFill="1" applyBorder="1" applyAlignment="1">
      <alignment horizontal="left" vertical="center" indent="2"/>
    </xf>
    <xf numFmtId="4" fontId="134"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6"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9" fillId="32" borderId="0" xfId="0" applyNumberFormat="1" applyFont="1" applyFill="1" applyBorder="1" applyAlignment="1">
      <alignment horizontal="center" vertical="center" wrapText="1"/>
    </xf>
    <xf numFmtId="180" fontId="157" fillId="32" borderId="0" xfId="0" applyNumberFormat="1" applyFont="1" applyFill="1" applyBorder="1" applyAlignment="1">
      <alignment horizontal="center" vertical="center" wrapText="1"/>
    </xf>
    <xf numFmtId="3" fontId="138"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6"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4" fillId="0" borderId="0" xfId="0" applyFont="1" applyAlignment="1">
      <alignment vertical="center"/>
    </xf>
    <xf numFmtId="0" fontId="120" fillId="20" borderId="0" xfId="0" applyFont="1" applyFill="1" applyAlignment="1">
      <alignment horizontal="center" vertical="center" wrapText="1"/>
    </xf>
    <xf numFmtId="3" fontId="134" fillId="3" borderId="0" xfId="0" applyNumberFormat="1" applyFont="1" applyFill="1" applyAlignment="1">
      <alignment horizontal="right" vertical="center" indent="1"/>
    </xf>
    <xf numFmtId="14" fontId="134"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11"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51" fillId="40" borderId="0" xfId="0" applyFont="1" applyFill="1" applyBorder="1" applyAlignment="1">
      <alignment horizontal="center" vertical="center" wrapText="1"/>
    </xf>
    <xf numFmtId="0" fontId="33" fillId="40" borderId="0" xfId="0" applyFont="1" applyFill="1" applyBorder="1" applyAlignment="1">
      <alignment horizontal="center" wrapText="1"/>
    </xf>
    <xf numFmtId="0" fontId="33" fillId="40" borderId="0" xfId="0" applyFont="1" applyFill="1" applyBorder="1" applyAlignment="1">
      <alignment horizontal="center" vertical="center" wrapText="1"/>
    </xf>
    <xf numFmtId="0" fontId="158" fillId="40" borderId="0" xfId="0" applyFont="1" applyFill="1" applyBorder="1" applyAlignment="1">
      <alignment horizontal="center" vertical="center" wrapText="1"/>
    </xf>
    <xf numFmtId="0" fontId="153" fillId="40"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8"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4" fillId="3" borderId="0" xfId="24" applyNumberFormat="1" applyFont="1" applyFill="1" applyAlignment="1">
      <alignment horizontal="right" vertical="center" indent="1"/>
    </xf>
    <xf numFmtId="3" fontId="134"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9"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9"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0" borderId="0" xfId="0" applyFont="1" applyFill="1" applyBorder="1" applyAlignment="1">
      <alignment vertical="center" wrapText="1"/>
    </xf>
    <xf numFmtId="3" fontId="3" fillId="0" borderId="0" xfId="0" applyNumberFormat="1" applyFont="1" applyAlignment="1">
      <alignment vertical="center"/>
    </xf>
    <xf numFmtId="3" fontId="134" fillId="0" borderId="0" xfId="0" applyNumberFormat="1" applyFont="1" applyAlignment="1">
      <alignment vertical="center"/>
    </xf>
    <xf numFmtId="168" fontId="0" fillId="0" borderId="0" xfId="0" applyNumberFormat="1"/>
    <xf numFmtId="0" fontId="134"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3" fillId="32" borderId="0" xfId="0" applyFont="1" applyFill="1" applyAlignment="1">
      <alignment horizontal="center" vertical="center" wrapText="1"/>
    </xf>
    <xf numFmtId="0" fontId="163"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9"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0" borderId="0" xfId="0" applyFont="1" applyAlignment="1">
      <alignment horizontal="left" vertical="top" wrapText="1"/>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8" fillId="0" borderId="0" xfId="24" quotePrefix="1" applyNumberFormat="1" applyFont="1"/>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4" fillId="0" borderId="0" xfId="2" applyFont="1" applyFill="1" applyBorder="1" applyAlignment="1" applyProtection="1"/>
    <xf numFmtId="0" fontId="225" fillId="0" borderId="0" xfId="2" applyFont="1"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Border="1" applyAlignment="1" applyProtection="1">
      <alignment horizontal="left" vertical="center"/>
    </xf>
    <xf numFmtId="0" fontId="166" fillId="0" borderId="0" xfId="0" applyFont="1" applyFill="1" applyBorder="1" applyAlignment="1">
      <alignment vertical="center" wrapText="1"/>
    </xf>
    <xf numFmtId="0" fontId="219" fillId="0" borderId="0" xfId="2" applyFont="1" applyFill="1" applyAlignment="1" applyProtection="1">
      <alignment horizontal="left" vertical="center"/>
    </xf>
    <xf numFmtId="0" fontId="223" fillId="0" borderId="0" xfId="2" applyFont="1" applyFill="1" applyAlignment="1" applyProtection="1">
      <alignment horizontal="left" vertical="center"/>
    </xf>
    <xf numFmtId="0" fontId="184"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7"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6"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3"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6"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2"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32"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6"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0" fontId="158"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24" fillId="0" borderId="0" xfId="0" applyFont="1" applyFill="1" applyBorder="1" applyAlignment="1">
      <alignment horizontal="justify" vertical="top" wrapText="1"/>
    </xf>
    <xf numFmtId="0" fontId="171" fillId="0" borderId="0" xfId="0" applyFont="1" applyFill="1" applyBorder="1" applyAlignment="1">
      <alignment horizontal="justify"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6" fillId="0" borderId="0" xfId="0" applyFont="1" applyFill="1" applyAlignment="1">
      <alignment horizontal="justify" vertical="top" wrapText="1"/>
    </xf>
    <xf numFmtId="0" fontId="167"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7"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7" fillId="32" borderId="0" xfId="0" applyFont="1" applyFill="1" applyAlignment="1">
      <alignment horizontal="center" vertical="center"/>
    </xf>
    <xf numFmtId="14" fontId="158"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15" fillId="40" borderId="0" xfId="0" applyFont="1" applyFill="1" applyBorder="1" applyAlignment="1">
      <alignment horizontal="center" vertical="center" wrapText="1"/>
    </xf>
    <xf numFmtId="0" fontId="152"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41" fillId="0" borderId="0" xfId="0" applyFont="1" applyFill="1" applyAlignment="1">
      <alignment horizontal="left" vertical="center" wrapText="1"/>
    </xf>
    <xf numFmtId="0" fontId="32" fillId="0" borderId="0" xfId="0" applyFont="1" applyFill="1" applyAlignment="1">
      <alignment horizontal="center" vertical="center" wrapText="1"/>
    </xf>
    <xf numFmtId="0" fontId="152" fillId="32" borderId="0" xfId="0" applyFont="1" applyFill="1" applyAlignment="1">
      <alignment horizontal="center"/>
    </xf>
    <xf numFmtId="0" fontId="71" fillId="0" borderId="0" xfId="24" applyFont="1" applyAlignment="1">
      <alignment horizontal="left" vertical="center" wrapText="1"/>
    </xf>
    <xf numFmtId="0" fontId="172" fillId="0" borderId="0" xfId="24" applyFont="1" applyAlignment="1">
      <alignment horizontal="left" vertical="center" wrapText="1"/>
    </xf>
    <xf numFmtId="0" fontId="71" fillId="0" borderId="0" xfId="24" applyFont="1" applyAlignment="1">
      <alignment horizontal="right"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20" fillId="16" borderId="0"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17" fillId="16" borderId="7" xfId="3" applyFont="1" applyFill="1" applyBorder="1" applyAlignment="1">
      <alignment horizontal="center" vertical="center" wrapText="1"/>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20" fillId="0" borderId="0" xfId="0" applyFont="1" applyAlignment="1">
      <alignment horizontal="left" vertical="top" wrapText="1"/>
    </xf>
    <xf numFmtId="0" fontId="119" fillId="37" borderId="0" xfId="0" applyFont="1" applyFill="1" applyAlignment="1">
      <alignment horizontal="center" vertical="center" wrapText="1"/>
    </xf>
    <xf numFmtId="0" fontId="119" fillId="37" borderId="0" xfId="0" applyFont="1" applyFill="1" applyAlignment="1">
      <alignment horizontal="center" vertical="center"/>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61"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70" fillId="0" borderId="0" xfId="0" applyFont="1" applyAlignment="1">
      <alignment horizontal="left" vertical="center" wrapText="1"/>
    </xf>
    <xf numFmtId="0" fontId="170" fillId="0" borderId="0" xfId="0" applyFont="1" applyAlignment="1">
      <alignment horizontal="left" vertical="top" wrapText="1"/>
    </xf>
    <xf numFmtId="0" fontId="79"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4">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FF99"/>
      <color rgb="FFFF7C80"/>
      <color rgb="FFFFFF00"/>
      <color rgb="FF00CCFF"/>
      <color rgb="FF00FFFF"/>
      <color rgb="FF008000"/>
      <color rgb="FFF8F8F8"/>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0"/>
      <c r="B1" s="701"/>
      <c r="C1" s="701"/>
      <c r="D1" s="701"/>
      <c r="E1" s="701"/>
      <c r="F1" s="701"/>
      <c r="G1" s="701"/>
      <c r="H1" s="701"/>
      <c r="I1" s="701"/>
    </row>
    <row r="2" spans="1:9" ht="18">
      <c r="A2" s="970"/>
      <c r="B2" s="970"/>
      <c r="C2" s="970"/>
      <c r="D2" s="970"/>
      <c r="E2" s="970"/>
      <c r="F2" s="970"/>
      <c r="G2" s="970"/>
      <c r="H2" s="970"/>
      <c r="I2" s="970"/>
    </row>
    <row r="3" spans="1:9" ht="18">
      <c r="A3" s="702"/>
      <c r="B3" s="702"/>
      <c r="C3" s="702"/>
      <c r="D3" s="702"/>
      <c r="E3" s="702"/>
      <c r="F3" s="702"/>
      <c r="G3" s="702"/>
      <c r="H3" s="702"/>
      <c r="I3" s="702"/>
    </row>
    <row r="4" spans="1:9" ht="16.5">
      <c r="A4" s="971"/>
      <c r="B4" s="971"/>
      <c r="C4" s="971"/>
      <c r="D4" s="971"/>
      <c r="E4" s="971"/>
      <c r="F4" s="971"/>
      <c r="G4" s="971"/>
      <c r="H4" s="971"/>
      <c r="I4" s="971"/>
    </row>
    <row r="5" spans="1:9" ht="15" customHeight="1">
      <c r="A5" s="703"/>
      <c r="B5" s="703"/>
      <c r="C5" s="703"/>
      <c r="D5" s="703"/>
      <c r="E5" s="703"/>
      <c r="F5" s="703"/>
      <c r="G5" s="703"/>
      <c r="H5" s="703"/>
      <c r="I5" s="703"/>
    </row>
    <row r="6" spans="1:9" ht="15" customHeight="1">
      <c r="A6" s="704"/>
      <c r="B6" s="704"/>
      <c r="C6" s="704"/>
      <c r="D6" s="704"/>
      <c r="E6" s="704"/>
      <c r="F6" s="704"/>
      <c r="G6" s="704"/>
      <c r="H6" s="704"/>
      <c r="I6" s="704"/>
    </row>
    <row r="7" spans="1:9">
      <c r="A7" s="711"/>
      <c r="B7" s="711"/>
      <c r="C7" s="711"/>
      <c r="D7" s="711"/>
      <c r="E7" s="711"/>
      <c r="F7" s="711"/>
      <c r="G7" s="711"/>
      <c r="H7" s="711"/>
      <c r="I7" s="711"/>
    </row>
    <row r="8" spans="1:9">
      <c r="A8" s="705"/>
      <c r="B8" s="705"/>
      <c r="C8" s="705"/>
      <c r="D8" s="705"/>
      <c r="E8" s="705"/>
      <c r="F8" s="705"/>
      <c r="G8" s="705"/>
      <c r="H8" s="705"/>
      <c r="I8" s="705"/>
    </row>
    <row r="9" spans="1:9">
      <c r="A9" s="972" t="s">
        <v>1461</v>
      </c>
      <c r="B9" s="973"/>
      <c r="C9" s="973"/>
      <c r="D9" s="973"/>
      <c r="E9" s="973"/>
      <c r="F9" s="973"/>
      <c r="G9" s="973"/>
      <c r="H9" s="973"/>
      <c r="I9" s="973"/>
    </row>
    <row r="10" spans="1:9">
      <c r="A10" s="706"/>
      <c r="B10" s="706"/>
      <c r="C10" s="706"/>
      <c r="D10" s="706"/>
      <c r="E10" s="706"/>
      <c r="F10" s="706"/>
      <c r="G10" s="706"/>
      <c r="H10" s="706"/>
      <c r="I10" s="706"/>
    </row>
    <row r="11" spans="1:9">
      <c r="A11" s="706"/>
      <c r="B11" s="706"/>
      <c r="C11" s="706"/>
      <c r="D11" s="706"/>
      <c r="E11" s="706"/>
      <c r="F11" s="706"/>
      <c r="G11" s="706"/>
      <c r="H11" s="706"/>
      <c r="I11" s="706"/>
    </row>
    <row r="12" spans="1:9">
      <c r="A12" s="706"/>
      <c r="B12" s="706"/>
      <c r="C12" s="706"/>
      <c r="D12" s="706"/>
      <c r="E12" s="706"/>
      <c r="F12" s="706"/>
      <c r="G12" s="706"/>
      <c r="H12" s="706"/>
      <c r="I12" s="706"/>
    </row>
    <row r="13" spans="1:9">
      <c r="A13" s="706"/>
      <c r="B13" s="706"/>
      <c r="C13" s="706"/>
      <c r="D13" s="706"/>
      <c r="E13" s="706"/>
      <c r="F13" s="706"/>
      <c r="G13" s="706"/>
      <c r="H13" s="706"/>
      <c r="I13" s="706"/>
    </row>
    <row r="14" spans="1:9">
      <c r="A14" s="706"/>
      <c r="B14" s="706"/>
      <c r="C14" s="706"/>
      <c r="D14" s="706"/>
      <c r="E14" s="706"/>
      <c r="F14" s="706"/>
      <c r="G14" s="706"/>
      <c r="H14" s="706"/>
      <c r="I14" s="706"/>
    </row>
    <row r="15" spans="1:9">
      <c r="A15" s="706"/>
      <c r="B15" s="706"/>
      <c r="C15" s="706"/>
      <c r="D15" s="706"/>
      <c r="E15" s="706"/>
      <c r="F15" s="706"/>
      <c r="G15" s="706"/>
      <c r="H15" s="706"/>
      <c r="I15" s="706"/>
    </row>
    <row r="16" spans="1:9">
      <c r="A16" s="706"/>
      <c r="B16" s="706"/>
      <c r="C16" s="706"/>
      <c r="D16" s="706"/>
      <c r="E16" s="706"/>
      <c r="F16" s="706"/>
      <c r="G16" s="706"/>
      <c r="H16" s="706"/>
      <c r="I16" s="706"/>
    </row>
    <row r="17" spans="1:9">
      <c r="A17" s="706"/>
      <c r="B17" s="706"/>
      <c r="C17" s="706"/>
      <c r="D17" s="706"/>
      <c r="E17" s="706"/>
      <c r="F17" s="706"/>
      <c r="G17" s="706"/>
      <c r="H17" s="706"/>
      <c r="I17" s="706"/>
    </row>
    <row r="18" spans="1:9" ht="30">
      <c r="A18" s="974" t="s">
        <v>0</v>
      </c>
      <c r="B18" s="974"/>
      <c r="C18" s="974"/>
      <c r="D18" s="974"/>
      <c r="E18" s="974"/>
      <c r="F18" s="974"/>
      <c r="G18" s="974"/>
      <c r="H18" s="974"/>
      <c r="I18" s="974"/>
    </row>
    <row r="19" spans="1:9" ht="18.75" customHeight="1">
      <c r="A19" s="707"/>
      <c r="B19" s="707"/>
      <c r="C19" s="707"/>
      <c r="D19" s="707"/>
      <c r="E19" s="707"/>
      <c r="F19" s="707"/>
      <c r="G19" s="707"/>
      <c r="H19" s="707"/>
      <c r="I19" s="707"/>
    </row>
    <row r="20" spans="1:9" ht="18.75" customHeight="1">
      <c r="A20" s="975" t="s">
        <v>1405</v>
      </c>
      <c r="B20" s="975"/>
      <c r="C20" s="975"/>
      <c r="D20" s="975"/>
      <c r="E20" s="975"/>
      <c r="F20" s="975"/>
      <c r="G20" s="975"/>
      <c r="H20" s="975"/>
      <c r="I20" s="975"/>
    </row>
    <row r="21" spans="1:9" ht="18.75" customHeight="1">
      <c r="A21" s="708"/>
      <c r="B21" s="708"/>
      <c r="C21" s="708"/>
      <c r="D21" s="708"/>
      <c r="E21" s="708"/>
      <c r="F21" s="708"/>
      <c r="G21" s="708"/>
      <c r="H21" s="708"/>
      <c r="I21" s="708"/>
    </row>
    <row r="22" spans="1:9" ht="26.25" customHeight="1">
      <c r="A22" s="976" t="s">
        <v>1</v>
      </c>
      <c r="B22" s="976"/>
      <c r="C22" s="976"/>
      <c r="D22" s="976"/>
      <c r="E22" s="976"/>
      <c r="F22" s="976"/>
      <c r="G22" s="976"/>
      <c r="H22" s="976"/>
      <c r="I22" s="976"/>
    </row>
    <row r="23" spans="1:9" ht="18.75">
      <c r="A23" s="709"/>
      <c r="B23" s="709"/>
      <c r="C23" s="709"/>
      <c r="D23" s="709"/>
      <c r="E23" s="709"/>
      <c r="F23" s="709"/>
      <c r="G23" s="709"/>
      <c r="H23" s="709"/>
      <c r="I23" s="709"/>
    </row>
    <row r="24" spans="1:9" ht="18.75" customHeight="1">
      <c r="A24" s="966" t="s">
        <v>1406</v>
      </c>
      <c r="B24" s="966"/>
      <c r="C24" s="966"/>
      <c r="D24" s="966"/>
      <c r="E24" s="966"/>
      <c r="F24" s="966"/>
      <c r="G24" s="966"/>
      <c r="H24" s="966"/>
      <c r="I24" s="966"/>
    </row>
    <row r="25" spans="1:9">
      <c r="A25" s="706"/>
      <c r="B25" s="706"/>
      <c r="C25" s="706"/>
      <c r="D25" s="706"/>
      <c r="E25" s="706"/>
      <c r="F25" s="706"/>
      <c r="G25" s="706"/>
      <c r="H25" s="706"/>
      <c r="I25" s="706"/>
    </row>
    <row r="26" spans="1:9">
      <c r="A26" s="706"/>
      <c r="B26" s="706"/>
      <c r="C26" s="706"/>
      <c r="D26" s="706"/>
      <c r="E26" s="706"/>
      <c r="F26" s="706"/>
      <c r="G26" s="706"/>
      <c r="H26" s="706"/>
      <c r="I26" s="706"/>
    </row>
    <row r="27" spans="1:9">
      <c r="A27" s="706"/>
      <c r="B27" s="706"/>
      <c r="C27" s="706"/>
      <c r="D27" s="706"/>
      <c r="E27" s="706"/>
      <c r="F27" s="706"/>
      <c r="G27" s="706"/>
      <c r="H27" s="706"/>
      <c r="I27" s="706"/>
    </row>
    <row r="28" spans="1:9">
      <c r="A28" s="706"/>
      <c r="B28" s="706"/>
      <c r="C28" s="706"/>
      <c r="D28" s="706"/>
      <c r="E28" s="706"/>
      <c r="F28" s="706"/>
      <c r="G28" s="706"/>
      <c r="H28" s="706"/>
      <c r="I28" s="706"/>
    </row>
    <row r="29" spans="1:9">
      <c r="A29" s="706"/>
      <c r="B29" s="706"/>
      <c r="C29" s="706"/>
      <c r="D29" s="706"/>
      <c r="E29" s="706"/>
      <c r="F29" s="706"/>
      <c r="G29" s="706"/>
      <c r="H29" s="706"/>
      <c r="I29" s="706"/>
    </row>
    <row r="30" spans="1:9">
      <c r="A30" s="706"/>
      <c r="B30" s="706"/>
      <c r="C30" s="706"/>
      <c r="D30" s="706"/>
      <c r="E30" s="706"/>
      <c r="F30" s="706"/>
      <c r="G30" s="706"/>
      <c r="H30" s="706"/>
      <c r="I30" s="706"/>
    </row>
    <row r="31" spans="1:9">
      <c r="A31" s="706"/>
      <c r="B31" s="706"/>
      <c r="C31" s="706"/>
      <c r="D31" s="706"/>
      <c r="E31" s="706"/>
      <c r="F31" s="706"/>
      <c r="G31" s="706"/>
      <c r="H31" s="706"/>
      <c r="I31" s="706"/>
    </row>
    <row r="32" spans="1:9">
      <c r="A32" s="706"/>
      <c r="B32" s="706"/>
      <c r="C32" s="706"/>
      <c r="D32" s="706"/>
      <c r="E32" s="706"/>
      <c r="F32" s="706"/>
      <c r="G32" s="706"/>
      <c r="H32" s="706"/>
      <c r="I32" s="706"/>
    </row>
    <row r="33" spans="1:9">
      <c r="A33" s="706"/>
      <c r="B33" s="706"/>
      <c r="C33" s="706"/>
      <c r="D33" s="706"/>
      <c r="E33" s="706"/>
      <c r="F33" s="706"/>
      <c r="G33" s="706"/>
      <c r="H33" s="706"/>
      <c r="I33" s="706"/>
    </row>
    <row r="34" spans="1:9">
      <c r="A34" s="706"/>
      <c r="B34" s="706"/>
      <c r="C34" s="706"/>
      <c r="D34" s="706"/>
      <c r="E34" s="706"/>
      <c r="F34" s="706"/>
      <c r="G34" s="706"/>
      <c r="H34" s="706"/>
      <c r="I34" s="706"/>
    </row>
    <row r="35" spans="1:9">
      <c r="A35" s="706"/>
      <c r="B35" s="706"/>
      <c r="C35" s="706"/>
      <c r="D35" s="706"/>
      <c r="E35" s="706"/>
      <c r="F35" s="706"/>
      <c r="G35" s="706"/>
      <c r="H35" s="706"/>
      <c r="I35" s="706"/>
    </row>
    <row r="36" spans="1:9">
      <c r="A36" s="967"/>
      <c r="B36" s="967"/>
      <c r="C36" s="967"/>
      <c r="D36" s="967"/>
      <c r="E36" s="967"/>
      <c r="F36" s="967"/>
      <c r="G36" s="967"/>
      <c r="H36" s="967"/>
      <c r="I36" s="967"/>
    </row>
    <row r="37" spans="1:9" ht="50.25" customHeight="1">
      <c r="A37" s="968" t="s">
        <v>2</v>
      </c>
      <c r="B37" s="968"/>
      <c r="C37" s="968"/>
      <c r="D37" s="968"/>
      <c r="E37" s="968"/>
      <c r="F37" s="968"/>
      <c r="G37" s="968"/>
      <c r="H37" s="968"/>
      <c r="I37" s="968"/>
    </row>
    <row r="38" spans="1:9">
      <c r="A38" s="710"/>
      <c r="B38" s="710"/>
      <c r="C38" s="710"/>
      <c r="D38" s="710"/>
      <c r="E38" s="710"/>
      <c r="F38" s="710"/>
      <c r="G38" s="710"/>
      <c r="H38" s="710"/>
      <c r="I38" s="710"/>
    </row>
    <row r="39" spans="1:9" ht="65.25" customHeight="1">
      <c r="A39" s="969" t="s">
        <v>3</v>
      </c>
      <c r="B39" s="969"/>
      <c r="C39" s="969"/>
      <c r="D39" s="969"/>
      <c r="E39" s="969"/>
      <c r="F39" s="969"/>
      <c r="G39" s="969"/>
      <c r="H39" s="969"/>
      <c r="I39" s="969"/>
    </row>
    <row r="40" spans="1:9">
      <c r="A40" s="711"/>
      <c r="B40" s="711"/>
      <c r="C40" s="711"/>
      <c r="D40" s="711"/>
      <c r="E40" s="711"/>
      <c r="F40" s="711"/>
      <c r="G40" s="711"/>
      <c r="H40" s="711"/>
      <c r="I40" s="71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796</v>
      </c>
      <c r="G1" s="141" t="str">
        <f>Naslovnica!A20</f>
        <v>Ožujak 2020.</v>
      </c>
    </row>
    <row r="2" spans="1:8" ht="12.75" customHeight="1">
      <c r="A2" s="571" t="s">
        <v>797</v>
      </c>
      <c r="G2" s="573" t="str">
        <f>Naslovnica!A24</f>
        <v>March 2020</v>
      </c>
    </row>
    <row r="3" spans="1:8" ht="12.75" customHeight="1"/>
    <row r="4" spans="1:8" ht="12.75" customHeight="1">
      <c r="F4" s="73"/>
      <c r="G4" s="14" t="s">
        <v>392</v>
      </c>
    </row>
    <row r="5" spans="1:8" ht="19.5" customHeight="1">
      <c r="A5" s="1002" t="s">
        <v>651</v>
      </c>
      <c r="B5" s="1026" t="s">
        <v>654</v>
      </c>
      <c r="C5" s="1026"/>
      <c r="D5" s="1026"/>
      <c r="E5" s="1026"/>
      <c r="F5" s="1026"/>
      <c r="G5" s="1026"/>
    </row>
    <row r="6" spans="1:8" ht="26.25" customHeight="1">
      <c r="A6" s="1002"/>
      <c r="B6" s="1005" t="str">
        <f>Naslovnica!A20</f>
        <v>Ožujak 2020.</v>
      </c>
      <c r="C6" s="1027"/>
      <c r="D6" s="1028" t="s">
        <v>19</v>
      </c>
      <c r="E6" s="1028"/>
      <c r="F6" s="1029" t="s">
        <v>292</v>
      </c>
      <c r="G6" s="1029"/>
    </row>
    <row r="7" spans="1:8">
      <c r="A7" s="1002"/>
      <c r="B7" s="1003" t="str">
        <f>Naslovnica!A24</f>
        <v>March 2020</v>
      </c>
      <c r="C7" s="1030"/>
      <c r="D7" s="1031" t="s">
        <v>48</v>
      </c>
      <c r="E7" s="1031"/>
      <c r="F7" s="1031" t="s">
        <v>56</v>
      </c>
      <c r="G7" s="1031"/>
    </row>
    <row r="8" spans="1:8">
      <c r="A8" s="1002"/>
      <c r="B8" s="746" t="s">
        <v>29</v>
      </c>
      <c r="C8" s="746" t="s">
        <v>30</v>
      </c>
      <c r="D8" s="725" t="s">
        <v>29</v>
      </c>
      <c r="E8" s="725" t="s">
        <v>309</v>
      </c>
      <c r="F8" s="725" t="s">
        <v>29</v>
      </c>
      <c r="G8" s="725" t="s">
        <v>309</v>
      </c>
    </row>
    <row r="9" spans="1:8">
      <c r="A9" s="1002"/>
      <c r="B9" s="747" t="s">
        <v>31</v>
      </c>
      <c r="C9" s="747" t="s">
        <v>32</v>
      </c>
      <c r="D9" s="781" t="s">
        <v>31</v>
      </c>
      <c r="E9" s="781" t="s">
        <v>310</v>
      </c>
      <c r="F9" s="781" t="s">
        <v>31</v>
      </c>
      <c r="G9" s="781" t="s">
        <v>310</v>
      </c>
    </row>
    <row r="10" spans="1:8">
      <c r="A10" s="397" t="s">
        <v>35</v>
      </c>
      <c r="B10" s="398">
        <v>757763.50373</v>
      </c>
      <c r="C10" s="399">
        <v>0.15675447293236267</v>
      </c>
      <c r="D10" s="947">
        <v>-15337.128989999997</v>
      </c>
      <c r="E10" s="400">
        <v>-1.9838463895753611E-2</v>
      </c>
      <c r="F10" s="401">
        <v>-3069.6057200001087</v>
      </c>
      <c r="G10" s="400">
        <v>-4.0345322540170647E-3</v>
      </c>
      <c r="H10" s="53"/>
    </row>
    <row r="11" spans="1:8">
      <c r="A11" s="397" t="s">
        <v>36</v>
      </c>
      <c r="B11" s="398">
        <v>1729565.8371600001</v>
      </c>
      <c r="C11" s="399">
        <v>0.35778601090088741</v>
      </c>
      <c r="D11" s="948">
        <v>-118881.77379999985</v>
      </c>
      <c r="E11" s="400">
        <v>-6.4314386350532327E-2</v>
      </c>
      <c r="F11" s="401">
        <v>-130936.89602999995</v>
      </c>
      <c r="G11" s="400">
        <v>-7.037715865404659E-2</v>
      </c>
      <c r="H11" s="53"/>
    </row>
    <row r="12" spans="1:8">
      <c r="A12" s="397" t="s">
        <v>49</v>
      </c>
      <c r="B12" s="398">
        <v>294182.99398999999</v>
      </c>
      <c r="C12" s="399">
        <v>6.0856058574441457E-2</v>
      </c>
      <c r="D12" s="948">
        <v>-18062.227910000016</v>
      </c>
      <c r="E12" s="400">
        <v>-5.7846290809806633E-2</v>
      </c>
      <c r="F12" s="401">
        <v>-18173.262550000043</v>
      </c>
      <c r="G12" s="400">
        <v>-5.8181202295439882E-2</v>
      </c>
    </row>
    <row r="13" spans="1:8">
      <c r="A13" s="397" t="s">
        <v>276</v>
      </c>
      <c r="B13" s="398">
        <v>14462.837960000001</v>
      </c>
      <c r="C13" s="399">
        <v>2.9918497398810683E-3</v>
      </c>
      <c r="D13" s="948">
        <v>-1174.1951099999987</v>
      </c>
      <c r="E13" s="400">
        <v>-7.5090658486405504E-2</v>
      </c>
      <c r="F13" s="401">
        <v>-182.89388999999937</v>
      </c>
      <c r="G13" s="400">
        <v>-1.2487862803523875E-2</v>
      </c>
    </row>
    <row r="14" spans="1:8">
      <c r="A14" s="397" t="s">
        <v>277</v>
      </c>
      <c r="B14" s="398">
        <v>10756.17784</v>
      </c>
      <c r="C14" s="399">
        <v>2.2250728357547408E-3</v>
      </c>
      <c r="D14" s="948">
        <v>439.95340000000033</v>
      </c>
      <c r="E14" s="400">
        <v>4.2646745673168063E-2</v>
      </c>
      <c r="F14" s="401">
        <v>1470.6512600000005</v>
      </c>
      <c r="G14" s="400">
        <v>0.15838102958723099</v>
      </c>
    </row>
    <row r="15" spans="1:8">
      <c r="A15" s="397" t="s">
        <v>38</v>
      </c>
      <c r="B15" s="398">
        <v>285877.23488999996</v>
      </c>
      <c r="C15" s="399">
        <v>5.9137890724426365E-2</v>
      </c>
      <c r="D15" s="948">
        <v>-28802.604420000047</v>
      </c>
      <c r="E15" s="400">
        <v>-9.1529868844332896E-2</v>
      </c>
      <c r="F15" s="401">
        <v>-32887.243200000026</v>
      </c>
      <c r="G15" s="400">
        <v>-0.10317097876481285</v>
      </c>
    </row>
    <row r="16" spans="1:8">
      <c r="A16" s="397" t="s">
        <v>39</v>
      </c>
      <c r="B16" s="398">
        <v>283777.66980999999</v>
      </c>
      <c r="C16" s="399">
        <v>5.8703564954073799E-2</v>
      </c>
      <c r="D16" s="948">
        <v>-134.75836000003619</v>
      </c>
      <c r="E16" s="400">
        <v>-4.746476259198662E-4</v>
      </c>
      <c r="F16" s="401">
        <v>6799.6540500000119</v>
      </c>
      <c r="G16" s="400">
        <v>2.4549435923072904E-2</v>
      </c>
    </row>
    <row r="17" spans="1:9">
      <c r="A17" s="397" t="s">
        <v>40</v>
      </c>
      <c r="B17" s="398">
        <v>1457692.73168</v>
      </c>
      <c r="C17" s="399">
        <v>0.30154507933817243</v>
      </c>
      <c r="D17" s="948">
        <v>-80351.847189999884</v>
      </c>
      <c r="E17" s="400">
        <v>-5.2242859728444446E-2</v>
      </c>
      <c r="F17" s="401">
        <v>-108406.93004000001</v>
      </c>
      <c r="G17" s="400">
        <v>-6.9220965108274135E-2</v>
      </c>
    </row>
    <row r="18" spans="1:9" ht="18.75" customHeight="1">
      <c r="A18" s="782" t="s">
        <v>418</v>
      </c>
      <c r="B18" s="783">
        <v>4834078.9870600002</v>
      </c>
      <c r="C18" s="784">
        <v>1</v>
      </c>
      <c r="D18" s="949">
        <v>-262304.58237999957</v>
      </c>
      <c r="E18" s="784">
        <v>-5.1468767765614265E-2</v>
      </c>
      <c r="F18" s="785">
        <v>-285386.52612000052</v>
      </c>
      <c r="G18" s="784">
        <v>-5.5745375251630591E-2</v>
      </c>
    </row>
    <row r="19" spans="1:9" ht="12.75" customHeight="1">
      <c r="A19" s="23" t="s">
        <v>650</v>
      </c>
    </row>
    <row r="20" spans="1:9" ht="12.75" customHeight="1"/>
    <row r="22" spans="1:9">
      <c r="A22" s="155" t="s">
        <v>798</v>
      </c>
      <c r="B22" s="273"/>
      <c r="C22" s="273"/>
      <c r="D22" s="273"/>
      <c r="E22" s="273"/>
      <c r="F22" s="273"/>
      <c r="G22" s="141" t="str">
        <f>Naslovnica!A20</f>
        <v>Ožujak 2020.</v>
      </c>
    </row>
    <row r="23" spans="1:9">
      <c r="A23" s="571" t="s">
        <v>799</v>
      </c>
      <c r="B23" s="273"/>
      <c r="C23" s="273"/>
      <c r="D23" s="273"/>
      <c r="E23" s="273"/>
      <c r="F23" s="273"/>
      <c r="G23" s="573" t="str">
        <f>Naslovnica!A24</f>
        <v>March 2020</v>
      </c>
    </row>
    <row r="24" spans="1:9">
      <c r="A24" s="273"/>
      <c r="B24" s="273"/>
      <c r="C24" s="273"/>
      <c r="D24" s="273"/>
      <c r="E24" s="273"/>
      <c r="F24" s="273"/>
      <c r="G24" s="273"/>
      <c r="H24" s="273"/>
      <c r="I24" s="273"/>
    </row>
    <row r="25" spans="1:9" ht="21.75">
      <c r="A25" s="805"/>
      <c r="B25" s="806" t="s">
        <v>652</v>
      </c>
      <c r="C25" s="1011" t="s">
        <v>653</v>
      </c>
      <c r="D25" s="1011"/>
      <c r="E25" s="1011"/>
      <c r="F25" s="1011"/>
      <c r="G25" s="1011"/>
      <c r="H25" s="273"/>
      <c r="I25" s="273"/>
    </row>
    <row r="26" spans="1:9" ht="33.75">
      <c r="A26" s="805" t="s">
        <v>651</v>
      </c>
      <c r="B26" s="805" t="str">
        <f>Naslovnica!A20</f>
        <v>Ožujak 2020.</v>
      </c>
      <c r="C26" s="805" t="s">
        <v>311</v>
      </c>
      <c r="D26" s="805" t="s">
        <v>69</v>
      </c>
      <c r="E26" s="805" t="s">
        <v>53</v>
      </c>
      <c r="F26" s="805" t="s">
        <v>1003</v>
      </c>
      <c r="G26" s="805" t="s">
        <v>55</v>
      </c>
      <c r="H26" s="273"/>
      <c r="I26" s="273"/>
    </row>
    <row r="27" spans="1:9" ht="33.75">
      <c r="A27" s="805"/>
      <c r="B27" s="776" t="str">
        <f>Naslovnica!A24</f>
        <v>March 2020</v>
      </c>
      <c r="C27" s="776" t="s">
        <v>312</v>
      </c>
      <c r="D27" s="776" t="s">
        <v>56</v>
      </c>
      <c r="E27" s="776" t="s">
        <v>57</v>
      </c>
      <c r="F27" s="776" t="s">
        <v>58</v>
      </c>
      <c r="G27" s="776" t="s">
        <v>59</v>
      </c>
      <c r="H27" s="273"/>
      <c r="I27" s="273"/>
    </row>
    <row r="28" spans="1:9">
      <c r="A28" s="397" t="s">
        <v>35</v>
      </c>
      <c r="B28" s="788">
        <v>264.17590000000001</v>
      </c>
      <c r="C28" s="394">
        <v>-3.1600135339078905E-2</v>
      </c>
      <c r="D28" s="394">
        <v>-3.3350262834159539E-2</v>
      </c>
      <c r="E28" s="394">
        <v>6.568439181259933E-3</v>
      </c>
      <c r="F28" s="394">
        <v>6.1266413278254772E-2</v>
      </c>
      <c r="G28" s="787">
        <v>37958</v>
      </c>
      <c r="H28" s="273"/>
      <c r="I28" s="273"/>
    </row>
    <row r="29" spans="1:9">
      <c r="A29" s="397" t="s">
        <v>36</v>
      </c>
      <c r="B29" s="786">
        <v>253.66730000000001</v>
      </c>
      <c r="C29" s="394">
        <v>-6.5613304847502607E-2</v>
      </c>
      <c r="D29" s="394">
        <v>-7.9069380754970053E-2</v>
      </c>
      <c r="E29" s="394">
        <v>-1.3896636670280627E-2</v>
      </c>
      <c r="F29" s="394">
        <v>5.7982595045704022E-2</v>
      </c>
      <c r="G29" s="787">
        <v>37893</v>
      </c>
      <c r="H29" s="273"/>
      <c r="I29" s="273"/>
    </row>
    <row r="30" spans="1:9">
      <c r="A30" s="397" t="s">
        <v>49</v>
      </c>
      <c r="B30" s="786">
        <v>163.65520000000001</v>
      </c>
      <c r="C30" s="394">
        <v>-6.3934154307253133E-2</v>
      </c>
      <c r="D30" s="394">
        <v>-8.3305373121787984E-2</v>
      </c>
      <c r="E30" s="394">
        <v>-1.1090062571567527E-2</v>
      </c>
      <c r="F30" s="394">
        <v>3.0429783103645081E-2</v>
      </c>
      <c r="G30" s="787">
        <v>37923</v>
      </c>
      <c r="H30" s="273"/>
      <c r="I30" s="273"/>
    </row>
    <row r="31" spans="1:9">
      <c r="A31" s="397" t="s">
        <v>276</v>
      </c>
      <c r="B31" s="786">
        <v>1120.9748</v>
      </c>
      <c r="C31" s="394">
        <v>-7.502858522978062E-2</v>
      </c>
      <c r="D31" s="394">
        <v>-0.10646198739278012</v>
      </c>
      <c r="E31" s="394">
        <v>-1.9911457807376354E-2</v>
      </c>
      <c r="F31" s="394">
        <v>4.9721049133288231E-2</v>
      </c>
      <c r="G31" s="787">
        <v>43062</v>
      </c>
      <c r="H31" s="273"/>
      <c r="I31" s="273"/>
    </row>
    <row r="32" spans="1:9">
      <c r="A32" s="397" t="s">
        <v>277</v>
      </c>
      <c r="B32" s="786">
        <v>1082.6202000000001</v>
      </c>
      <c r="C32" s="394">
        <v>-2.011567415480664E-2</v>
      </c>
      <c r="D32" s="394">
        <v>-2.1727968823108013E-2</v>
      </c>
      <c r="E32" s="394">
        <v>1.8706263421082392E-2</v>
      </c>
      <c r="F32" s="394">
        <v>3.4306713087236984E-2</v>
      </c>
      <c r="G32" s="787">
        <v>43062</v>
      </c>
      <c r="H32" s="273"/>
      <c r="I32" s="273"/>
    </row>
    <row r="33" spans="1:9">
      <c r="A33" s="397" t="s">
        <v>38</v>
      </c>
      <c r="B33" s="786">
        <v>210.5839</v>
      </c>
      <c r="C33" s="394">
        <v>-8.9836858288088295E-2</v>
      </c>
      <c r="D33" s="402">
        <v>-0.11100646321539687</v>
      </c>
      <c r="E33" s="394">
        <v>-4.2642925790516428E-2</v>
      </c>
      <c r="F33" s="394">
        <v>5.0701352537197319E-2</v>
      </c>
      <c r="G33" s="787">
        <v>38425</v>
      </c>
      <c r="H33" s="273"/>
      <c r="I33" s="273"/>
    </row>
    <row r="34" spans="1:9">
      <c r="A34" s="397" t="s">
        <v>39</v>
      </c>
      <c r="B34" s="786">
        <v>223.20949999999999</v>
      </c>
      <c r="C34" s="394">
        <v>-1.5508173757176058E-2</v>
      </c>
      <c r="D34" s="402">
        <v>-1.4321319340117933E-2</v>
      </c>
      <c r="E34" s="394">
        <v>1.9728531676253658E-2</v>
      </c>
      <c r="F34" s="394">
        <v>5.4772221812732003E-2</v>
      </c>
      <c r="G34" s="787">
        <v>38425</v>
      </c>
      <c r="H34" s="273"/>
      <c r="I34" s="273"/>
    </row>
    <row r="35" spans="1:9">
      <c r="A35" s="397" t="s">
        <v>40</v>
      </c>
      <c r="B35" s="786">
        <v>237.7105</v>
      </c>
      <c r="C35" s="394">
        <v>-5.380871938249121E-2</v>
      </c>
      <c r="D35" s="394">
        <v>-8.0990290706620449E-2</v>
      </c>
      <c r="E35" s="394">
        <v>-2.8915550431862336E-2</v>
      </c>
      <c r="F35" s="394">
        <v>5.0243878198279912E-2</v>
      </c>
      <c r="G35" s="787">
        <v>37474</v>
      </c>
      <c r="H35" s="273"/>
      <c r="I35" s="273"/>
    </row>
    <row r="36" spans="1:9">
      <c r="A36" s="831"/>
      <c r="B36" s="832"/>
      <c r="C36" s="833"/>
      <c r="D36" s="833"/>
      <c r="E36" s="833"/>
      <c r="F36" s="833"/>
      <c r="G36" s="834"/>
      <c r="H36" s="273"/>
      <c r="I36" s="273"/>
    </row>
    <row r="37" spans="1:9">
      <c r="A37" s="23" t="s">
        <v>650</v>
      </c>
      <c r="B37" s="273"/>
      <c r="C37" s="273"/>
      <c r="D37" s="273"/>
      <c r="E37" s="273"/>
      <c r="F37" s="273"/>
      <c r="G37" s="273"/>
      <c r="H37" s="273"/>
      <c r="I37" s="273"/>
    </row>
    <row r="38" spans="1:9">
      <c r="A38" s="276" t="s">
        <v>136</v>
      </c>
      <c r="B38" s="275"/>
      <c r="C38" s="275"/>
      <c r="D38" s="275"/>
      <c r="E38" s="275"/>
      <c r="F38" s="275"/>
      <c r="G38" s="275"/>
      <c r="H38" s="275"/>
      <c r="I38" s="275"/>
    </row>
    <row r="39" spans="1:9">
      <c r="A39" s="599" t="s">
        <v>278</v>
      </c>
      <c r="B39" s="274"/>
      <c r="C39" s="274"/>
      <c r="D39" s="274"/>
      <c r="E39" s="274"/>
      <c r="F39" s="274"/>
      <c r="G39" s="274"/>
      <c r="H39" s="274"/>
      <c r="I39" s="274"/>
    </row>
    <row r="40" spans="1:9">
      <c r="A40" s="276" t="s">
        <v>279</v>
      </c>
      <c r="B40" s="275"/>
      <c r="C40" s="275"/>
      <c r="D40" s="275"/>
      <c r="E40" s="275"/>
      <c r="F40" s="275"/>
      <c r="G40" s="275"/>
      <c r="H40" s="275"/>
      <c r="I40" s="275"/>
    </row>
    <row r="41" spans="1:9">
      <c r="A41" s="599" t="s">
        <v>280</v>
      </c>
      <c r="B41" s="274"/>
      <c r="C41" s="274"/>
      <c r="D41" s="274"/>
      <c r="E41" s="274"/>
      <c r="F41" s="274"/>
      <c r="G41" s="274"/>
      <c r="H41" s="274"/>
      <c r="I41" s="274"/>
    </row>
    <row r="42" spans="1:9">
      <c r="A42" s="273"/>
      <c r="B42" s="273"/>
      <c r="C42" s="273"/>
      <c r="D42" s="273"/>
      <c r="E42" s="273"/>
      <c r="F42" s="273"/>
      <c r="G42" s="273"/>
      <c r="H42" s="273"/>
      <c r="I42" s="273"/>
    </row>
    <row r="43" spans="1:9">
      <c r="A43" s="660" t="s">
        <v>97</v>
      </c>
      <c r="B43" s="294"/>
      <c r="C43" s="294"/>
      <c r="D43" s="294"/>
      <c r="E43" s="294"/>
      <c r="F43" s="294"/>
      <c r="G43" s="294"/>
      <c r="H43" s="294"/>
      <c r="I43" s="8"/>
    </row>
    <row r="44" spans="1:9">
      <c r="G44" s="27" t="s">
        <v>973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800</v>
      </c>
      <c r="S1" s="141" t="str">
        <f>Naslovnica!A20</f>
        <v>Ožujak 2020.</v>
      </c>
    </row>
    <row r="2" spans="1:20" ht="12.75" customHeight="1">
      <c r="A2" s="598" t="s">
        <v>801</v>
      </c>
      <c r="S2" s="573" t="str">
        <f>Naslovnica!A24</f>
        <v>March 2020</v>
      </c>
    </row>
    <row r="3" spans="1:20" ht="12.75" customHeight="1"/>
    <row r="4" spans="1:20" ht="12.75" customHeight="1">
      <c r="P4" s="70"/>
      <c r="Q4" s="70"/>
      <c r="R4" s="70"/>
      <c r="S4" s="25" t="s">
        <v>503</v>
      </c>
    </row>
    <row r="5" spans="1:20" ht="33" customHeight="1">
      <c r="A5" s="1032" t="s">
        <v>649</v>
      </c>
      <c r="B5" s="1008" t="s">
        <v>60</v>
      </c>
      <c r="C5" s="1008"/>
      <c r="D5" s="1008" t="s">
        <v>61</v>
      </c>
      <c r="E5" s="1033"/>
      <c r="F5" s="1008" t="s">
        <v>62</v>
      </c>
      <c r="G5" s="1008"/>
      <c r="H5" s="1034" t="s">
        <v>276</v>
      </c>
      <c r="I5" s="1035"/>
      <c r="J5" s="1034" t="s">
        <v>277</v>
      </c>
      <c r="K5" s="1035"/>
      <c r="L5" s="1008" t="s">
        <v>63</v>
      </c>
      <c r="M5" s="1008"/>
      <c r="N5" s="1008" t="s">
        <v>64</v>
      </c>
      <c r="O5" s="1008"/>
      <c r="P5" s="1008" t="s">
        <v>65</v>
      </c>
      <c r="Q5" s="1008"/>
      <c r="R5" s="1008" t="s">
        <v>502</v>
      </c>
      <c r="S5" s="1008"/>
    </row>
    <row r="6" spans="1:20">
      <c r="A6" s="1032"/>
      <c r="B6" s="790" t="s">
        <v>33</v>
      </c>
      <c r="C6" s="790" t="s">
        <v>34</v>
      </c>
      <c r="D6" s="790" t="s">
        <v>33</v>
      </c>
      <c r="E6" s="790" t="s">
        <v>34</v>
      </c>
      <c r="F6" s="790" t="s">
        <v>33</v>
      </c>
      <c r="G6" s="790" t="s">
        <v>34</v>
      </c>
      <c r="H6" s="790" t="s">
        <v>33</v>
      </c>
      <c r="I6" s="790" t="s">
        <v>34</v>
      </c>
      <c r="J6" s="790" t="s">
        <v>33</v>
      </c>
      <c r="K6" s="790" t="s">
        <v>34</v>
      </c>
      <c r="L6" s="790" t="s">
        <v>34</v>
      </c>
      <c r="M6" s="790" t="s">
        <v>34</v>
      </c>
      <c r="N6" s="790" t="s">
        <v>33</v>
      </c>
      <c r="O6" s="790" t="s">
        <v>34</v>
      </c>
      <c r="P6" s="790" t="s">
        <v>33</v>
      </c>
      <c r="Q6" s="790" t="s">
        <v>34</v>
      </c>
      <c r="R6" s="790" t="s">
        <v>33</v>
      </c>
      <c r="S6" s="790" t="s">
        <v>34</v>
      </c>
    </row>
    <row r="7" spans="1:20">
      <c r="A7" s="1032"/>
      <c r="B7" s="791" t="s">
        <v>31</v>
      </c>
      <c r="C7" s="791" t="s">
        <v>32</v>
      </c>
      <c r="D7" s="791" t="s">
        <v>31</v>
      </c>
      <c r="E7" s="791" t="s">
        <v>32</v>
      </c>
      <c r="F7" s="791" t="s">
        <v>31</v>
      </c>
      <c r="G7" s="791" t="s">
        <v>32</v>
      </c>
      <c r="H7" s="791" t="s">
        <v>31</v>
      </c>
      <c r="I7" s="791" t="s">
        <v>32</v>
      </c>
      <c r="J7" s="791" t="s">
        <v>31</v>
      </c>
      <c r="K7" s="791" t="s">
        <v>32</v>
      </c>
      <c r="L7" s="791" t="s">
        <v>32</v>
      </c>
      <c r="M7" s="791" t="s">
        <v>32</v>
      </c>
      <c r="N7" s="791" t="s">
        <v>31</v>
      </c>
      <c r="O7" s="791" t="s">
        <v>32</v>
      </c>
      <c r="P7" s="791" t="s">
        <v>31</v>
      </c>
      <c r="Q7" s="791" t="s">
        <v>32</v>
      </c>
      <c r="R7" s="791" t="s">
        <v>31</v>
      </c>
      <c r="S7" s="791" t="s">
        <v>32</v>
      </c>
    </row>
    <row r="8" spans="1:20" ht="18">
      <c r="A8" s="379" t="s">
        <v>504</v>
      </c>
      <c r="B8" s="403">
        <v>32871.161930000002</v>
      </c>
      <c r="C8" s="404">
        <v>4.3379183304239198E-2</v>
      </c>
      <c r="D8" s="403">
        <v>66882.635030000005</v>
      </c>
      <c r="E8" s="404">
        <v>3.8670187391904448E-2</v>
      </c>
      <c r="F8" s="403">
        <v>20375.700780000003</v>
      </c>
      <c r="G8" s="404">
        <v>6.9261994052221193E-2</v>
      </c>
      <c r="H8" s="403">
        <v>1053.7425800000001</v>
      </c>
      <c r="I8" s="404">
        <v>7.2858631405146437E-2</v>
      </c>
      <c r="J8" s="403">
        <v>2224.6774799999998</v>
      </c>
      <c r="K8" s="404">
        <v>0.20682788190121629</v>
      </c>
      <c r="L8" s="403">
        <v>13934.76238</v>
      </c>
      <c r="M8" s="404">
        <v>4.8743868623753225E-2</v>
      </c>
      <c r="N8" s="403">
        <v>14420.200409999999</v>
      </c>
      <c r="O8" s="404">
        <v>5.0815134325596777E-2</v>
      </c>
      <c r="P8" s="403">
        <v>60835.21327</v>
      </c>
      <c r="Q8" s="404">
        <v>4.173390725484858E-2</v>
      </c>
      <c r="R8" s="403">
        <v>212598.09386000002</v>
      </c>
      <c r="S8" s="404">
        <v>4.3979027737901896E-2</v>
      </c>
      <c r="T8" s="53"/>
    </row>
    <row r="9" spans="1:20" ht="18">
      <c r="A9" s="379" t="s">
        <v>505</v>
      </c>
      <c r="B9" s="403">
        <v>1968.97525</v>
      </c>
      <c r="C9" s="404">
        <v>2.598403380846361E-3</v>
      </c>
      <c r="D9" s="403">
        <v>2410.6033299999999</v>
      </c>
      <c r="E9" s="404">
        <v>1.3937621096542624E-3</v>
      </c>
      <c r="F9" s="403">
        <v>133.83795999999998</v>
      </c>
      <c r="G9" s="404">
        <v>4.5494798385439463E-4</v>
      </c>
      <c r="H9" s="403">
        <v>2.8840599999999998</v>
      </c>
      <c r="I9" s="404">
        <v>1.9941176192227764E-4</v>
      </c>
      <c r="J9" s="403">
        <v>0</v>
      </c>
      <c r="K9" s="404">
        <v>0</v>
      </c>
      <c r="L9" s="403">
        <v>925.46720999999991</v>
      </c>
      <c r="M9" s="404">
        <v>3.2372889375262841E-3</v>
      </c>
      <c r="N9" s="403">
        <v>268.93652000000003</v>
      </c>
      <c r="O9" s="404">
        <v>9.477014882110468E-4</v>
      </c>
      <c r="P9" s="403">
        <v>2525.99305</v>
      </c>
      <c r="Q9" s="404">
        <v>1.7328707176091748E-3</v>
      </c>
      <c r="R9" s="403">
        <v>8236.6973799999996</v>
      </c>
      <c r="S9" s="404">
        <v>1.7038814222966043E-3</v>
      </c>
      <c r="T9" s="53"/>
    </row>
    <row r="10" spans="1:20" ht="18">
      <c r="A10" s="379" t="s">
        <v>506</v>
      </c>
      <c r="B10" s="403">
        <v>729850.07201999996</v>
      </c>
      <c r="C10" s="404">
        <v>0.96316339915787563</v>
      </c>
      <c r="D10" s="403">
        <v>1668074.8021</v>
      </c>
      <c r="E10" s="404">
        <v>0.96444712670168442</v>
      </c>
      <c r="F10" s="403">
        <v>274176.72979000001</v>
      </c>
      <c r="G10" s="404">
        <v>0.93199381130548953</v>
      </c>
      <c r="H10" s="403">
        <v>13433.195890000001</v>
      </c>
      <c r="I10" s="404">
        <v>0.92880774348383832</v>
      </c>
      <c r="J10" s="403">
        <v>8539.6150600000001</v>
      </c>
      <c r="K10" s="404">
        <v>0.79392654035924715</v>
      </c>
      <c r="L10" s="403">
        <v>272139.64713</v>
      </c>
      <c r="M10" s="404">
        <v>0.95194584918492753</v>
      </c>
      <c r="N10" s="403">
        <v>270260.29809</v>
      </c>
      <c r="O10" s="404">
        <v>0.9523663305535971</v>
      </c>
      <c r="P10" s="403">
        <v>1402141.1029300001</v>
      </c>
      <c r="Q10" s="404">
        <v>0.96189071431674333</v>
      </c>
      <c r="R10" s="403">
        <v>4638615.4630100001</v>
      </c>
      <c r="S10" s="404">
        <v>0.95956550883996439</v>
      </c>
      <c r="T10" s="53"/>
    </row>
    <row r="11" spans="1:20" ht="18.75">
      <c r="A11" s="379" t="s">
        <v>507</v>
      </c>
      <c r="B11" s="405">
        <v>715207.75300000003</v>
      </c>
      <c r="C11" s="406">
        <v>0.94384032679066387</v>
      </c>
      <c r="D11" s="405">
        <v>1434006.6489000001</v>
      </c>
      <c r="E11" s="406">
        <v>0.8291136527340246</v>
      </c>
      <c r="F11" s="405">
        <v>172515.89867</v>
      </c>
      <c r="G11" s="406">
        <v>0.58642376410060004</v>
      </c>
      <c r="H11" s="405">
        <v>7647.3950199999999</v>
      </c>
      <c r="I11" s="406">
        <v>0.52876171614108303</v>
      </c>
      <c r="J11" s="405">
        <v>6890.3572699999995</v>
      </c>
      <c r="K11" s="406">
        <v>0.64059532786601814</v>
      </c>
      <c r="L11" s="405">
        <v>213442.62635000001</v>
      </c>
      <c r="M11" s="406">
        <v>0.74662337640186216</v>
      </c>
      <c r="N11" s="405">
        <v>254511.22412</v>
      </c>
      <c r="O11" s="406">
        <v>0.89686839803288609</v>
      </c>
      <c r="P11" s="405">
        <v>1090740.8388399999</v>
      </c>
      <c r="Q11" s="406">
        <v>0.7482652654671017</v>
      </c>
      <c r="R11" s="405">
        <v>3894962.74217</v>
      </c>
      <c r="S11" s="406">
        <v>0.80573005790348728</v>
      </c>
    </row>
    <row r="12" spans="1:20" ht="19.5">
      <c r="A12" s="386" t="s">
        <v>508</v>
      </c>
      <c r="B12" s="405">
        <v>32291.736199999999</v>
      </c>
      <c r="C12" s="406">
        <v>4.2614530840587674E-2</v>
      </c>
      <c r="D12" s="405">
        <v>376753.83055000001</v>
      </c>
      <c r="E12" s="406">
        <v>0.21783144790051068</v>
      </c>
      <c r="F12" s="405">
        <v>29902.00029</v>
      </c>
      <c r="G12" s="406">
        <v>0.10164421771782105</v>
      </c>
      <c r="H12" s="405">
        <v>1461.8755900000001</v>
      </c>
      <c r="I12" s="406">
        <v>0.10107805909484172</v>
      </c>
      <c r="J12" s="405">
        <v>414.38691999999998</v>
      </c>
      <c r="K12" s="406">
        <v>3.852548053444977E-2</v>
      </c>
      <c r="L12" s="405">
        <v>67770.582439999998</v>
      </c>
      <c r="M12" s="406">
        <v>0.23706183693177532</v>
      </c>
      <c r="N12" s="405">
        <v>0</v>
      </c>
      <c r="O12" s="406">
        <v>0</v>
      </c>
      <c r="P12" s="405">
        <v>256371.84403000001</v>
      </c>
      <c r="Q12" s="406">
        <v>0.17587509250631295</v>
      </c>
      <c r="R12" s="405">
        <v>764966.25602000009</v>
      </c>
      <c r="S12" s="406">
        <v>0.15824446767719735</v>
      </c>
    </row>
    <row r="13" spans="1:20" ht="19.5">
      <c r="A13" s="386" t="s">
        <v>509</v>
      </c>
      <c r="B13" s="405">
        <v>648883.88786999998</v>
      </c>
      <c r="C13" s="406">
        <v>0.85631451589761676</v>
      </c>
      <c r="D13" s="405">
        <v>959131.16960000002</v>
      </c>
      <c r="E13" s="406">
        <v>0.55455025127541668</v>
      </c>
      <c r="F13" s="405">
        <v>124222.81745</v>
      </c>
      <c r="G13" s="406">
        <v>0.42226376095085444</v>
      </c>
      <c r="H13" s="405">
        <v>5008.3362300000008</v>
      </c>
      <c r="I13" s="406">
        <v>0.34629000503577517</v>
      </c>
      <c r="J13" s="405">
        <v>5596.2446600000003</v>
      </c>
      <c r="K13" s="406">
        <v>0.52028190154951925</v>
      </c>
      <c r="L13" s="405">
        <v>125666.52871</v>
      </c>
      <c r="M13" s="406">
        <v>0.43958214706516963</v>
      </c>
      <c r="N13" s="405">
        <v>237704.27296999999</v>
      </c>
      <c r="O13" s="406">
        <v>0.83764262751594265</v>
      </c>
      <c r="P13" s="405">
        <v>756107.93053999997</v>
      </c>
      <c r="Q13" s="406">
        <v>0.51870185952603387</v>
      </c>
      <c r="R13" s="405">
        <v>2862321.1880299998</v>
      </c>
      <c r="S13" s="406">
        <v>0.59211303656396597</v>
      </c>
    </row>
    <row r="14" spans="1:20" ht="19.5">
      <c r="A14" s="386" t="s">
        <v>510</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511</v>
      </c>
      <c r="B15" s="405">
        <v>31375.561089999999</v>
      </c>
      <c r="C15" s="406">
        <v>4.1405479328502241E-2</v>
      </c>
      <c r="D15" s="405">
        <v>90434.405610000002</v>
      </c>
      <c r="E15" s="406">
        <v>5.2287344989406806E-2</v>
      </c>
      <c r="F15" s="405">
        <v>16251.52691</v>
      </c>
      <c r="G15" s="406">
        <v>5.5242917646532726E-2</v>
      </c>
      <c r="H15" s="405">
        <v>1177.1831999999999</v>
      </c>
      <c r="I15" s="406">
        <v>8.1393652010466125E-2</v>
      </c>
      <c r="J15" s="405">
        <v>879.72568999999999</v>
      </c>
      <c r="K15" s="406">
        <v>8.1787945782049287E-2</v>
      </c>
      <c r="L15" s="405">
        <v>18893.912199999999</v>
      </c>
      <c r="M15" s="406">
        <v>6.6090999541359108E-2</v>
      </c>
      <c r="N15" s="405">
        <v>16806.951149999997</v>
      </c>
      <c r="O15" s="406">
        <v>5.9225770516943402E-2</v>
      </c>
      <c r="P15" s="405">
        <v>78261.064270000003</v>
      </c>
      <c r="Q15" s="406">
        <v>5.3688313434754963E-2</v>
      </c>
      <c r="R15" s="405">
        <v>254080.33012</v>
      </c>
      <c r="S15" s="406">
        <v>5.2560235527610993E-2</v>
      </c>
    </row>
    <row r="16" spans="1:20" ht="19.5" customHeight="1">
      <c r="A16" s="387" t="s">
        <v>512</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513</v>
      </c>
      <c r="B17" s="405">
        <v>2656.5678399999997</v>
      </c>
      <c r="C17" s="406">
        <v>3.5058007239571519E-3</v>
      </c>
      <c r="D17" s="405">
        <v>7687.2431399999996</v>
      </c>
      <c r="E17" s="406">
        <v>4.4446085686904186E-3</v>
      </c>
      <c r="F17" s="405">
        <v>2139.55402</v>
      </c>
      <c r="G17" s="406">
        <v>7.2728677853918667E-3</v>
      </c>
      <c r="H17" s="405">
        <v>0</v>
      </c>
      <c r="I17" s="406">
        <v>0</v>
      </c>
      <c r="J17" s="405">
        <v>0</v>
      </c>
      <c r="K17" s="406">
        <v>0</v>
      </c>
      <c r="L17" s="405">
        <v>1111.6030000000001</v>
      </c>
      <c r="M17" s="406">
        <v>3.8883928635581053E-3</v>
      </c>
      <c r="N17" s="405">
        <v>0</v>
      </c>
      <c r="O17" s="406">
        <v>0</v>
      </c>
      <c r="P17" s="405">
        <v>0</v>
      </c>
      <c r="Q17" s="406">
        <v>0</v>
      </c>
      <c r="R17" s="405">
        <v>13594.967999999997</v>
      </c>
      <c r="S17" s="406">
        <v>2.8123181347129715E-3</v>
      </c>
    </row>
    <row r="18" spans="1:19" ht="19.5">
      <c r="A18" s="388" t="s">
        <v>514</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515</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516</v>
      </c>
      <c r="B20" s="405">
        <v>14642.319019999999</v>
      </c>
      <c r="C20" s="406">
        <v>1.9323072367211813E-2</v>
      </c>
      <c r="D20" s="405">
        <v>234068.1532</v>
      </c>
      <c r="E20" s="406">
        <v>0.13533347396765982</v>
      </c>
      <c r="F20" s="405">
        <v>101660.83112</v>
      </c>
      <c r="G20" s="406">
        <v>0.34557004720488943</v>
      </c>
      <c r="H20" s="405">
        <v>5785.80087</v>
      </c>
      <c r="I20" s="406">
        <v>0.40004602734275535</v>
      </c>
      <c r="J20" s="405">
        <v>1649.2577900000001</v>
      </c>
      <c r="K20" s="406">
        <v>0.15333121249322892</v>
      </c>
      <c r="L20" s="405">
        <v>58697.020779999999</v>
      </c>
      <c r="M20" s="406">
        <v>0.20532247278306537</v>
      </c>
      <c r="N20" s="405">
        <v>15749.073970000001</v>
      </c>
      <c r="O20" s="406">
        <v>5.549793252071105E-2</v>
      </c>
      <c r="P20" s="405">
        <v>311400.26408999995</v>
      </c>
      <c r="Q20" s="406">
        <v>0.21362544884964146</v>
      </c>
      <c r="R20" s="405">
        <v>743652.72083999997</v>
      </c>
      <c r="S20" s="406">
        <v>0.15383545093647702</v>
      </c>
    </row>
    <row r="21" spans="1:19" ht="19.5">
      <c r="A21" s="386" t="s">
        <v>517</v>
      </c>
      <c r="B21" s="405">
        <v>1255.71677</v>
      </c>
      <c r="C21" s="406">
        <v>1.6571354569101223E-3</v>
      </c>
      <c r="D21" s="405">
        <v>99436.35437999999</v>
      </c>
      <c r="E21" s="406">
        <v>5.7492089773640877E-2</v>
      </c>
      <c r="F21" s="405">
        <v>27774.78557</v>
      </c>
      <c r="G21" s="406">
        <v>9.4413294233262626E-2</v>
      </c>
      <c r="H21" s="405">
        <v>1402.95784</v>
      </c>
      <c r="I21" s="406">
        <v>9.7004325422173229E-2</v>
      </c>
      <c r="J21" s="405">
        <v>288.46785</v>
      </c>
      <c r="K21" s="406">
        <v>2.6818806298204531E-2</v>
      </c>
      <c r="L21" s="405">
        <v>33171.853029999998</v>
      </c>
      <c r="M21" s="406">
        <v>0.11603530810266822</v>
      </c>
      <c r="N21" s="405">
        <v>0</v>
      </c>
      <c r="O21" s="406">
        <v>0</v>
      </c>
      <c r="P21" s="405">
        <v>97060.134439999994</v>
      </c>
      <c r="Q21" s="406">
        <v>6.658476943089206E-2</v>
      </c>
      <c r="R21" s="405">
        <v>260390.26987999998</v>
      </c>
      <c r="S21" s="406">
        <v>5.3865538932223227E-2</v>
      </c>
    </row>
    <row r="22" spans="1:19" ht="19.5">
      <c r="A22" s="386" t="s">
        <v>518</v>
      </c>
      <c r="B22" s="405">
        <v>8310.6115499999996</v>
      </c>
      <c r="C22" s="406">
        <v>1.0967289278227757E-2</v>
      </c>
      <c r="D22" s="405">
        <v>20153.23301</v>
      </c>
      <c r="E22" s="406">
        <v>1.1652191883586058E-2</v>
      </c>
      <c r="F22" s="405">
        <v>43759.270939999995</v>
      </c>
      <c r="G22" s="406">
        <v>0.14874847232497565</v>
      </c>
      <c r="H22" s="405">
        <v>886.47904000000005</v>
      </c>
      <c r="I22" s="406">
        <v>6.1293574777767888E-2</v>
      </c>
      <c r="J22" s="405">
        <v>478.01209999999998</v>
      </c>
      <c r="K22" s="406">
        <v>4.4440702553501105E-2</v>
      </c>
      <c r="L22" s="405">
        <v>2819.1066299999998</v>
      </c>
      <c r="M22" s="406">
        <v>9.861249116547309E-3</v>
      </c>
      <c r="N22" s="405">
        <v>2440.9353700000001</v>
      </c>
      <c r="O22" s="406">
        <v>8.6015766202967962E-3</v>
      </c>
      <c r="P22" s="405">
        <v>85381.743370000011</v>
      </c>
      <c r="Q22" s="406">
        <v>5.8573210604951714E-2</v>
      </c>
      <c r="R22" s="405">
        <v>164229.39201000001</v>
      </c>
      <c r="S22" s="406">
        <v>3.3973253736427234E-2</v>
      </c>
    </row>
    <row r="23" spans="1:19" ht="19.5">
      <c r="A23" s="386" t="s">
        <v>510</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519</v>
      </c>
      <c r="B24" s="405">
        <v>0</v>
      </c>
      <c r="C24" s="406">
        <v>0</v>
      </c>
      <c r="D24" s="405">
        <v>0</v>
      </c>
      <c r="E24" s="406">
        <v>0</v>
      </c>
      <c r="F24" s="405">
        <v>0</v>
      </c>
      <c r="G24" s="406">
        <v>0</v>
      </c>
      <c r="H24" s="405">
        <v>0</v>
      </c>
      <c r="I24" s="406">
        <v>0</v>
      </c>
      <c r="J24" s="405">
        <v>0</v>
      </c>
      <c r="K24" s="406">
        <v>0</v>
      </c>
      <c r="L24" s="405">
        <v>0</v>
      </c>
      <c r="M24" s="406">
        <v>0</v>
      </c>
      <c r="N24" s="405">
        <v>4868.4346100000002</v>
      </c>
      <c r="O24" s="406">
        <v>1.715580585766175E-2</v>
      </c>
      <c r="P24" s="405">
        <v>39441.273390000002</v>
      </c>
      <c r="Q24" s="406">
        <v>2.7057330075690018E-2</v>
      </c>
      <c r="R24" s="405">
        <v>44309.707999999999</v>
      </c>
      <c r="S24" s="406">
        <v>9.166111707819868E-3</v>
      </c>
    </row>
    <row r="25" spans="1:19" ht="19.5">
      <c r="A25" s="387" t="s">
        <v>512</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520</v>
      </c>
      <c r="B26" s="405">
        <v>5075.9907000000003</v>
      </c>
      <c r="C26" s="406">
        <v>6.6986476320739369E-3</v>
      </c>
      <c r="D26" s="405">
        <v>114478.56581</v>
      </c>
      <c r="E26" s="406">
        <v>6.6189192310432896E-2</v>
      </c>
      <c r="F26" s="405">
        <v>30126.77461</v>
      </c>
      <c r="G26" s="406">
        <v>0.10240828064665113</v>
      </c>
      <c r="H26" s="405">
        <v>3496.3639900000003</v>
      </c>
      <c r="I26" s="406">
        <v>0.24174812714281424</v>
      </c>
      <c r="J26" s="405">
        <v>882.77783999999997</v>
      </c>
      <c r="K26" s="406">
        <v>8.2071703641523275E-2</v>
      </c>
      <c r="L26" s="405">
        <v>22706.061120000002</v>
      </c>
      <c r="M26" s="406">
        <v>7.9425915563849828E-2</v>
      </c>
      <c r="N26" s="405">
        <v>8439.70399</v>
      </c>
      <c r="O26" s="406">
        <v>2.97405500427525E-2</v>
      </c>
      <c r="P26" s="405">
        <v>89517.112890000004</v>
      </c>
      <c r="Q26" s="406">
        <v>6.1410138738107703E-2</v>
      </c>
      <c r="R26" s="405">
        <v>274723.35094999999</v>
      </c>
      <c r="S26" s="406">
        <v>5.6830546560006703E-2</v>
      </c>
    </row>
    <row r="27" spans="1:19" ht="19.5">
      <c r="A27" s="388" t="s">
        <v>514</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515</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521</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522</v>
      </c>
      <c r="B30" s="403">
        <v>764690.20920000004</v>
      </c>
      <c r="C30" s="404">
        <v>1.0091409858429612</v>
      </c>
      <c r="D30" s="403">
        <v>1737368.04046</v>
      </c>
      <c r="E30" s="404">
        <v>1.0045110762032432</v>
      </c>
      <c r="F30" s="403">
        <v>294686.26852999994</v>
      </c>
      <c r="G30" s="404">
        <v>1.0017107533415648</v>
      </c>
      <c r="H30" s="403">
        <v>14489.822529999999</v>
      </c>
      <c r="I30" s="404">
        <v>1.0018657866509071</v>
      </c>
      <c r="J30" s="403">
        <v>10764.292539999999</v>
      </c>
      <c r="K30" s="404">
        <v>1.0007544222604634</v>
      </c>
      <c r="L30" s="403">
        <v>286999.87672</v>
      </c>
      <c r="M30" s="404">
        <v>1.0039270067462069</v>
      </c>
      <c r="N30" s="403">
        <v>284949.43501999998</v>
      </c>
      <c r="O30" s="404">
        <v>1.0041291663674048</v>
      </c>
      <c r="P30" s="403">
        <v>1465502.3092499999</v>
      </c>
      <c r="Q30" s="404">
        <v>1.005357492289201</v>
      </c>
      <c r="R30" s="403">
        <v>4859450.2542500002</v>
      </c>
      <c r="S30" s="404">
        <v>1.0052484180001628</v>
      </c>
    </row>
    <row r="31" spans="1:19" ht="19.5">
      <c r="A31" s="386" t="s">
        <v>523</v>
      </c>
      <c r="B31" s="405">
        <v>6926.7054600000001</v>
      </c>
      <c r="C31" s="406">
        <v>9.1409858429611791E-3</v>
      </c>
      <c r="D31" s="405">
        <v>7802.2032900000004</v>
      </c>
      <c r="E31" s="406">
        <v>4.5110762032432054E-3</v>
      </c>
      <c r="F31" s="405">
        <v>503.27454</v>
      </c>
      <c r="G31" s="406">
        <v>1.7107533415650382E-3</v>
      </c>
      <c r="H31" s="405">
        <v>26.984569999999998</v>
      </c>
      <c r="I31" s="406">
        <v>1.8657866509070669E-3</v>
      </c>
      <c r="J31" s="405">
        <v>8.1146999999999991</v>
      </c>
      <c r="K31" s="406">
        <v>7.5442226046348068E-4</v>
      </c>
      <c r="L31" s="405">
        <v>1122.64183</v>
      </c>
      <c r="M31" s="406">
        <v>3.9270067462068847E-3</v>
      </c>
      <c r="N31" s="405">
        <v>1171.76521</v>
      </c>
      <c r="O31" s="406">
        <v>4.1291663674049538E-3</v>
      </c>
      <c r="P31" s="405">
        <v>7809.5775700000004</v>
      </c>
      <c r="Q31" s="406">
        <v>5.35749228920104E-3</v>
      </c>
      <c r="R31" s="405">
        <v>25371.267170000003</v>
      </c>
      <c r="S31" s="406">
        <v>5.2484180001629186E-3</v>
      </c>
    </row>
    <row r="32" spans="1:19" ht="22.5" customHeight="1">
      <c r="A32" s="759" t="s">
        <v>524</v>
      </c>
      <c r="B32" s="760">
        <v>757763.50373999996</v>
      </c>
      <c r="C32" s="761">
        <v>1</v>
      </c>
      <c r="D32" s="760">
        <v>1729565.8371700002</v>
      </c>
      <c r="E32" s="761">
        <v>1</v>
      </c>
      <c r="F32" s="760">
        <v>294182.99398999999</v>
      </c>
      <c r="G32" s="761">
        <v>1</v>
      </c>
      <c r="H32" s="760">
        <v>14462.837960000001</v>
      </c>
      <c r="I32" s="761">
        <v>1</v>
      </c>
      <c r="J32" s="760">
        <v>10756.17784</v>
      </c>
      <c r="K32" s="761">
        <v>1</v>
      </c>
      <c r="L32" s="760">
        <v>285877.23488999996</v>
      </c>
      <c r="M32" s="761">
        <v>1</v>
      </c>
      <c r="N32" s="760">
        <v>283777.66980999999</v>
      </c>
      <c r="O32" s="761">
        <v>1</v>
      </c>
      <c r="P32" s="760">
        <v>1457692.73168</v>
      </c>
      <c r="Q32" s="761">
        <v>1</v>
      </c>
      <c r="R32" s="760">
        <v>4834078.9870800003</v>
      </c>
      <c r="S32" s="761">
        <v>1</v>
      </c>
    </row>
    <row r="33" spans="1:19" ht="19.5">
      <c r="A33" s="388" t="s">
        <v>525</v>
      </c>
      <c r="B33" s="405">
        <v>5599.9489899999999</v>
      </c>
      <c r="C33" s="406">
        <v>7.3901012154333401E-3</v>
      </c>
      <c r="D33" s="405">
        <v>4512.3554800000002</v>
      </c>
      <c r="E33" s="406">
        <v>2.6089527111516817E-3</v>
      </c>
      <c r="F33" s="405">
        <v>83.346039999999988</v>
      </c>
      <c r="G33" s="406">
        <v>2.833135895096408E-4</v>
      </c>
      <c r="H33" s="405">
        <v>0</v>
      </c>
      <c r="I33" s="406">
        <v>0</v>
      </c>
      <c r="J33" s="405">
        <v>0</v>
      </c>
      <c r="K33" s="406">
        <v>0</v>
      </c>
      <c r="L33" s="405">
        <v>443.98621000000003</v>
      </c>
      <c r="M33" s="406">
        <v>1.5530659871214906E-3</v>
      </c>
      <c r="N33" s="405">
        <v>286.49714</v>
      </c>
      <c r="O33" s="406">
        <v>1.0095831014181658E-3</v>
      </c>
      <c r="P33" s="405">
        <v>4017.4789999999998</v>
      </c>
      <c r="Q33" s="406">
        <v>2.7560533936187158E-3</v>
      </c>
      <c r="R33" s="405">
        <v>14943.612859999997</v>
      </c>
      <c r="S33" s="406">
        <v>3.0913050655439552E-3</v>
      </c>
    </row>
    <row r="34" spans="1:19" ht="19.5">
      <c r="A34" s="388" t="s">
        <v>526</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650</v>
      </c>
    </row>
    <row r="36" spans="1:19" ht="12.75" customHeight="1"/>
    <row r="37" spans="1:19" ht="12.75" customHeight="1">
      <c r="A37" s="660" t="s">
        <v>97</v>
      </c>
    </row>
    <row r="38" spans="1:19" ht="12.75" customHeight="1"/>
    <row r="39" spans="1:19" ht="12.75" customHeight="1"/>
    <row r="40" spans="1:19" ht="12.75" customHeight="1">
      <c r="S40" s="25" t="s">
        <v>974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802</v>
      </c>
      <c r="G1" s="141" t="str">
        <f>Naslovnica!A20</f>
        <v>Ožujak 2020.</v>
      </c>
      <c r="I1" s="157" t="s">
        <v>1324</v>
      </c>
      <c r="P1" s="141" t="str">
        <f>G1</f>
        <v>Ožujak 2020.</v>
      </c>
    </row>
    <row r="2" spans="1:25" ht="12.75" customHeight="1">
      <c r="A2" s="597" t="s">
        <v>803</v>
      </c>
      <c r="G2" s="573" t="str">
        <f>Naslovnica!A24</f>
        <v>March 2020</v>
      </c>
      <c r="I2" s="571" t="s">
        <v>1325</v>
      </c>
      <c r="P2" s="573" t="str">
        <f>G2</f>
        <v>March 2020</v>
      </c>
    </row>
    <row r="3" spans="1:25" ht="12.75" customHeight="1"/>
    <row r="4" spans="1:25" s="273" customFormat="1" ht="22.5">
      <c r="A4" s="792"/>
      <c r="B4" s="792"/>
      <c r="C4" s="835"/>
      <c r="D4" s="835"/>
      <c r="E4" s="1037" t="s">
        <v>1385</v>
      </c>
      <c r="F4" s="1037"/>
      <c r="G4" s="1037"/>
      <c r="I4" s="1006" t="s">
        <v>633</v>
      </c>
      <c r="J4" s="1002" t="s">
        <v>634</v>
      </c>
      <c r="K4" s="919" t="s">
        <v>764</v>
      </c>
      <c r="L4" s="1036" t="s">
        <v>1037</v>
      </c>
      <c r="M4" s="1036"/>
      <c r="N4" s="1036"/>
      <c r="O4" s="1036"/>
      <c r="P4" s="919"/>
    </row>
    <row r="5" spans="1:25" ht="35.25" customHeight="1">
      <c r="A5" s="1039" t="s">
        <v>1349</v>
      </c>
      <c r="B5" s="1039"/>
      <c r="C5" s="1039"/>
      <c r="D5" s="934" t="str">
        <f>$G$1</f>
        <v>Ožujak 2020.</v>
      </c>
      <c r="E5" s="793" t="s">
        <v>19</v>
      </c>
      <c r="F5" s="793" t="s">
        <v>69</v>
      </c>
      <c r="G5" s="793" t="s">
        <v>1334</v>
      </c>
      <c r="I5" s="1006"/>
      <c r="J5" s="1002"/>
      <c r="K5" s="934" t="str">
        <f>D5</f>
        <v>Ožujak 2020.</v>
      </c>
      <c r="L5" s="894" t="s">
        <v>763</v>
      </c>
      <c r="M5" s="895" t="s">
        <v>69</v>
      </c>
      <c r="N5" s="895" t="s">
        <v>70</v>
      </c>
      <c r="O5" s="896" t="s">
        <v>54</v>
      </c>
      <c r="P5" s="918" t="s">
        <v>71</v>
      </c>
    </row>
    <row r="6" spans="1:25" s="273" customFormat="1" ht="39" customHeight="1">
      <c r="A6" s="1040"/>
      <c r="B6" s="1040"/>
      <c r="C6" s="1040"/>
      <c r="D6" s="935" t="str">
        <f>$G$2</f>
        <v>March 2020</v>
      </c>
      <c r="E6" s="794" t="s">
        <v>48</v>
      </c>
      <c r="F6" s="794" t="s">
        <v>314</v>
      </c>
      <c r="G6" s="794" t="s">
        <v>1333</v>
      </c>
      <c r="I6" s="1006"/>
      <c r="J6" s="1002"/>
      <c r="K6" s="935" t="str">
        <f>D6</f>
        <v>March 2020</v>
      </c>
      <c r="L6" s="897" t="s">
        <v>312</v>
      </c>
      <c r="M6" s="897" t="s">
        <v>56</v>
      </c>
      <c r="N6" s="897" t="s">
        <v>1007</v>
      </c>
      <c r="O6" s="898" t="s">
        <v>58</v>
      </c>
      <c r="P6" s="776" t="s">
        <v>1006</v>
      </c>
    </row>
    <row r="7" spans="1:25" ht="24" customHeight="1">
      <c r="A7" s="1041" t="s">
        <v>644</v>
      </c>
      <c r="B7" s="1041"/>
      <c r="C7" s="1041"/>
      <c r="D7" s="662">
        <v>44699</v>
      </c>
      <c r="E7" s="663">
        <v>2.9168255962663814E-3</v>
      </c>
      <c r="F7" s="663">
        <v>2.9168255962663814E-3</v>
      </c>
      <c r="G7" s="663">
        <v>5.2533672412169219E-2</v>
      </c>
      <c r="I7" s="80" t="s">
        <v>291</v>
      </c>
      <c r="J7" s="80" t="s">
        <v>227</v>
      </c>
      <c r="K7" s="407">
        <v>151.9735</v>
      </c>
      <c r="L7" s="408">
        <v>-6.2570165287828786E-2</v>
      </c>
      <c r="M7" s="408">
        <v>-7.5862425432809022E-2</v>
      </c>
      <c r="N7" s="408">
        <v>-1.1033455023459576E-2</v>
      </c>
      <c r="O7" s="408">
        <v>5.1974142452893446E-2</v>
      </c>
      <c r="P7" s="409" t="s">
        <v>111</v>
      </c>
    </row>
    <row r="8" spans="1:25" ht="21.75" customHeight="1">
      <c r="A8" s="1041" t="s">
        <v>645</v>
      </c>
      <c r="B8" s="1041"/>
      <c r="C8" s="1041"/>
      <c r="D8" s="662">
        <v>1022915.0495399999</v>
      </c>
      <c r="E8" s="663">
        <v>-5.9502220296542174E-2</v>
      </c>
      <c r="F8" s="663">
        <v>-7.1507394372626654E-2</v>
      </c>
      <c r="G8" s="663">
        <v>6.5700094280313648E-2</v>
      </c>
      <c r="I8" s="80" t="s">
        <v>291</v>
      </c>
      <c r="J8" s="80" t="s">
        <v>228</v>
      </c>
      <c r="K8" s="407">
        <v>250.74719999999999</v>
      </c>
      <c r="L8" s="408">
        <v>-6.3780152589670985E-2</v>
      </c>
      <c r="M8" s="408">
        <v>-7.5679387844099125E-2</v>
      </c>
      <c r="N8" s="408">
        <v>-3.4433750798843893E-3</v>
      </c>
      <c r="O8" s="408">
        <v>6.1907908715301385E-2</v>
      </c>
      <c r="P8" s="409" t="s">
        <v>66</v>
      </c>
      <c r="S8" s="1046"/>
      <c r="T8" s="1046"/>
      <c r="U8" s="1046"/>
      <c r="V8" s="828"/>
      <c r="W8" s="925"/>
      <c r="X8" s="925"/>
      <c r="Y8" s="925"/>
    </row>
    <row r="9" spans="1:25">
      <c r="A9" s="792"/>
      <c r="B9" s="792"/>
      <c r="C9" s="792"/>
      <c r="D9" s="1048" t="s">
        <v>1340</v>
      </c>
      <c r="E9" s="1048"/>
      <c r="F9" s="1048"/>
      <c r="G9" s="1048"/>
      <c r="I9" s="80" t="s">
        <v>291</v>
      </c>
      <c r="J9" s="80" t="s">
        <v>229</v>
      </c>
      <c r="K9" s="407">
        <v>244.0804</v>
      </c>
      <c r="L9" s="408">
        <v>-6.3868760813260692E-2</v>
      </c>
      <c r="M9" s="408">
        <v>-7.7358076184363245E-2</v>
      </c>
      <c r="N9" s="408">
        <v>-1.1246605824350695E-2</v>
      </c>
      <c r="O9" s="408">
        <v>6.1052347527629891E-2</v>
      </c>
      <c r="P9" s="409" t="s">
        <v>179</v>
      </c>
      <c r="S9" s="1046"/>
      <c r="T9" s="1046"/>
      <c r="U9" s="1046"/>
      <c r="V9" s="828"/>
      <c r="W9" s="925"/>
      <c r="X9" s="925"/>
      <c r="Y9" s="925"/>
    </row>
    <row r="10" spans="1:25" ht="36">
      <c r="A10" s="1038"/>
      <c r="B10" s="1038"/>
      <c r="C10" s="1038"/>
      <c r="D10" s="934" t="str">
        <f>$G$1</f>
        <v>Ožujak 2020.</v>
      </c>
      <c r="E10" s="931" t="s">
        <v>19</v>
      </c>
      <c r="F10" s="930" t="s">
        <v>69</v>
      </c>
      <c r="G10" s="930" t="s">
        <v>1339</v>
      </c>
      <c r="I10" s="80" t="s">
        <v>291</v>
      </c>
      <c r="J10" s="80" t="s">
        <v>230</v>
      </c>
      <c r="K10" s="407">
        <v>108.7561</v>
      </c>
      <c r="L10" s="408">
        <v>-2.2421472263045999E-2</v>
      </c>
      <c r="M10" s="408">
        <v>-2.3330100400524415E-2</v>
      </c>
      <c r="N10" s="408">
        <v>1.3933224937908833E-2</v>
      </c>
      <c r="O10" s="408">
        <v>2.614660595097229E-2</v>
      </c>
      <c r="P10" s="409" t="s">
        <v>214</v>
      </c>
      <c r="S10" s="1046"/>
      <c r="T10" s="1046"/>
      <c r="U10" s="1046"/>
      <c r="V10" s="828"/>
      <c r="W10" s="925"/>
      <c r="X10" s="925"/>
      <c r="Y10" s="925"/>
    </row>
    <row r="11" spans="1:25" ht="24" customHeight="1">
      <c r="A11" s="1038"/>
      <c r="B11" s="1038"/>
      <c r="C11" s="1038"/>
      <c r="D11" s="935" t="str">
        <f>$G$2</f>
        <v>March 2020</v>
      </c>
      <c r="E11" s="932" t="s">
        <v>307</v>
      </c>
      <c r="F11" s="933" t="s">
        <v>1343</v>
      </c>
      <c r="G11" s="933" t="s">
        <v>1341</v>
      </c>
      <c r="I11" s="80" t="s">
        <v>291</v>
      </c>
      <c r="J11" s="410" t="s">
        <v>1278</v>
      </c>
      <c r="K11" s="407">
        <v>265.97699999999998</v>
      </c>
      <c r="L11" s="408">
        <v>-6.0397302612498031E-2</v>
      </c>
      <c r="M11" s="408">
        <v>-7.2912015576425099E-2</v>
      </c>
      <c r="N11" s="408">
        <v>-4.2577278715517615E-3</v>
      </c>
      <c r="O11" s="408">
        <v>6.2748643061368403E-2</v>
      </c>
      <c r="P11" s="409" t="s">
        <v>244</v>
      </c>
    </row>
    <row r="12" spans="1:25" s="273" customFormat="1" ht="26.25" customHeight="1">
      <c r="A12" s="1041" t="s">
        <v>1348</v>
      </c>
      <c r="B12" s="1041"/>
      <c r="C12" s="1041"/>
      <c r="D12" s="662">
        <v>8448.1467699999994</v>
      </c>
      <c r="E12" s="663">
        <v>0.19477755145266862</v>
      </c>
      <c r="F12" s="662">
        <v>23166.765689999997</v>
      </c>
      <c r="G12" s="662">
        <v>1184331.7022600002</v>
      </c>
      <c r="I12" s="80" t="s">
        <v>291</v>
      </c>
      <c r="J12" s="410" t="s">
        <v>231</v>
      </c>
      <c r="K12" s="407">
        <v>131.78960000000001</v>
      </c>
      <c r="L12" s="408">
        <v>-6.4398992197266816E-2</v>
      </c>
      <c r="M12" s="408">
        <v>-7.7395670278035233E-2</v>
      </c>
      <c r="N12" s="408">
        <v>-9.3234678820324646E-3</v>
      </c>
      <c r="O12" s="408">
        <v>3.7497531299588216E-2</v>
      </c>
      <c r="P12" s="409" t="s">
        <v>110</v>
      </c>
    </row>
    <row r="13" spans="1:25" s="273" customFormat="1" ht="24" customHeight="1">
      <c r="A13" s="1041" t="s">
        <v>1344</v>
      </c>
      <c r="B13" s="1041"/>
      <c r="C13" s="1041"/>
      <c r="D13" s="662">
        <v>5294.8811800000012</v>
      </c>
      <c r="E13" s="663">
        <v>0.36036774851421116</v>
      </c>
      <c r="F13" s="662">
        <v>13567.285749999997</v>
      </c>
      <c r="G13" s="662">
        <v>357861.78297</v>
      </c>
      <c r="I13" s="80" t="s">
        <v>291</v>
      </c>
      <c r="J13" s="410" t="s">
        <v>232</v>
      </c>
      <c r="K13" s="407">
        <v>194.85589999999999</v>
      </c>
      <c r="L13" s="408">
        <v>-6.3366155783665085E-2</v>
      </c>
      <c r="M13" s="408">
        <v>-7.6148473640566539E-2</v>
      </c>
      <c r="N13" s="408">
        <v>-6.2063682468961002E-3</v>
      </c>
      <c r="O13" s="408">
        <v>5.9818644910597962E-2</v>
      </c>
      <c r="P13" s="409" t="s">
        <v>245</v>
      </c>
    </row>
    <row r="14" spans="1:25" s="273" customFormat="1">
      <c r="A14" s="711"/>
      <c r="B14" s="872"/>
      <c r="C14" s="870" t="s">
        <v>1342</v>
      </c>
      <c r="D14" s="711"/>
      <c r="E14" s="711"/>
      <c r="F14" s="711"/>
      <c r="G14" s="711"/>
      <c r="I14" s="410" t="s">
        <v>178</v>
      </c>
      <c r="J14" s="410" t="s">
        <v>233</v>
      </c>
      <c r="K14" s="407">
        <v>144.97550000000001</v>
      </c>
      <c r="L14" s="408">
        <v>-6.682471105297981E-2</v>
      </c>
      <c r="M14" s="408">
        <v>-8.6985326949127612E-2</v>
      </c>
      <c r="N14" s="408">
        <v>-1.339827403989122E-2</v>
      </c>
      <c r="O14" s="408">
        <v>2.5877404815916716E-2</v>
      </c>
      <c r="P14" s="409" t="s">
        <v>246</v>
      </c>
    </row>
    <row r="15" spans="1:25">
      <c r="A15" s="872"/>
      <c r="B15" s="871"/>
      <c r="C15" s="937" t="s">
        <v>1345</v>
      </c>
      <c r="D15" s="662">
        <v>3029.8515899999993</v>
      </c>
      <c r="E15" s="663">
        <v>0.50354326581246411</v>
      </c>
      <c r="F15" s="662">
        <v>7371.7083000000011</v>
      </c>
      <c r="G15" s="662">
        <v>291110.42942000006</v>
      </c>
      <c r="I15" s="410" t="s">
        <v>178</v>
      </c>
      <c r="J15" s="410" t="s">
        <v>234</v>
      </c>
      <c r="K15" s="407">
        <v>172.0127</v>
      </c>
      <c r="L15" s="408">
        <v>-6.5341904746897467E-2</v>
      </c>
      <c r="M15" s="408">
        <v>-8.3780978034205436E-2</v>
      </c>
      <c r="N15" s="408">
        <v>-7.8472335978109764E-3</v>
      </c>
      <c r="O15" s="408">
        <v>4.690503951859637E-2</v>
      </c>
      <c r="P15" s="409" t="s">
        <v>247</v>
      </c>
    </row>
    <row r="16" spans="1:25" s="273" customFormat="1">
      <c r="A16" s="872"/>
      <c r="B16" s="871"/>
      <c r="C16" s="937" t="s">
        <v>1346</v>
      </c>
      <c r="D16" s="662">
        <v>272.95757000000003</v>
      </c>
      <c r="E16" s="663">
        <v>0.24793114116537529</v>
      </c>
      <c r="F16" s="662">
        <v>849.14406999999994</v>
      </c>
      <c r="G16" s="662">
        <v>12557.295549999997</v>
      </c>
      <c r="I16" s="410" t="s">
        <v>178</v>
      </c>
      <c r="J16" s="410" t="s">
        <v>235</v>
      </c>
      <c r="K16" s="407">
        <v>160.3725</v>
      </c>
      <c r="L16" s="408">
        <v>-6.5077453309983394E-2</v>
      </c>
      <c r="M16" s="408">
        <v>-8.4236168253063695E-2</v>
      </c>
      <c r="N16" s="408">
        <v>-4.200584915150074E-3</v>
      </c>
      <c r="O16" s="408">
        <v>3.4554049250568042E-2</v>
      </c>
      <c r="P16" s="409" t="s">
        <v>248</v>
      </c>
    </row>
    <row r="17" spans="1:16" s="273" customFormat="1">
      <c r="A17" s="711"/>
      <c r="B17" s="871"/>
      <c r="C17" s="937" t="s">
        <v>1347</v>
      </c>
      <c r="D17" s="662">
        <v>1992.0720200000001</v>
      </c>
      <c r="E17" s="663">
        <v>0.20122036441127422</v>
      </c>
      <c r="F17" s="662">
        <v>5346.4333799999986</v>
      </c>
      <c r="G17" s="662">
        <v>54194.057999999997</v>
      </c>
      <c r="I17" s="410" t="s">
        <v>178</v>
      </c>
      <c r="J17" s="410" t="s">
        <v>759</v>
      </c>
      <c r="K17" s="407">
        <v>100.4097</v>
      </c>
      <c r="L17" s="408">
        <v>-5.0607920984927522E-2</v>
      </c>
      <c r="M17" s="408">
        <v>-6.4845402398942695E-2</v>
      </c>
      <c r="N17" s="408">
        <v>-9.0880740862089356E-3</v>
      </c>
      <c r="O17" s="408">
        <v>3.501079392111528E-3</v>
      </c>
      <c r="P17" s="409" t="s">
        <v>760</v>
      </c>
    </row>
    <row r="18" spans="1:16" s="273" customFormat="1">
      <c r="A18" s="29" t="s">
        <v>646</v>
      </c>
      <c r="I18" s="80" t="s">
        <v>169</v>
      </c>
      <c r="J18" s="80" t="s">
        <v>236</v>
      </c>
      <c r="K18" s="407">
        <v>201.18129999999999</v>
      </c>
      <c r="L18" s="408">
        <v>-7.8216816042717532E-2</v>
      </c>
      <c r="M18" s="408">
        <v>-9.9287287353615014E-2</v>
      </c>
      <c r="N18" s="408">
        <v>-2.278359639348378E-2</v>
      </c>
      <c r="O18" s="408">
        <v>6.4063399158549084E-2</v>
      </c>
      <c r="P18" s="409" t="s">
        <v>67</v>
      </c>
    </row>
    <row r="19" spans="1:16">
      <c r="A19" s="33" t="s">
        <v>647</v>
      </c>
      <c r="B19" s="926"/>
      <c r="C19" s="927"/>
      <c r="D19" s="828"/>
      <c r="E19" s="925"/>
      <c r="F19" s="925"/>
      <c r="G19" s="925"/>
      <c r="I19" s="80" t="s">
        <v>169</v>
      </c>
      <c r="J19" s="80" t="s">
        <v>237</v>
      </c>
      <c r="K19" s="407">
        <v>124.7255</v>
      </c>
      <c r="L19" s="408">
        <v>-8.746074761705476E-2</v>
      </c>
      <c r="M19" s="408">
        <v>-0.1102342095294622</v>
      </c>
      <c r="N19" s="408">
        <v>-1.3268703912179085E-2</v>
      </c>
      <c r="O19" s="408">
        <v>5.3265242041676819E-2</v>
      </c>
      <c r="P19" s="409" t="s">
        <v>180</v>
      </c>
    </row>
    <row r="20" spans="1:16">
      <c r="B20" s="926"/>
      <c r="C20" s="927"/>
      <c r="D20" s="828"/>
      <c r="E20" s="925"/>
      <c r="F20" s="925"/>
      <c r="G20" s="925"/>
      <c r="I20" s="80" t="s">
        <v>169</v>
      </c>
      <c r="J20" s="80" t="s">
        <v>242</v>
      </c>
      <c r="K20" s="407">
        <v>104.3424</v>
      </c>
      <c r="L20" s="408">
        <v>-7.9588938384863028E-2</v>
      </c>
      <c r="M20" s="408">
        <v>-0.10185229020676551</v>
      </c>
      <c r="N20" s="408">
        <v>-1.5904184433082766E-2</v>
      </c>
      <c r="O20" s="408">
        <v>1.5990799210601425E-2</v>
      </c>
      <c r="P20" s="409" t="s">
        <v>243</v>
      </c>
    </row>
    <row r="21" spans="1:16">
      <c r="A21" s="1046"/>
      <c r="B21" s="1046"/>
      <c r="C21" s="1046"/>
      <c r="D21" s="828"/>
      <c r="E21" s="925"/>
      <c r="F21" s="925"/>
      <c r="G21" s="925"/>
      <c r="I21" s="80" t="s">
        <v>169</v>
      </c>
      <c r="J21" s="80" t="s">
        <v>289</v>
      </c>
      <c r="K21" s="407">
        <v>102.8895</v>
      </c>
      <c r="L21" s="408">
        <v>-4.3356460001896746E-2</v>
      </c>
      <c r="M21" s="408">
        <v>-5.4988909452452966E-2</v>
      </c>
      <c r="N21" s="408">
        <v>1.0482989449245224E-2</v>
      </c>
      <c r="O21" s="408">
        <v>1.9332143779841493E-2</v>
      </c>
      <c r="P21" s="409" t="s">
        <v>290</v>
      </c>
    </row>
    <row r="22" spans="1:16">
      <c r="I22" s="80" t="s">
        <v>169</v>
      </c>
      <c r="J22" s="80" t="s">
        <v>287</v>
      </c>
      <c r="K22" s="407">
        <v>103.4746</v>
      </c>
      <c r="L22" s="408">
        <v>-4.8910850500800192E-2</v>
      </c>
      <c r="M22" s="408">
        <v>-5.9487690352792409E-2</v>
      </c>
      <c r="N22" s="408">
        <v>1.2893828543013035E-2</v>
      </c>
      <c r="O22" s="408">
        <v>2.1765321979376084E-2</v>
      </c>
      <c r="P22" s="409" t="s">
        <v>288</v>
      </c>
    </row>
    <row r="23" spans="1:16" ht="12.75" customHeight="1">
      <c r="B23" s="273"/>
      <c r="C23" s="273"/>
      <c r="D23" s="828"/>
      <c r="E23" s="273"/>
      <c r="F23" s="273"/>
      <c r="G23" s="273"/>
      <c r="I23" s="410" t="s">
        <v>168</v>
      </c>
      <c r="J23" s="80" t="s">
        <v>238</v>
      </c>
      <c r="K23" s="407">
        <v>256.59620000000001</v>
      </c>
      <c r="L23" s="408">
        <v>-5.6913156807600132E-2</v>
      </c>
      <c r="M23" s="408">
        <v>-8.6524108680320955E-2</v>
      </c>
      <c r="N23" s="408">
        <v>-3.587057930157065E-2</v>
      </c>
      <c r="O23" s="408">
        <v>6.4328384462892796E-2</v>
      </c>
      <c r="P23" s="409" t="s">
        <v>249</v>
      </c>
    </row>
    <row r="24" spans="1:16">
      <c r="B24" s="273"/>
      <c r="C24" s="273"/>
      <c r="D24" s="273"/>
      <c r="E24" s="273"/>
      <c r="F24" s="273"/>
      <c r="G24" s="273"/>
      <c r="I24" s="410" t="s">
        <v>168</v>
      </c>
      <c r="J24" s="80" t="s">
        <v>239</v>
      </c>
      <c r="K24" s="407">
        <v>266.11880000000002</v>
      </c>
      <c r="L24" s="408">
        <v>-5.8696275020957644E-2</v>
      </c>
      <c r="M24" s="408">
        <v>-8.838011692300525E-2</v>
      </c>
      <c r="N24" s="408">
        <v>-4.1518651608179094E-2</v>
      </c>
      <c r="O24" s="408">
        <v>6.4078516347864989E-2</v>
      </c>
      <c r="P24" s="409" t="s">
        <v>250</v>
      </c>
    </row>
    <row r="25" spans="1:16">
      <c r="D25" s="923"/>
      <c r="I25" s="410" t="s">
        <v>168</v>
      </c>
      <c r="J25" s="410" t="s">
        <v>240</v>
      </c>
      <c r="K25" s="407">
        <v>121.9529</v>
      </c>
      <c r="L25" s="408">
        <v>-6.0103397728271064E-2</v>
      </c>
      <c r="M25" s="408">
        <v>-8.8695913389686548E-2</v>
      </c>
      <c r="N25" s="408">
        <v>-3.0673544653928068E-2</v>
      </c>
      <c r="O25" s="408">
        <v>4.6108982156412681E-2</v>
      </c>
      <c r="P25" s="409" t="s">
        <v>1386</v>
      </c>
    </row>
    <row r="26" spans="1:16" ht="12.75" customHeight="1">
      <c r="I26" s="410" t="s">
        <v>168</v>
      </c>
      <c r="J26" s="80" t="s">
        <v>241</v>
      </c>
      <c r="K26" s="407">
        <v>239.10830000000001</v>
      </c>
      <c r="L26" s="408">
        <v>-3.1672249240773935E-2</v>
      </c>
      <c r="M26" s="408">
        <v>-4.8714775122944635E-2</v>
      </c>
      <c r="N26" s="408">
        <v>1.0006361425263496E-2</v>
      </c>
      <c r="O26" s="408">
        <v>6.7805552496833954E-2</v>
      </c>
      <c r="P26" s="409" t="s">
        <v>68</v>
      </c>
    </row>
    <row r="27" spans="1:16" ht="12.75" customHeight="1">
      <c r="I27" s="34" t="s">
        <v>632</v>
      </c>
      <c r="J27" s="273"/>
      <c r="K27" s="273"/>
      <c r="L27" s="273"/>
      <c r="M27" s="273"/>
      <c r="N27" s="273"/>
      <c r="O27" s="273"/>
      <c r="P27" s="273"/>
    </row>
    <row r="28" spans="1:16">
      <c r="A28" s="140" t="s">
        <v>1326</v>
      </c>
      <c r="H28" s="1016"/>
      <c r="I28" s="1016"/>
      <c r="J28" s="1016"/>
    </row>
    <row r="29" spans="1:16">
      <c r="A29" s="571" t="s">
        <v>1327</v>
      </c>
      <c r="H29" s="1019"/>
      <c r="I29" s="1019"/>
      <c r="J29" s="323"/>
    </row>
    <row r="30" spans="1:16" ht="30" customHeight="1">
      <c r="D30" s="836"/>
      <c r="E30" s="836" t="s">
        <v>45</v>
      </c>
      <c r="G30" s="771" t="s">
        <v>1335</v>
      </c>
      <c r="H30" s="324"/>
      <c r="I30" s="324"/>
      <c r="J30" s="324"/>
    </row>
    <row r="31" spans="1:16" ht="12.75" customHeight="1">
      <c r="D31" s="837"/>
      <c r="E31" s="837" t="s">
        <v>46</v>
      </c>
      <c r="F31" s="562"/>
      <c r="G31" s="573" t="s">
        <v>1336</v>
      </c>
      <c r="H31" s="325"/>
      <c r="I31" s="325"/>
      <c r="J31" s="326"/>
      <c r="K31" s="53"/>
    </row>
    <row r="32" spans="1:16" ht="12.75" customHeight="1">
      <c r="A32" s="795"/>
      <c r="B32" s="796"/>
      <c r="C32" s="796" t="s">
        <v>1337</v>
      </c>
      <c r="D32" s="796"/>
      <c r="E32" s="1012" t="s">
        <v>635</v>
      </c>
      <c r="F32" s="1012"/>
      <c r="G32" s="1012"/>
      <c r="H32" s="325"/>
      <c r="I32" s="325"/>
      <c r="J32" s="326"/>
      <c r="K32" s="53"/>
    </row>
    <row r="33" spans="1:10" ht="24">
      <c r="A33" s="795"/>
      <c r="B33" s="797"/>
      <c r="C33" s="798" t="s">
        <v>1338</v>
      </c>
      <c r="D33" s="797"/>
      <c r="E33" s="1018" t="s">
        <v>636</v>
      </c>
      <c r="F33" s="1018"/>
      <c r="G33" s="799" t="s">
        <v>637</v>
      </c>
      <c r="H33" s="325"/>
      <c r="I33" s="325"/>
      <c r="J33" s="326"/>
    </row>
    <row r="34" spans="1:10" ht="21.75">
      <c r="A34" s="789" t="s">
        <v>638</v>
      </c>
      <c r="B34" s="789" t="s">
        <v>639</v>
      </c>
      <c r="C34" s="822" t="s">
        <v>640</v>
      </c>
      <c r="D34" s="822" t="s">
        <v>641</v>
      </c>
      <c r="E34" s="822" t="s">
        <v>639</v>
      </c>
      <c r="F34" s="822" t="s">
        <v>640</v>
      </c>
      <c r="G34" s="822" t="s">
        <v>641</v>
      </c>
      <c r="H34" s="325"/>
      <c r="I34" s="325"/>
      <c r="J34" s="326"/>
    </row>
    <row r="35" spans="1:10" ht="12.75" customHeight="1">
      <c r="A35" s="78" t="s">
        <v>8</v>
      </c>
      <c r="B35" s="390">
        <v>11</v>
      </c>
      <c r="C35" s="390">
        <v>8</v>
      </c>
      <c r="D35" s="390">
        <v>19</v>
      </c>
      <c r="E35" s="390">
        <v>5</v>
      </c>
      <c r="F35" s="390">
        <v>2</v>
      </c>
      <c r="G35" s="391">
        <v>0.58333333333333326</v>
      </c>
      <c r="H35" s="325"/>
      <c r="I35" s="325"/>
      <c r="J35" s="326"/>
    </row>
    <row r="36" spans="1:10" ht="12.75" customHeight="1">
      <c r="A36" s="78" t="s">
        <v>9</v>
      </c>
      <c r="B36" s="390">
        <v>472</v>
      </c>
      <c r="C36" s="390">
        <v>179</v>
      </c>
      <c r="D36" s="390">
        <v>651</v>
      </c>
      <c r="E36" s="390">
        <v>127</v>
      </c>
      <c r="F36" s="390">
        <v>79</v>
      </c>
      <c r="G36" s="391">
        <v>0.46292134831460685</v>
      </c>
      <c r="H36" s="325"/>
      <c r="I36" s="325"/>
      <c r="J36" s="326"/>
    </row>
    <row r="37" spans="1:10" ht="12.75" customHeight="1">
      <c r="A37" s="78" t="s">
        <v>10</v>
      </c>
      <c r="B37" s="390">
        <v>1139</v>
      </c>
      <c r="C37" s="390">
        <v>961</v>
      </c>
      <c r="D37" s="390">
        <v>2100</v>
      </c>
      <c r="E37" s="390">
        <v>316</v>
      </c>
      <c r="F37" s="390">
        <v>194</v>
      </c>
      <c r="G37" s="391">
        <v>0.320754716981132</v>
      </c>
      <c r="H37" s="325"/>
      <c r="I37" s="325"/>
      <c r="J37" s="326"/>
    </row>
    <row r="38" spans="1:10" ht="12.75" customHeight="1">
      <c r="A38" s="78" t="s">
        <v>11</v>
      </c>
      <c r="B38" s="390">
        <v>2254</v>
      </c>
      <c r="C38" s="390">
        <v>2113</v>
      </c>
      <c r="D38" s="390">
        <v>4367</v>
      </c>
      <c r="E38" s="390">
        <v>288</v>
      </c>
      <c r="F38" s="390">
        <v>152</v>
      </c>
      <c r="G38" s="391">
        <v>0.11204481792717091</v>
      </c>
      <c r="H38" s="325"/>
      <c r="I38" s="325"/>
      <c r="J38" s="326"/>
    </row>
    <row r="39" spans="1:10" ht="12.75" customHeight="1">
      <c r="A39" s="78" t="s">
        <v>12</v>
      </c>
      <c r="B39" s="390">
        <v>3244</v>
      </c>
      <c r="C39" s="390">
        <v>3285</v>
      </c>
      <c r="D39" s="390">
        <v>6529</v>
      </c>
      <c r="E39" s="390">
        <v>343</v>
      </c>
      <c r="F39" s="390">
        <v>214</v>
      </c>
      <c r="G39" s="391">
        <v>9.3268586738111114E-2</v>
      </c>
      <c r="H39" s="325"/>
      <c r="I39" s="325"/>
      <c r="J39" s="326"/>
    </row>
    <row r="40" spans="1:10" ht="12.75" customHeight="1">
      <c r="A40" s="78" t="s">
        <v>13</v>
      </c>
      <c r="B40" s="390">
        <v>3826</v>
      </c>
      <c r="C40" s="390">
        <v>3954</v>
      </c>
      <c r="D40" s="390">
        <v>7780</v>
      </c>
      <c r="E40" s="390">
        <v>233</v>
      </c>
      <c r="F40" s="390">
        <v>107</v>
      </c>
      <c r="G40" s="391">
        <v>4.5698924731182755E-2</v>
      </c>
      <c r="H40" s="325"/>
      <c r="I40" s="325"/>
      <c r="J40" s="326"/>
    </row>
    <row r="41" spans="1:10" ht="12.75" customHeight="1">
      <c r="A41" s="78" t="s">
        <v>14</v>
      </c>
      <c r="B41" s="390">
        <v>3956</v>
      </c>
      <c r="C41" s="390">
        <v>4064</v>
      </c>
      <c r="D41" s="390">
        <v>8020</v>
      </c>
      <c r="E41" s="390">
        <v>199</v>
      </c>
      <c r="F41" s="390">
        <v>134</v>
      </c>
      <c r="G41" s="391">
        <v>4.3319890724599963E-2</v>
      </c>
      <c r="H41" s="325"/>
      <c r="I41" s="325"/>
      <c r="J41" s="326"/>
    </row>
    <row r="42" spans="1:10">
      <c r="A42" s="78" t="s">
        <v>41</v>
      </c>
      <c r="B42" s="390">
        <v>5731</v>
      </c>
      <c r="C42" s="390">
        <v>5787</v>
      </c>
      <c r="D42" s="390">
        <v>11518</v>
      </c>
      <c r="E42" s="390">
        <v>473</v>
      </c>
      <c r="F42" s="390">
        <v>546</v>
      </c>
      <c r="G42" s="391">
        <v>9.7056862558338786E-2</v>
      </c>
      <c r="H42" s="327"/>
      <c r="I42" s="327"/>
      <c r="J42" s="328"/>
    </row>
    <row r="43" spans="1:10" ht="12.75" customHeight="1">
      <c r="A43" s="78" t="s">
        <v>42</v>
      </c>
      <c r="B43" s="390">
        <v>2120</v>
      </c>
      <c r="C43" s="390">
        <v>1266</v>
      </c>
      <c r="D43" s="390">
        <v>3386</v>
      </c>
      <c r="E43" s="390">
        <v>98</v>
      </c>
      <c r="F43" s="390">
        <v>94</v>
      </c>
      <c r="G43" s="391">
        <v>6.0112711333750735E-2</v>
      </c>
    </row>
    <row r="44" spans="1:10" ht="12.75" customHeight="1">
      <c r="A44" s="78" t="s">
        <v>43</v>
      </c>
      <c r="B44" s="390">
        <v>150</v>
      </c>
      <c r="C44" s="390">
        <v>47</v>
      </c>
      <c r="D44" s="390">
        <v>197</v>
      </c>
      <c r="E44" s="390">
        <v>4</v>
      </c>
      <c r="F44" s="390">
        <v>0</v>
      </c>
      <c r="G44" s="391">
        <v>2.0725388601036343E-2</v>
      </c>
    </row>
    <row r="45" spans="1:10" ht="12.75" customHeight="1">
      <c r="A45" s="78" t="s">
        <v>44</v>
      </c>
      <c r="B45" s="390">
        <v>0</v>
      </c>
      <c r="C45" s="390">
        <v>2</v>
      </c>
      <c r="D45" s="390">
        <v>2</v>
      </c>
      <c r="E45" s="390">
        <v>0</v>
      </c>
      <c r="F45" s="390">
        <v>0</v>
      </c>
      <c r="G45" s="391">
        <v>0</v>
      </c>
    </row>
    <row r="46" spans="1:10" ht="24">
      <c r="A46" s="800" t="s">
        <v>642</v>
      </c>
      <c r="B46" s="801">
        <v>22903</v>
      </c>
      <c r="C46" s="801">
        <v>21666</v>
      </c>
      <c r="D46" s="801">
        <v>44569</v>
      </c>
      <c r="E46" s="801">
        <v>2086</v>
      </c>
      <c r="F46" s="801">
        <v>1522</v>
      </c>
      <c r="G46" s="802">
        <v>8.8083787016918436E-2</v>
      </c>
      <c r="H46" s="185"/>
      <c r="I46" s="185"/>
      <c r="J46" s="185"/>
    </row>
    <row r="47" spans="1:10" ht="12.75" customHeight="1">
      <c r="A47" s="22" t="s">
        <v>643</v>
      </c>
      <c r="H47" s="185"/>
      <c r="I47" s="185"/>
      <c r="J47" s="185"/>
    </row>
    <row r="48" spans="1:10" ht="12.75" customHeight="1">
      <c r="B48" s="185"/>
      <c r="C48" s="185"/>
      <c r="D48" s="185"/>
      <c r="E48" s="185"/>
      <c r="F48" s="185"/>
      <c r="G48" s="185"/>
      <c r="H48" s="185"/>
      <c r="I48" s="185"/>
      <c r="J48" s="185"/>
    </row>
    <row r="49" spans="1:16">
      <c r="A49" s="661" t="s">
        <v>97</v>
      </c>
      <c r="P49" s="911" t="s">
        <v>975</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44"/>
      <c r="L62" s="1047"/>
      <c r="M62" s="1047"/>
      <c r="N62" s="1047"/>
      <c r="O62" s="205"/>
      <c r="P62" s="205"/>
    </row>
    <row r="63" spans="1:16" ht="12.75" customHeight="1">
      <c r="J63" s="205"/>
      <c r="K63" s="1045"/>
      <c r="L63" s="316"/>
      <c r="M63" s="343"/>
      <c r="N63" s="1042"/>
      <c r="O63" s="205"/>
      <c r="P63" s="205"/>
    </row>
    <row r="64" spans="1:16" ht="12.75" customHeight="1">
      <c r="J64" s="205"/>
      <c r="K64" s="1045"/>
      <c r="L64" s="344"/>
      <c r="M64" s="345"/>
      <c r="N64" s="1043"/>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648</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4">
    <mergeCell ref="S8:U8"/>
    <mergeCell ref="S9:U9"/>
    <mergeCell ref="S10:U10"/>
    <mergeCell ref="A12:C12"/>
    <mergeCell ref="L62:N62"/>
    <mergeCell ref="A21:C21"/>
    <mergeCell ref="A13:C13"/>
    <mergeCell ref="D9:G9"/>
    <mergeCell ref="N63:N64"/>
    <mergeCell ref="H28:J28"/>
    <mergeCell ref="H29:I29"/>
    <mergeCell ref="E32:G32"/>
    <mergeCell ref="E33:F33"/>
    <mergeCell ref="K62:K64"/>
    <mergeCell ref="J4:J6"/>
    <mergeCell ref="L4:O4"/>
    <mergeCell ref="E4:G4"/>
    <mergeCell ref="A11:C11"/>
    <mergeCell ref="A5:C5"/>
    <mergeCell ref="A6:C6"/>
    <mergeCell ref="A7:C7"/>
    <mergeCell ref="A10:C10"/>
    <mergeCell ref="A8:C8"/>
    <mergeCell ref="I4:I6"/>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1314</v>
      </c>
      <c r="AQ1" s="141" t="str">
        <f>Naslovnica!A20</f>
        <v>Ožujak 2020.</v>
      </c>
    </row>
    <row r="2" spans="1:43" ht="12.75" customHeight="1">
      <c r="A2" s="598" t="s">
        <v>1315</v>
      </c>
      <c r="G2" s="562"/>
      <c r="AQ2" s="573" t="str">
        <f>Naslovnica!A24</f>
        <v>March 2020</v>
      </c>
    </row>
    <row r="3" spans="1:43" ht="12.75" customHeight="1"/>
    <row r="4" spans="1:43" ht="12.75" customHeight="1">
      <c r="A4" s="346"/>
      <c r="B4" s="920"/>
      <c r="C4" s="324"/>
      <c r="D4" s="1016"/>
      <c r="E4" s="1016"/>
      <c r="F4" s="1016"/>
      <c r="G4" s="1016"/>
      <c r="H4" s="324"/>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503</v>
      </c>
    </row>
    <row r="5" spans="1:43" ht="48.75" customHeight="1">
      <c r="A5" s="1032" t="s">
        <v>649</v>
      </c>
      <c r="B5" s="1008" t="s">
        <v>1304</v>
      </c>
      <c r="C5" s="1008"/>
      <c r="D5" s="1008" t="s">
        <v>1278</v>
      </c>
      <c r="E5" s="1008"/>
      <c r="F5" s="1008" t="s">
        <v>1305</v>
      </c>
      <c r="G5" s="1008"/>
      <c r="H5" s="1034" t="s">
        <v>1306</v>
      </c>
      <c r="I5" s="1034"/>
      <c r="J5" s="1008" t="s">
        <v>230</v>
      </c>
      <c r="K5" s="1008"/>
      <c r="L5" s="1008" t="s">
        <v>231</v>
      </c>
      <c r="M5" s="1008"/>
      <c r="N5" s="1008" t="s">
        <v>232</v>
      </c>
      <c r="O5" s="1008"/>
      <c r="P5" s="1008" t="s">
        <v>236</v>
      </c>
      <c r="Q5" s="1008"/>
      <c r="R5" s="1008" t="s">
        <v>233</v>
      </c>
      <c r="S5" s="1008"/>
      <c r="T5" s="1008" t="s">
        <v>1307</v>
      </c>
      <c r="U5" s="1008"/>
      <c r="V5" s="1008" t="s">
        <v>1308</v>
      </c>
      <c r="W5" s="1008"/>
      <c r="X5" s="1008" t="s">
        <v>759</v>
      </c>
      <c r="Y5" s="1008"/>
      <c r="Z5" s="1008" t="s">
        <v>235</v>
      </c>
      <c r="AA5" s="1008"/>
      <c r="AB5" s="1008" t="s">
        <v>1309</v>
      </c>
      <c r="AC5" s="1008"/>
      <c r="AD5" s="1008" t="s">
        <v>1310</v>
      </c>
      <c r="AE5" s="1008"/>
      <c r="AF5" s="1008" t="s">
        <v>1311</v>
      </c>
      <c r="AG5" s="1008"/>
      <c r="AH5" s="1008" t="s">
        <v>289</v>
      </c>
      <c r="AI5" s="1008"/>
      <c r="AJ5" s="1008" t="s">
        <v>287</v>
      </c>
      <c r="AK5" s="1008"/>
      <c r="AL5" s="1008" t="s">
        <v>1312</v>
      </c>
      <c r="AM5" s="1008"/>
      <c r="AN5" s="1008" t="s">
        <v>1313</v>
      </c>
      <c r="AO5" s="1008"/>
      <c r="AP5" s="1008" t="s">
        <v>502</v>
      </c>
      <c r="AQ5" s="1008"/>
    </row>
    <row r="6" spans="1:43">
      <c r="A6" s="1032"/>
      <c r="B6" s="790" t="s">
        <v>33</v>
      </c>
      <c r="C6" s="790" t="s">
        <v>34</v>
      </c>
      <c r="D6" s="790" t="s">
        <v>33</v>
      </c>
      <c r="E6" s="790" t="s">
        <v>34</v>
      </c>
      <c r="F6" s="790" t="s">
        <v>33</v>
      </c>
      <c r="G6" s="790" t="s">
        <v>34</v>
      </c>
      <c r="H6" s="790" t="s">
        <v>33</v>
      </c>
      <c r="I6" s="790" t="s">
        <v>34</v>
      </c>
      <c r="J6" s="790" t="s">
        <v>34</v>
      </c>
      <c r="K6" s="790" t="s">
        <v>34</v>
      </c>
      <c r="L6" s="790" t="s">
        <v>33</v>
      </c>
      <c r="M6" s="790" t="s">
        <v>34</v>
      </c>
      <c r="N6" s="790" t="s">
        <v>33</v>
      </c>
      <c r="O6" s="790" t="s">
        <v>34</v>
      </c>
      <c r="P6" s="790" t="s">
        <v>33</v>
      </c>
      <c r="Q6" s="790" t="s">
        <v>34</v>
      </c>
      <c r="R6" s="790" t="s">
        <v>33</v>
      </c>
      <c r="S6" s="790" t="s">
        <v>34</v>
      </c>
      <c r="T6" s="790" t="s">
        <v>33</v>
      </c>
      <c r="U6" s="790" t="s">
        <v>34</v>
      </c>
      <c r="V6" s="790" t="s">
        <v>33</v>
      </c>
      <c r="W6" s="790" t="s">
        <v>34</v>
      </c>
      <c r="X6" s="790" t="s">
        <v>33</v>
      </c>
      <c r="Y6" s="790" t="s">
        <v>34</v>
      </c>
      <c r="Z6" s="790" t="s">
        <v>33</v>
      </c>
      <c r="AA6" s="790" t="s">
        <v>34</v>
      </c>
      <c r="AB6" s="790" t="s">
        <v>33</v>
      </c>
      <c r="AC6" s="790" t="s">
        <v>34</v>
      </c>
      <c r="AD6" s="790" t="s">
        <v>33</v>
      </c>
      <c r="AE6" s="790" t="s">
        <v>34</v>
      </c>
      <c r="AF6" s="790" t="s">
        <v>33</v>
      </c>
      <c r="AG6" s="790" t="s">
        <v>34</v>
      </c>
      <c r="AH6" s="790" t="s">
        <v>33</v>
      </c>
      <c r="AI6" s="790" t="s">
        <v>34</v>
      </c>
      <c r="AJ6" s="790" t="s">
        <v>33</v>
      </c>
      <c r="AK6" s="790" t="s">
        <v>34</v>
      </c>
      <c r="AL6" s="790" t="s">
        <v>33</v>
      </c>
      <c r="AM6" s="790" t="s">
        <v>34</v>
      </c>
      <c r="AN6" s="790" t="s">
        <v>33</v>
      </c>
      <c r="AO6" s="790" t="s">
        <v>34</v>
      </c>
      <c r="AP6" s="790" t="s">
        <v>33</v>
      </c>
      <c r="AQ6" s="790" t="s">
        <v>34</v>
      </c>
    </row>
    <row r="7" spans="1:43">
      <c r="A7" s="1032"/>
      <c r="B7" s="791" t="s">
        <v>31</v>
      </c>
      <c r="C7" s="791" t="s">
        <v>32</v>
      </c>
      <c r="D7" s="791" t="s">
        <v>31</v>
      </c>
      <c r="E7" s="791" t="s">
        <v>32</v>
      </c>
      <c r="F7" s="791" t="s">
        <v>31</v>
      </c>
      <c r="G7" s="791" t="s">
        <v>32</v>
      </c>
      <c r="H7" s="791" t="s">
        <v>31</v>
      </c>
      <c r="I7" s="791" t="s">
        <v>32</v>
      </c>
      <c r="J7" s="791" t="s">
        <v>32</v>
      </c>
      <c r="K7" s="791" t="s">
        <v>32</v>
      </c>
      <c r="L7" s="791" t="s">
        <v>31</v>
      </c>
      <c r="M7" s="791" t="s">
        <v>32</v>
      </c>
      <c r="N7" s="791" t="s">
        <v>31</v>
      </c>
      <c r="O7" s="791" t="s">
        <v>32</v>
      </c>
      <c r="P7" s="791" t="s">
        <v>31</v>
      </c>
      <c r="Q7" s="791" t="s">
        <v>32</v>
      </c>
      <c r="R7" s="791" t="s">
        <v>31</v>
      </c>
      <c r="S7" s="791" t="s">
        <v>32</v>
      </c>
      <c r="T7" s="791" t="s">
        <v>31</v>
      </c>
      <c r="U7" s="791" t="s">
        <v>32</v>
      </c>
      <c r="V7" s="791" t="s">
        <v>31</v>
      </c>
      <c r="W7" s="791" t="s">
        <v>32</v>
      </c>
      <c r="X7" s="791" t="s">
        <v>31</v>
      </c>
      <c r="Y7" s="791" t="s">
        <v>32</v>
      </c>
      <c r="Z7" s="791" t="s">
        <v>31</v>
      </c>
      <c r="AA7" s="791" t="s">
        <v>32</v>
      </c>
      <c r="AB7" s="791" t="s">
        <v>31</v>
      </c>
      <c r="AC7" s="791" t="s">
        <v>32</v>
      </c>
      <c r="AD7" s="791" t="s">
        <v>31</v>
      </c>
      <c r="AE7" s="791" t="s">
        <v>32</v>
      </c>
      <c r="AF7" s="791" t="s">
        <v>31</v>
      </c>
      <c r="AG7" s="791" t="s">
        <v>32</v>
      </c>
      <c r="AH7" s="791" t="s">
        <v>31</v>
      </c>
      <c r="AI7" s="791" t="s">
        <v>32</v>
      </c>
      <c r="AJ7" s="791" t="s">
        <v>31</v>
      </c>
      <c r="AK7" s="791" t="s">
        <v>32</v>
      </c>
      <c r="AL7" s="791" t="s">
        <v>31</v>
      </c>
      <c r="AM7" s="791" t="s">
        <v>32</v>
      </c>
      <c r="AN7" s="791" t="s">
        <v>31</v>
      </c>
      <c r="AO7" s="791" t="s">
        <v>32</v>
      </c>
      <c r="AP7" s="791" t="s">
        <v>31</v>
      </c>
      <c r="AQ7" s="791" t="s">
        <v>32</v>
      </c>
    </row>
    <row r="8" spans="1:43" ht="18">
      <c r="A8" s="379" t="s">
        <v>504</v>
      </c>
      <c r="B8" s="403">
        <v>1232.9868799999999</v>
      </c>
      <c r="C8" s="404">
        <v>6.3360153978754941E-2</v>
      </c>
      <c r="D8" s="403">
        <v>1198.9344099999998</v>
      </c>
      <c r="E8" s="404">
        <v>5.6202792708386469E-2</v>
      </c>
      <c r="F8" s="403">
        <v>845.64065000000005</v>
      </c>
      <c r="G8" s="404">
        <v>3.4627373028308067E-2</v>
      </c>
      <c r="H8" s="403">
        <v>3240.5049800000002</v>
      </c>
      <c r="I8" s="404">
        <v>3.9535192166539883E-2</v>
      </c>
      <c r="J8" s="403">
        <v>294.49522999999999</v>
      </c>
      <c r="K8" s="404">
        <v>6.2643490083150496E-2</v>
      </c>
      <c r="L8" s="403">
        <v>6566.9275199999993</v>
      </c>
      <c r="M8" s="404">
        <v>4.7729238011092065E-2</v>
      </c>
      <c r="N8" s="403">
        <v>1905.2914599999999</v>
      </c>
      <c r="O8" s="404">
        <v>2.3203925617907486E-2</v>
      </c>
      <c r="P8" s="403">
        <v>1142.98685</v>
      </c>
      <c r="Q8" s="404">
        <v>6.4782707446245424E-2</v>
      </c>
      <c r="R8" s="403">
        <v>5381.5194800000008</v>
      </c>
      <c r="S8" s="404">
        <v>8.1994583582810324E-2</v>
      </c>
      <c r="T8" s="403">
        <v>1209.1141699999998</v>
      </c>
      <c r="U8" s="404">
        <v>4.2504471789073718E-2</v>
      </c>
      <c r="V8" s="403">
        <v>321.08234000000004</v>
      </c>
      <c r="W8" s="404">
        <v>1.0570883083484238E-2</v>
      </c>
      <c r="X8" s="403">
        <v>2916.25839</v>
      </c>
      <c r="Y8" s="404">
        <v>9.2230623721314839E-2</v>
      </c>
      <c r="Z8" s="403">
        <v>15114.417460000001</v>
      </c>
      <c r="AA8" s="404">
        <v>7.8602305425275423E-2</v>
      </c>
      <c r="AB8" s="403">
        <v>11152.566570000001</v>
      </c>
      <c r="AC8" s="404">
        <v>7.9067704147641568E-2</v>
      </c>
      <c r="AD8" s="403">
        <v>910.40028000000007</v>
      </c>
      <c r="AE8" s="404">
        <v>3.141859062276222E-2</v>
      </c>
      <c r="AF8" s="403">
        <v>60.694360000000003</v>
      </c>
      <c r="AG8" s="404">
        <v>4.0176188228012437E-2</v>
      </c>
      <c r="AH8" s="403">
        <v>48.026300000000006</v>
      </c>
      <c r="AI8" s="404">
        <v>6.6454972201471799E-2</v>
      </c>
      <c r="AJ8" s="403">
        <v>529.02459999999996</v>
      </c>
      <c r="AK8" s="404">
        <v>1.5486291330321023E-2</v>
      </c>
      <c r="AL8" s="403">
        <v>2063.7270199999998</v>
      </c>
      <c r="AM8" s="404">
        <v>6.9971856600729326E-2</v>
      </c>
      <c r="AN8" s="403">
        <v>1479.9682600000001</v>
      </c>
      <c r="AO8" s="404">
        <v>2.9948920294521418E-2</v>
      </c>
      <c r="AP8" s="403">
        <v>57614.567210000001</v>
      </c>
      <c r="AQ8" s="404">
        <v>5.6323902202985422E-2</v>
      </c>
    </row>
    <row r="9" spans="1:43" ht="18">
      <c r="A9" s="379" t="s">
        <v>505</v>
      </c>
      <c r="B9" s="403">
        <v>3.59152</v>
      </c>
      <c r="C9" s="404">
        <v>1.8455935250323018E-4</v>
      </c>
      <c r="D9" s="403">
        <v>3.79203</v>
      </c>
      <c r="E9" s="404">
        <v>1.7776007949757883E-4</v>
      </c>
      <c r="F9" s="403">
        <v>2.9953600000000002</v>
      </c>
      <c r="G9" s="404">
        <v>1.2265428355894771E-4</v>
      </c>
      <c r="H9" s="403">
        <v>15.13416</v>
      </c>
      <c r="I9" s="404">
        <v>1.8464156900606312E-4</v>
      </c>
      <c r="J9" s="403">
        <v>0</v>
      </c>
      <c r="K9" s="404">
        <v>0</v>
      </c>
      <c r="L9" s="403">
        <v>26.072029999999998</v>
      </c>
      <c r="M9" s="404">
        <v>1.8949472512258409E-4</v>
      </c>
      <c r="N9" s="403">
        <v>15.357700000000001</v>
      </c>
      <c r="O9" s="404">
        <v>1.870364382266941E-4</v>
      </c>
      <c r="P9" s="403">
        <v>0</v>
      </c>
      <c r="Q9" s="404">
        <v>0</v>
      </c>
      <c r="R9" s="403">
        <v>11.249180000000001</v>
      </c>
      <c r="S9" s="404">
        <v>1.7139617038942285E-4</v>
      </c>
      <c r="T9" s="403">
        <v>4.57578</v>
      </c>
      <c r="U9" s="404">
        <v>1.6085421604397187E-4</v>
      </c>
      <c r="V9" s="403">
        <v>78.639889999999994</v>
      </c>
      <c r="W9" s="404">
        <v>2.5890339620922818E-3</v>
      </c>
      <c r="X9" s="403">
        <v>423.81986000000001</v>
      </c>
      <c r="Y9" s="404">
        <v>1.3403877436690489E-2</v>
      </c>
      <c r="Z9" s="403">
        <v>32.942339999999994</v>
      </c>
      <c r="AA9" s="404">
        <v>1.7131615405991752E-4</v>
      </c>
      <c r="AB9" s="403">
        <v>24.066020000000002</v>
      </c>
      <c r="AC9" s="404">
        <v>1.7061946570126816E-4</v>
      </c>
      <c r="AD9" s="403">
        <v>4.8231200000000003</v>
      </c>
      <c r="AE9" s="404">
        <v>1.6644945759952635E-4</v>
      </c>
      <c r="AF9" s="403">
        <v>0</v>
      </c>
      <c r="AG9" s="404">
        <v>0</v>
      </c>
      <c r="AH9" s="403">
        <v>0</v>
      </c>
      <c r="AI9" s="404">
        <v>0</v>
      </c>
      <c r="AJ9" s="403">
        <v>106.91986999999999</v>
      </c>
      <c r="AK9" s="404">
        <v>3.1298965224302437E-3</v>
      </c>
      <c r="AL9" s="403">
        <v>4.6162200000000002</v>
      </c>
      <c r="AM9" s="404">
        <v>1.5651560538148052E-4</v>
      </c>
      <c r="AN9" s="403">
        <v>2.9250100000000003</v>
      </c>
      <c r="AO9" s="404">
        <v>5.9191060861452593E-5</v>
      </c>
      <c r="AP9" s="403">
        <v>761.52008999999987</v>
      </c>
      <c r="AQ9" s="404">
        <v>7.4446073539755824E-4</v>
      </c>
    </row>
    <row r="10" spans="1:43" ht="27">
      <c r="A10" s="379" t="s">
        <v>506</v>
      </c>
      <c r="B10" s="403">
        <v>18296.36275</v>
      </c>
      <c r="C10" s="404">
        <v>0.94020494450934977</v>
      </c>
      <c r="D10" s="403">
        <v>20207.28728</v>
      </c>
      <c r="E10" s="404">
        <v>0.94726280997861656</v>
      </c>
      <c r="F10" s="403">
        <v>23673.976690000003</v>
      </c>
      <c r="G10" s="404">
        <v>0.96940422850781816</v>
      </c>
      <c r="H10" s="403">
        <v>79100.137499999997</v>
      </c>
      <c r="I10" s="404">
        <v>0.96504685404378765</v>
      </c>
      <c r="J10" s="403">
        <v>4412.5083399999994</v>
      </c>
      <c r="K10" s="404">
        <v>0.93860577109723919</v>
      </c>
      <c r="L10" s="403">
        <v>131653.96849999999</v>
      </c>
      <c r="M10" s="404">
        <v>0.95687725782015609</v>
      </c>
      <c r="N10" s="403">
        <v>80604.877999999997</v>
      </c>
      <c r="O10" s="404">
        <v>0.98166061876564936</v>
      </c>
      <c r="P10" s="403">
        <v>16562.03731</v>
      </c>
      <c r="Q10" s="404">
        <v>0.93871037778565125</v>
      </c>
      <c r="R10" s="403">
        <v>60347.801599999999</v>
      </c>
      <c r="S10" s="404">
        <v>0.91947876073284307</v>
      </c>
      <c r="T10" s="403">
        <v>27264.16245</v>
      </c>
      <c r="U10" s="404">
        <v>0.95842795698006589</v>
      </c>
      <c r="V10" s="403">
        <v>30038.727870000002</v>
      </c>
      <c r="W10" s="404">
        <v>0.98895467215783184</v>
      </c>
      <c r="X10" s="403">
        <v>28301.724460000001</v>
      </c>
      <c r="Y10" s="404">
        <v>0.89508039077929324</v>
      </c>
      <c r="Z10" s="403">
        <v>177334.11684999999</v>
      </c>
      <c r="AA10" s="404">
        <v>0.92222346324984861</v>
      </c>
      <c r="AB10" s="403">
        <v>130036.2317</v>
      </c>
      <c r="AC10" s="404">
        <v>0.92191032727722777</v>
      </c>
      <c r="AD10" s="403">
        <v>28144.423649999997</v>
      </c>
      <c r="AE10" s="404">
        <v>0.97128498793183271</v>
      </c>
      <c r="AF10" s="403">
        <v>1453.4225900000001</v>
      </c>
      <c r="AG10" s="404">
        <v>0.96208246615806392</v>
      </c>
      <c r="AH10" s="403">
        <v>675.89535999999998</v>
      </c>
      <c r="AI10" s="404">
        <v>0.93525021415149134</v>
      </c>
      <c r="AJ10" s="403">
        <v>33596.273350000003</v>
      </c>
      <c r="AK10" s="404">
        <v>0.98347350333273786</v>
      </c>
      <c r="AL10" s="403">
        <v>27459.34087</v>
      </c>
      <c r="AM10" s="404">
        <v>0.93102481243192048</v>
      </c>
      <c r="AN10" s="403">
        <v>47989.907140000003</v>
      </c>
      <c r="AO10" s="404">
        <v>0.97113292407861795</v>
      </c>
      <c r="AP10" s="403">
        <v>967153.18426000001</v>
      </c>
      <c r="AQ10" s="404">
        <v>0.94548729606895854</v>
      </c>
    </row>
    <row r="11" spans="1:43" ht="18.75">
      <c r="A11" s="379" t="s">
        <v>507</v>
      </c>
      <c r="B11" s="405">
        <v>15631.02224</v>
      </c>
      <c r="C11" s="406">
        <v>0.80323967110805194</v>
      </c>
      <c r="D11" s="405">
        <v>17293.513269999999</v>
      </c>
      <c r="E11" s="406">
        <v>0.81067298878638472</v>
      </c>
      <c r="F11" s="405">
        <v>20452.330989999999</v>
      </c>
      <c r="G11" s="406">
        <v>0.83748397678039133</v>
      </c>
      <c r="H11" s="405">
        <v>67652.96001000001</v>
      </c>
      <c r="I11" s="406">
        <v>0.8253876451782487</v>
      </c>
      <c r="J11" s="405">
        <v>4331.9383699999998</v>
      </c>
      <c r="K11" s="406">
        <v>0.92146734710071232</v>
      </c>
      <c r="L11" s="405">
        <v>112337.88462000001</v>
      </c>
      <c r="M11" s="406">
        <v>0.81648558117336734</v>
      </c>
      <c r="N11" s="405">
        <v>68958.790180000011</v>
      </c>
      <c r="O11" s="406">
        <v>0.83982669929020171</v>
      </c>
      <c r="P11" s="405">
        <v>13185.12141</v>
      </c>
      <c r="Q11" s="406">
        <v>0.74731206483019208</v>
      </c>
      <c r="R11" s="405">
        <v>37112.27405</v>
      </c>
      <c r="S11" s="406">
        <v>0.56545469506335178</v>
      </c>
      <c r="T11" s="405">
        <v>20438.411510000002</v>
      </c>
      <c r="U11" s="406">
        <v>0.71847961672657823</v>
      </c>
      <c r="V11" s="405">
        <v>23851.251820000001</v>
      </c>
      <c r="W11" s="406">
        <v>0.78524653328476623</v>
      </c>
      <c r="X11" s="405">
        <v>19855.825430000001</v>
      </c>
      <c r="Y11" s="406">
        <v>0.62796738800310647</v>
      </c>
      <c r="Z11" s="405">
        <v>112227.18571999999</v>
      </c>
      <c r="AA11" s="406">
        <v>0.58363582667529068</v>
      </c>
      <c r="AB11" s="405">
        <v>81078.275420000005</v>
      </c>
      <c r="AC11" s="406">
        <v>0.57481594514342893</v>
      </c>
      <c r="AD11" s="405">
        <v>21001.812679999999</v>
      </c>
      <c r="AE11" s="406">
        <v>0.72478817221898995</v>
      </c>
      <c r="AF11" s="405">
        <v>1169.1813200000001</v>
      </c>
      <c r="AG11" s="406">
        <v>0.7739310338719454</v>
      </c>
      <c r="AH11" s="405">
        <v>584.39672999999993</v>
      </c>
      <c r="AI11" s="406">
        <v>0.80864169104805106</v>
      </c>
      <c r="AJ11" s="405">
        <v>30122.099100000003</v>
      </c>
      <c r="AK11" s="406">
        <v>0.88177298776540969</v>
      </c>
      <c r="AL11" s="405">
        <v>20614.11937</v>
      </c>
      <c r="AM11" s="406">
        <v>0.69893362374446055</v>
      </c>
      <c r="AN11" s="405">
        <v>39894.961069999998</v>
      </c>
      <c r="AO11" s="406">
        <v>0.80732204975697563</v>
      </c>
      <c r="AP11" s="405">
        <v>727793.35531000001</v>
      </c>
      <c r="AQ11" s="406">
        <v>0.71148953734305176</v>
      </c>
    </row>
    <row r="12" spans="1:43" ht="19.5">
      <c r="A12" s="386" t="s">
        <v>508</v>
      </c>
      <c r="B12" s="405">
        <v>3848.6250700000001</v>
      </c>
      <c r="C12" s="406">
        <v>0.19777134777111055</v>
      </c>
      <c r="D12" s="405">
        <v>4441.9309199999998</v>
      </c>
      <c r="E12" s="406">
        <v>0.20822567159594027</v>
      </c>
      <c r="F12" s="405">
        <v>5364.1963299999998</v>
      </c>
      <c r="G12" s="406">
        <v>0.21965361683593507</v>
      </c>
      <c r="H12" s="405">
        <v>17466.287489999999</v>
      </c>
      <c r="I12" s="406">
        <v>0.21309426666987608</v>
      </c>
      <c r="J12" s="405">
        <v>178.98818</v>
      </c>
      <c r="K12" s="406">
        <v>3.8073432560626383E-2</v>
      </c>
      <c r="L12" s="405">
        <v>28321.022219999999</v>
      </c>
      <c r="M12" s="406">
        <v>0.20584067756785707</v>
      </c>
      <c r="N12" s="405">
        <v>17734.411270000001</v>
      </c>
      <c r="O12" s="406">
        <v>0.21598163253534985</v>
      </c>
      <c r="P12" s="405">
        <v>3885.96702</v>
      </c>
      <c r="Q12" s="406">
        <v>0.22025053446801959</v>
      </c>
      <c r="R12" s="405">
        <v>6909.4206900000008</v>
      </c>
      <c r="S12" s="406">
        <v>0.10527418406278889</v>
      </c>
      <c r="T12" s="405">
        <v>4963.1933600000002</v>
      </c>
      <c r="U12" s="406">
        <v>0.17447311212458788</v>
      </c>
      <c r="V12" s="405">
        <v>6784.5947300000007</v>
      </c>
      <c r="W12" s="406">
        <v>0.22336687112612083</v>
      </c>
      <c r="X12" s="405">
        <v>1487.6096499999999</v>
      </c>
      <c r="Y12" s="406">
        <v>4.7047671202189618E-2</v>
      </c>
      <c r="Z12" s="405">
        <v>19910.856940000001</v>
      </c>
      <c r="AA12" s="406">
        <v>0.10354611830847531</v>
      </c>
      <c r="AB12" s="405">
        <v>14545.61989</v>
      </c>
      <c r="AC12" s="406">
        <v>0.1031232374079943</v>
      </c>
      <c r="AD12" s="405">
        <v>5055.4324299999998</v>
      </c>
      <c r="AE12" s="406">
        <v>0.17446673230285695</v>
      </c>
      <c r="AF12" s="405">
        <v>356.79134000000005</v>
      </c>
      <c r="AG12" s="406">
        <v>0.23617542114233983</v>
      </c>
      <c r="AH12" s="405">
        <v>100.93732000000001</v>
      </c>
      <c r="AI12" s="406">
        <v>0.13966903123270091</v>
      </c>
      <c r="AJ12" s="405">
        <v>4983.6428299999998</v>
      </c>
      <c r="AK12" s="406">
        <v>0.14588762933074478</v>
      </c>
      <c r="AL12" s="405">
        <v>5042.1381700000002</v>
      </c>
      <c r="AM12" s="406">
        <v>0.17095660694131137</v>
      </c>
      <c r="AN12" s="405">
        <v>5886.5683399999998</v>
      </c>
      <c r="AO12" s="406">
        <v>0.11912172090968574</v>
      </c>
      <c r="AP12" s="405">
        <v>157268.23418999996</v>
      </c>
      <c r="AQ12" s="406">
        <v>0.15374515632248495</v>
      </c>
    </row>
    <row r="13" spans="1:43" ht="19.5">
      <c r="A13" s="386" t="s">
        <v>509</v>
      </c>
      <c r="B13" s="405">
        <v>10831.972689999999</v>
      </c>
      <c r="C13" s="406">
        <v>0.55662835401141364</v>
      </c>
      <c r="D13" s="405">
        <v>11572.28398</v>
      </c>
      <c r="E13" s="406">
        <v>0.54247728004613838</v>
      </c>
      <c r="F13" s="405">
        <v>13319.72632</v>
      </c>
      <c r="G13" s="406">
        <v>0.54541740858556531</v>
      </c>
      <c r="H13" s="405">
        <v>45673.223850000002</v>
      </c>
      <c r="I13" s="406">
        <v>0.55722786816243142</v>
      </c>
      <c r="J13" s="405">
        <v>4136.4791100000002</v>
      </c>
      <c r="K13" s="406">
        <v>0.879890272268397</v>
      </c>
      <c r="L13" s="405">
        <v>76733.920729999998</v>
      </c>
      <c r="M13" s="406">
        <v>0.55771158656650466</v>
      </c>
      <c r="N13" s="405">
        <v>46219.351600000002</v>
      </c>
      <c r="O13" s="406">
        <v>0.56289046539594179</v>
      </c>
      <c r="P13" s="405">
        <v>8728.5981400000001</v>
      </c>
      <c r="Q13" s="406">
        <v>0.49472329425265216</v>
      </c>
      <c r="R13" s="405">
        <v>25015.721870000001</v>
      </c>
      <c r="S13" s="406">
        <v>0.38114768614645078</v>
      </c>
      <c r="T13" s="405">
        <v>15122.134410000001</v>
      </c>
      <c r="U13" s="406">
        <v>0.53159441132050089</v>
      </c>
      <c r="V13" s="405">
        <v>16260.535330000001</v>
      </c>
      <c r="W13" s="406">
        <v>0.53533999362373774</v>
      </c>
      <c r="X13" s="405">
        <v>16190.386329999999</v>
      </c>
      <c r="Y13" s="406">
        <v>0.51204290903212779</v>
      </c>
      <c r="Z13" s="405">
        <v>74219.239520000003</v>
      </c>
      <c r="AA13" s="406">
        <v>0.38597606216857216</v>
      </c>
      <c r="AB13" s="405">
        <v>53863.061590000005</v>
      </c>
      <c r="AC13" s="406">
        <v>0.3818698226595133</v>
      </c>
      <c r="AD13" s="405">
        <v>15647.617330000001</v>
      </c>
      <c r="AE13" s="406">
        <v>0.54001090939131702</v>
      </c>
      <c r="AF13" s="405">
        <v>782.44730000000004</v>
      </c>
      <c r="AG13" s="406">
        <v>0.51793527443571552</v>
      </c>
      <c r="AH13" s="405">
        <v>483.45940999999999</v>
      </c>
      <c r="AI13" s="406">
        <v>0.66897265981535026</v>
      </c>
      <c r="AJ13" s="405">
        <v>25138.456269999999</v>
      </c>
      <c r="AK13" s="406">
        <v>0.73588535843466474</v>
      </c>
      <c r="AL13" s="405">
        <v>15303.15942</v>
      </c>
      <c r="AM13" s="406">
        <v>0.51886245908353723</v>
      </c>
      <c r="AN13" s="405">
        <v>31427.02061</v>
      </c>
      <c r="AO13" s="406">
        <v>0.63596318973973931</v>
      </c>
      <c r="AP13" s="405">
        <v>506668.79580999998</v>
      </c>
      <c r="AQ13" s="406">
        <v>0.49531854679199327</v>
      </c>
    </row>
    <row r="14" spans="1:43" ht="19.5">
      <c r="A14" s="386" t="s">
        <v>510</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511</v>
      </c>
      <c r="B15" s="405">
        <v>873.60806000000002</v>
      </c>
      <c r="C15" s="406">
        <v>4.4892563008197939E-2</v>
      </c>
      <c r="D15" s="405">
        <v>1180.87733</v>
      </c>
      <c r="E15" s="406">
        <v>5.5356325782678045E-2</v>
      </c>
      <c r="F15" s="405">
        <v>1628.3784099999998</v>
      </c>
      <c r="G15" s="406">
        <v>6.6678992589007113E-2</v>
      </c>
      <c r="H15" s="405">
        <v>4153.3717000000006</v>
      </c>
      <c r="I15" s="406">
        <v>5.0672456704130245E-2</v>
      </c>
      <c r="J15" s="405">
        <v>7.6692</v>
      </c>
      <c r="K15" s="406">
        <v>1.6313522434495721E-3</v>
      </c>
      <c r="L15" s="405">
        <v>6702.0174999999999</v>
      </c>
      <c r="M15" s="406">
        <v>4.8711088623680177E-2</v>
      </c>
      <c r="N15" s="405">
        <v>4611.3431600000004</v>
      </c>
      <c r="O15" s="406">
        <v>5.6160050013180904E-2</v>
      </c>
      <c r="P15" s="405">
        <v>524.27440999999999</v>
      </c>
      <c r="Q15" s="406">
        <v>2.9715053786124421E-2</v>
      </c>
      <c r="R15" s="405">
        <v>4637.1756999999998</v>
      </c>
      <c r="S15" s="406">
        <v>7.0653519314553687E-2</v>
      </c>
      <c r="T15" s="405">
        <v>353.08373999999998</v>
      </c>
      <c r="U15" s="406">
        <v>1.2412093281489405E-2</v>
      </c>
      <c r="V15" s="405">
        <v>806.12175999999999</v>
      </c>
      <c r="W15" s="406">
        <v>2.6539668534907714E-2</v>
      </c>
      <c r="X15" s="405">
        <v>2177.8294500000002</v>
      </c>
      <c r="Y15" s="406">
        <v>6.8876807768788989E-2</v>
      </c>
      <c r="Z15" s="405">
        <v>16563.993340000001</v>
      </c>
      <c r="AA15" s="406">
        <v>8.6140803442708941E-2</v>
      </c>
      <c r="AB15" s="405">
        <v>11626.18468</v>
      </c>
      <c r="AC15" s="406">
        <v>8.2425486983135121E-2</v>
      </c>
      <c r="AD15" s="405">
        <v>298.76292000000001</v>
      </c>
      <c r="AE15" s="406">
        <v>1.0310530524816029E-2</v>
      </c>
      <c r="AF15" s="405">
        <v>29.942679999999999</v>
      </c>
      <c r="AG15" s="406">
        <v>1.9820338293889964E-2</v>
      </c>
      <c r="AH15" s="405">
        <v>0</v>
      </c>
      <c r="AI15" s="406">
        <v>0</v>
      </c>
      <c r="AJ15" s="405">
        <v>0</v>
      </c>
      <c r="AK15" s="406">
        <v>0</v>
      </c>
      <c r="AL15" s="405">
        <v>268.82178000000005</v>
      </c>
      <c r="AM15" s="406">
        <v>9.114557719611973E-3</v>
      </c>
      <c r="AN15" s="405">
        <v>2581.37212</v>
      </c>
      <c r="AO15" s="406">
        <v>5.2237139107550706E-2</v>
      </c>
      <c r="AP15" s="405">
        <v>59024.827939999996</v>
      </c>
      <c r="AQ15" s="406">
        <v>5.7702570676666912E-2</v>
      </c>
    </row>
    <row r="16" spans="1:43" ht="19.5">
      <c r="A16" s="387" t="s">
        <v>512</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513</v>
      </c>
      <c r="B17" s="405">
        <v>76.816419999999994</v>
      </c>
      <c r="C17" s="406">
        <v>3.9474063173297602E-3</v>
      </c>
      <c r="D17" s="405">
        <v>98.421039999999991</v>
      </c>
      <c r="E17" s="406">
        <v>4.6137113616280421E-3</v>
      </c>
      <c r="F17" s="405">
        <v>140.02992999999998</v>
      </c>
      <c r="G17" s="406">
        <v>5.7339587698839517E-3</v>
      </c>
      <c r="H17" s="405">
        <v>360.07696999999996</v>
      </c>
      <c r="I17" s="406">
        <v>4.393053641810917E-3</v>
      </c>
      <c r="J17" s="405">
        <v>8.8018799999999988</v>
      </c>
      <c r="K17" s="406">
        <v>1.8722900282394407E-3</v>
      </c>
      <c r="L17" s="405">
        <v>580.92417</v>
      </c>
      <c r="M17" s="406">
        <v>4.2222284153253624E-3</v>
      </c>
      <c r="N17" s="405">
        <v>393.68415000000005</v>
      </c>
      <c r="O17" s="406">
        <v>4.7945513457290862E-3</v>
      </c>
      <c r="P17" s="405">
        <v>46.281839999999995</v>
      </c>
      <c r="Q17" s="406">
        <v>2.6231823233958808E-3</v>
      </c>
      <c r="R17" s="405">
        <v>549.95579000000009</v>
      </c>
      <c r="S17" s="406">
        <v>8.3793055395584085E-3</v>
      </c>
      <c r="T17" s="405">
        <v>0</v>
      </c>
      <c r="U17" s="406">
        <v>0</v>
      </c>
      <c r="V17" s="405">
        <v>0</v>
      </c>
      <c r="W17" s="406">
        <v>0</v>
      </c>
      <c r="X17" s="405">
        <v>0</v>
      </c>
      <c r="Y17" s="406">
        <v>0</v>
      </c>
      <c r="Z17" s="405">
        <v>1533.09592</v>
      </c>
      <c r="AA17" s="406">
        <v>7.972842755534398E-3</v>
      </c>
      <c r="AB17" s="405">
        <v>1043.4092599999999</v>
      </c>
      <c r="AC17" s="406">
        <v>7.3973980927862426E-3</v>
      </c>
      <c r="AD17" s="405">
        <v>0</v>
      </c>
      <c r="AE17" s="406">
        <v>0</v>
      </c>
      <c r="AF17" s="405">
        <v>0</v>
      </c>
      <c r="AG17" s="406">
        <v>0</v>
      </c>
      <c r="AH17" s="405">
        <v>0</v>
      </c>
      <c r="AI17" s="406">
        <v>0</v>
      </c>
      <c r="AJ17" s="405">
        <v>0</v>
      </c>
      <c r="AK17" s="406">
        <v>0</v>
      </c>
      <c r="AL17" s="405">
        <v>0</v>
      </c>
      <c r="AM17" s="406">
        <v>0</v>
      </c>
      <c r="AN17" s="405">
        <v>0</v>
      </c>
      <c r="AO17" s="406">
        <v>0</v>
      </c>
      <c r="AP17" s="405">
        <v>4831.4973699999991</v>
      </c>
      <c r="AQ17" s="406">
        <v>4.7232635519065145E-3</v>
      </c>
    </row>
    <row r="18" spans="1:43" ht="19.5">
      <c r="A18" s="388" t="s">
        <v>514</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515</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516</v>
      </c>
      <c r="B20" s="405">
        <v>2665.34051</v>
      </c>
      <c r="C20" s="406">
        <v>0.13696527340129785</v>
      </c>
      <c r="D20" s="405">
        <v>2913.7740099999996</v>
      </c>
      <c r="E20" s="406">
        <v>0.13658982119223187</v>
      </c>
      <c r="F20" s="405">
        <v>3221.6457</v>
      </c>
      <c r="G20" s="406">
        <v>0.13192025172742658</v>
      </c>
      <c r="H20" s="405">
        <v>11447.17749</v>
      </c>
      <c r="I20" s="406">
        <v>0.13965920886553912</v>
      </c>
      <c r="J20" s="405">
        <v>80.569969999999998</v>
      </c>
      <c r="K20" s="406">
        <v>1.7138423996526982E-2</v>
      </c>
      <c r="L20" s="405">
        <v>19316.083879999998</v>
      </c>
      <c r="M20" s="406">
        <v>0.14039167664678881</v>
      </c>
      <c r="N20" s="405">
        <v>11646.087820000001</v>
      </c>
      <c r="O20" s="406">
        <v>0.14183391947544779</v>
      </c>
      <c r="P20" s="405">
        <v>3376.9159</v>
      </c>
      <c r="Q20" s="406">
        <v>0.19139831295545925</v>
      </c>
      <c r="R20" s="405">
        <v>23235.527550000003</v>
      </c>
      <c r="S20" s="406">
        <v>0.35402406566949135</v>
      </c>
      <c r="T20" s="405">
        <v>6825.7509400000008</v>
      </c>
      <c r="U20" s="406">
        <v>0.23994834025348777</v>
      </c>
      <c r="V20" s="405">
        <v>6187.4760500000002</v>
      </c>
      <c r="W20" s="406">
        <v>0.2037081388730656</v>
      </c>
      <c r="X20" s="405">
        <v>8445.8990299999987</v>
      </c>
      <c r="Y20" s="406">
        <v>0.26711300277618671</v>
      </c>
      <c r="Z20" s="405">
        <v>65106.931130000004</v>
      </c>
      <c r="AA20" s="406">
        <v>0.33858763657455793</v>
      </c>
      <c r="AB20" s="405">
        <v>48957.956279999999</v>
      </c>
      <c r="AC20" s="406">
        <v>0.34709438213379884</v>
      </c>
      <c r="AD20" s="405">
        <v>7142.6109699999997</v>
      </c>
      <c r="AE20" s="406">
        <v>0.24649681571284288</v>
      </c>
      <c r="AF20" s="405">
        <v>284.24127000000004</v>
      </c>
      <c r="AG20" s="406">
        <v>0.18815143228611861</v>
      </c>
      <c r="AH20" s="405">
        <v>91.498630000000006</v>
      </c>
      <c r="AI20" s="406">
        <v>0.12660852310344028</v>
      </c>
      <c r="AJ20" s="405">
        <v>3474.17425</v>
      </c>
      <c r="AK20" s="406">
        <v>0.10170051556732815</v>
      </c>
      <c r="AL20" s="405">
        <v>6845.2214999999997</v>
      </c>
      <c r="AM20" s="406">
        <v>0.2320911886874599</v>
      </c>
      <c r="AN20" s="405">
        <v>8094.94607</v>
      </c>
      <c r="AO20" s="406">
        <v>0.16381087432164212</v>
      </c>
      <c r="AP20" s="405">
        <v>239359.82895</v>
      </c>
      <c r="AQ20" s="406">
        <v>0.23399775872590675</v>
      </c>
    </row>
    <row r="21" spans="1:43" s="273" customFormat="1" ht="19.5">
      <c r="A21" s="386" t="s">
        <v>517</v>
      </c>
      <c r="B21" s="405">
        <v>1060.9153700000002</v>
      </c>
      <c r="C21" s="406">
        <v>5.4517823581081239E-2</v>
      </c>
      <c r="D21" s="405">
        <v>1254.7921200000001</v>
      </c>
      <c r="E21" s="406">
        <v>5.8821250624107799E-2</v>
      </c>
      <c r="F21" s="405">
        <v>1552.1635000000001</v>
      </c>
      <c r="G21" s="406">
        <v>6.355813727193016E-2</v>
      </c>
      <c r="H21" s="405">
        <v>4744.5351100000007</v>
      </c>
      <c r="I21" s="406">
        <v>5.7884838465745991E-2</v>
      </c>
      <c r="J21" s="405">
        <v>0</v>
      </c>
      <c r="K21" s="406">
        <v>0</v>
      </c>
      <c r="L21" s="405">
        <v>7816.64581</v>
      </c>
      <c r="M21" s="406">
        <v>5.6812344460578972E-2</v>
      </c>
      <c r="N21" s="405">
        <v>5017.7581500000006</v>
      </c>
      <c r="O21" s="406">
        <v>6.1109646122724494E-2</v>
      </c>
      <c r="P21" s="405">
        <v>939.81382999999994</v>
      </c>
      <c r="Q21" s="406">
        <v>5.3267178360648183E-2</v>
      </c>
      <c r="R21" s="405">
        <v>6276.5303700000004</v>
      </c>
      <c r="S21" s="406">
        <v>9.5631261011994401E-2</v>
      </c>
      <c r="T21" s="405">
        <v>2872.9485399999999</v>
      </c>
      <c r="U21" s="406">
        <v>0.10099390380140076</v>
      </c>
      <c r="V21" s="405">
        <v>1663.18235</v>
      </c>
      <c r="W21" s="406">
        <v>5.4756378592371542E-2</v>
      </c>
      <c r="X21" s="405">
        <v>1204.98945</v>
      </c>
      <c r="Y21" s="406">
        <v>3.8109424367949826E-2</v>
      </c>
      <c r="Z21" s="405">
        <v>18842.698670000002</v>
      </c>
      <c r="AA21" s="406">
        <v>9.7991176955077378E-2</v>
      </c>
      <c r="AB21" s="405">
        <v>13570.30193</v>
      </c>
      <c r="AC21" s="406">
        <v>9.6208582254211042E-2</v>
      </c>
      <c r="AD21" s="405">
        <v>2916.4594099999999</v>
      </c>
      <c r="AE21" s="406">
        <v>0.10064918287447433</v>
      </c>
      <c r="AF21" s="405">
        <v>75.625860000000003</v>
      </c>
      <c r="AG21" s="406">
        <v>5.0059985577989727E-2</v>
      </c>
      <c r="AH21" s="405">
        <v>31.928330000000003</v>
      </c>
      <c r="AI21" s="406">
        <v>4.4179882326754676E-2</v>
      </c>
      <c r="AJ21" s="405">
        <v>1374.8564099999999</v>
      </c>
      <c r="AK21" s="406">
        <v>4.024657247057941E-2</v>
      </c>
      <c r="AL21" s="405">
        <v>2748.1468100000002</v>
      </c>
      <c r="AM21" s="406">
        <v>9.3177504894553231E-2</v>
      </c>
      <c r="AN21" s="405">
        <v>2431.1171800000002</v>
      </c>
      <c r="AO21" s="406">
        <v>4.9196551452030245E-2</v>
      </c>
      <c r="AP21" s="405">
        <v>76395.409199999995</v>
      </c>
      <c r="AQ21" s="406">
        <v>7.4684021158298516E-2</v>
      </c>
    </row>
    <row r="22" spans="1:43" s="273" customFormat="1" ht="19.5">
      <c r="A22" s="386" t="s">
        <v>518</v>
      </c>
      <c r="B22" s="405">
        <v>221.61631</v>
      </c>
      <c r="C22" s="406">
        <v>1.1388315442418568E-2</v>
      </c>
      <c r="D22" s="405">
        <v>235.46732999999998</v>
      </c>
      <c r="E22" s="406">
        <v>1.1038069661865182E-2</v>
      </c>
      <c r="F22" s="405">
        <v>283.94589000000002</v>
      </c>
      <c r="G22" s="406">
        <v>1.162704306242247E-2</v>
      </c>
      <c r="H22" s="405">
        <v>948.79481999999996</v>
      </c>
      <c r="I22" s="406">
        <v>1.1575598793036761E-2</v>
      </c>
      <c r="J22" s="405">
        <v>48.478569999999998</v>
      </c>
      <c r="K22" s="406">
        <v>1.0312108685224941E-2</v>
      </c>
      <c r="L22" s="405">
        <v>1579.0161900000001</v>
      </c>
      <c r="M22" s="406">
        <v>1.147648414366507E-2</v>
      </c>
      <c r="N22" s="405">
        <v>948.79481999999996</v>
      </c>
      <c r="O22" s="406">
        <v>1.1555063827313812E-2</v>
      </c>
      <c r="P22" s="405">
        <v>165.02048000000002</v>
      </c>
      <c r="Q22" s="406">
        <v>9.3531027749610557E-3</v>
      </c>
      <c r="R22" s="405">
        <v>9968.620359999999</v>
      </c>
      <c r="S22" s="406">
        <v>0.15188514663024588</v>
      </c>
      <c r="T22" s="405">
        <v>1623.6202700000001</v>
      </c>
      <c r="U22" s="406">
        <v>5.7075769745038439E-2</v>
      </c>
      <c r="V22" s="405">
        <v>295.66260999999997</v>
      </c>
      <c r="W22" s="406">
        <v>9.7339980843163063E-3</v>
      </c>
      <c r="X22" s="405">
        <v>2328.1701499999999</v>
      </c>
      <c r="Y22" s="406">
        <v>7.3631536149252927E-2</v>
      </c>
      <c r="Z22" s="405">
        <v>26129.214530000001</v>
      </c>
      <c r="AA22" s="406">
        <v>0.13588459538351302</v>
      </c>
      <c r="AB22" s="405">
        <v>20594.537850000001</v>
      </c>
      <c r="AC22" s="406">
        <v>0.14600790011524731</v>
      </c>
      <c r="AD22" s="405">
        <v>1711.7965900000002</v>
      </c>
      <c r="AE22" s="406">
        <v>5.9075373187111001E-2</v>
      </c>
      <c r="AF22" s="405">
        <v>13.75201</v>
      </c>
      <c r="AG22" s="406">
        <v>9.1030425606845392E-3</v>
      </c>
      <c r="AH22" s="405">
        <v>6.8743299999999996</v>
      </c>
      <c r="AI22" s="406">
        <v>9.5121508226480821E-3</v>
      </c>
      <c r="AJ22" s="405">
        <v>309.41462999999999</v>
      </c>
      <c r="AK22" s="406">
        <v>9.0575846606064953E-3</v>
      </c>
      <c r="AL22" s="405">
        <v>1593.52745</v>
      </c>
      <c r="AM22" s="406">
        <v>5.4029468597414539E-2</v>
      </c>
      <c r="AN22" s="405">
        <v>2586.9188899999999</v>
      </c>
      <c r="AO22" s="406">
        <v>5.2349384604371052E-2</v>
      </c>
      <c r="AP22" s="405">
        <v>71593.244080000004</v>
      </c>
      <c r="AQ22" s="406">
        <v>6.9989432763741921E-2</v>
      </c>
    </row>
    <row r="23" spans="1:43" ht="19.5">
      <c r="A23" s="386" t="s">
        <v>510</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519</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769.53834999999992</v>
      </c>
      <c r="U24" s="406">
        <v>2.705188798522255E-2</v>
      </c>
      <c r="V24" s="405">
        <v>0</v>
      </c>
      <c r="W24" s="406">
        <v>0</v>
      </c>
      <c r="X24" s="405">
        <v>0</v>
      </c>
      <c r="Y24" s="406">
        <v>0</v>
      </c>
      <c r="Z24" s="405">
        <v>0</v>
      </c>
      <c r="AA24" s="406">
        <v>0</v>
      </c>
      <c r="AB24" s="405">
        <v>0</v>
      </c>
      <c r="AC24" s="406">
        <v>0</v>
      </c>
      <c r="AD24" s="405">
        <v>798.51172999999994</v>
      </c>
      <c r="AE24" s="406">
        <v>2.7557233563618451E-2</v>
      </c>
      <c r="AF24" s="405">
        <v>0</v>
      </c>
      <c r="AG24" s="406">
        <v>0</v>
      </c>
      <c r="AH24" s="405">
        <v>0</v>
      </c>
      <c r="AI24" s="406">
        <v>0</v>
      </c>
      <c r="AJ24" s="405">
        <v>0</v>
      </c>
      <c r="AK24" s="406">
        <v>0</v>
      </c>
      <c r="AL24" s="405">
        <v>775.48595</v>
      </c>
      <c r="AM24" s="406">
        <v>2.6293299047506949E-2</v>
      </c>
      <c r="AN24" s="405">
        <v>779.90397999999993</v>
      </c>
      <c r="AO24" s="406">
        <v>1.5782285854157453E-2</v>
      </c>
      <c r="AP24" s="405">
        <v>3123.4400100000003</v>
      </c>
      <c r="AQ24" s="406">
        <v>3.0534696029027382E-3</v>
      </c>
    </row>
    <row r="25" spans="1:43" ht="19.5">
      <c r="A25" s="387" t="s">
        <v>512</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520</v>
      </c>
      <c r="B26" s="405">
        <v>1382.8088300000002</v>
      </c>
      <c r="C26" s="406">
        <v>7.1059134377798067E-2</v>
      </c>
      <c r="D26" s="405">
        <v>1423.5145600000001</v>
      </c>
      <c r="E26" s="406">
        <v>6.6730500906258899E-2</v>
      </c>
      <c r="F26" s="405">
        <v>1385.53631</v>
      </c>
      <c r="G26" s="406">
        <v>5.6735071393073967E-2</v>
      </c>
      <c r="H26" s="405">
        <v>5753.8475599999992</v>
      </c>
      <c r="I26" s="406">
        <v>7.0198771606756347E-2</v>
      </c>
      <c r="J26" s="405">
        <v>32.0914</v>
      </c>
      <c r="K26" s="406">
        <v>6.8263153113020392E-3</v>
      </c>
      <c r="L26" s="405">
        <v>9920.4218800000017</v>
      </c>
      <c r="M26" s="406">
        <v>7.2102848042544798E-2</v>
      </c>
      <c r="N26" s="405">
        <v>5679.53485</v>
      </c>
      <c r="O26" s="406">
        <v>6.9169209525409489E-2</v>
      </c>
      <c r="P26" s="405">
        <v>2272.0815899999998</v>
      </c>
      <c r="Q26" s="406">
        <v>0.12877803181985001</v>
      </c>
      <c r="R26" s="405">
        <v>6990.3768200000004</v>
      </c>
      <c r="S26" s="406">
        <v>0.10650765802725104</v>
      </c>
      <c r="T26" s="405">
        <v>1559.6437800000001</v>
      </c>
      <c r="U26" s="406">
        <v>5.4826778721826001E-2</v>
      </c>
      <c r="V26" s="405">
        <v>4228.6310899999999</v>
      </c>
      <c r="W26" s="406">
        <v>0.13921776219637774</v>
      </c>
      <c r="X26" s="405">
        <v>4912.7394299999996</v>
      </c>
      <c r="Y26" s="406">
        <v>0.15537204225898402</v>
      </c>
      <c r="Z26" s="405">
        <v>20135.017929999998</v>
      </c>
      <c r="AA26" s="406">
        <v>0.1047118642359675</v>
      </c>
      <c r="AB26" s="405">
        <v>14793.1165</v>
      </c>
      <c r="AC26" s="406">
        <v>0.10487789976434052</v>
      </c>
      <c r="AD26" s="405">
        <v>1715.8432399999999</v>
      </c>
      <c r="AE26" s="406">
        <v>5.9215026087639101E-2</v>
      </c>
      <c r="AF26" s="405">
        <v>194.86339999999998</v>
      </c>
      <c r="AG26" s="406">
        <v>0.12898840414744431</v>
      </c>
      <c r="AH26" s="405">
        <v>52.695970000000003</v>
      </c>
      <c r="AI26" s="406">
        <v>7.2916489954037517E-2</v>
      </c>
      <c r="AJ26" s="405">
        <v>1789.9032099999999</v>
      </c>
      <c r="AK26" s="406">
        <v>5.239635843614223E-2</v>
      </c>
      <c r="AL26" s="405">
        <v>1728.0612900000001</v>
      </c>
      <c r="AM26" s="406">
        <v>5.8590916147985186E-2</v>
      </c>
      <c r="AN26" s="405">
        <v>2297.0060199999998</v>
      </c>
      <c r="AO26" s="406">
        <v>4.6482652411083368E-2</v>
      </c>
      <c r="AP26" s="405">
        <v>88247.735660000006</v>
      </c>
      <c r="AQ26" s="406">
        <v>8.6270835200963569E-2</v>
      </c>
    </row>
    <row r="27" spans="1:43" ht="19.5">
      <c r="A27" s="388" t="s">
        <v>514</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515</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521</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522</v>
      </c>
      <c r="B30" s="403">
        <v>19532.941149999999</v>
      </c>
      <c r="C30" s="404">
        <v>1.0037496578406078</v>
      </c>
      <c r="D30" s="403">
        <v>21410.013719999999</v>
      </c>
      <c r="E30" s="404">
        <v>1.0036433627665007</v>
      </c>
      <c r="F30" s="403">
        <v>24522.612699999998</v>
      </c>
      <c r="G30" s="404">
        <v>1.004154255819685</v>
      </c>
      <c r="H30" s="403">
        <v>82355.776639999996</v>
      </c>
      <c r="I30" s="404">
        <v>1.0047666877793335</v>
      </c>
      <c r="J30" s="403">
        <v>4707.0035699999999</v>
      </c>
      <c r="K30" s="404">
        <v>1.0012492611803898</v>
      </c>
      <c r="L30" s="403">
        <v>138246.96805000002</v>
      </c>
      <c r="M30" s="404">
        <v>1.004795990556371</v>
      </c>
      <c r="N30" s="403">
        <v>82525.527159999998</v>
      </c>
      <c r="O30" s="404">
        <v>1.0050515808217835</v>
      </c>
      <c r="P30" s="403">
        <v>17705.024160000001</v>
      </c>
      <c r="Q30" s="404">
        <v>1.0034930852318968</v>
      </c>
      <c r="R30" s="403">
        <v>65740.570259999993</v>
      </c>
      <c r="S30" s="404">
        <v>1.0016447404860427</v>
      </c>
      <c r="T30" s="403">
        <v>28477.8524</v>
      </c>
      <c r="U30" s="404">
        <v>1.0010932829851835</v>
      </c>
      <c r="V30" s="403">
        <v>30438.450100000002</v>
      </c>
      <c r="W30" s="404">
        <v>1.0021145892034085</v>
      </c>
      <c r="X30" s="403">
        <v>31641.80271</v>
      </c>
      <c r="Y30" s="404">
        <v>1.0007148919372986</v>
      </c>
      <c r="Z30" s="403">
        <v>192481.47665</v>
      </c>
      <c r="AA30" s="404">
        <v>1.000997084829184</v>
      </c>
      <c r="AB30" s="403">
        <v>141212.86429</v>
      </c>
      <c r="AC30" s="404">
        <v>1.0011486508905705</v>
      </c>
      <c r="AD30" s="403">
        <v>29059.64705</v>
      </c>
      <c r="AE30" s="404">
        <v>1.0028700280121945</v>
      </c>
      <c r="AF30" s="403">
        <v>1514.1169499999999</v>
      </c>
      <c r="AG30" s="404">
        <v>1.0022586543860763</v>
      </c>
      <c r="AH30" s="403">
        <v>723.92166000000009</v>
      </c>
      <c r="AI30" s="404">
        <v>1.0017051863529634</v>
      </c>
      <c r="AJ30" s="403">
        <v>34232.217819999998</v>
      </c>
      <c r="AK30" s="404">
        <v>1.0020896911854889</v>
      </c>
      <c r="AL30" s="403">
        <v>29527.684109999998</v>
      </c>
      <c r="AM30" s="404">
        <v>1.0011531846380313</v>
      </c>
      <c r="AN30" s="403">
        <v>49472.800409999996</v>
      </c>
      <c r="AO30" s="404">
        <v>1.0011410354340007</v>
      </c>
      <c r="AP30" s="403">
        <v>1025529.2715600001</v>
      </c>
      <c r="AQ30" s="404">
        <v>1.0025556590073417</v>
      </c>
    </row>
    <row r="31" spans="1:43" ht="19.5">
      <c r="A31" s="386" t="s">
        <v>523</v>
      </c>
      <c r="B31" s="405">
        <v>72.968240000000009</v>
      </c>
      <c r="C31" s="406">
        <v>3.7496578406079604E-3</v>
      </c>
      <c r="D31" s="405">
        <v>77.721279999999993</v>
      </c>
      <c r="E31" s="406">
        <v>3.6433627665006822E-3</v>
      </c>
      <c r="F31" s="405">
        <v>101.45175</v>
      </c>
      <c r="G31" s="406">
        <v>4.1542558196849362E-3</v>
      </c>
      <c r="H31" s="405">
        <v>390.70191999999997</v>
      </c>
      <c r="I31" s="406">
        <v>4.766687779333729E-3</v>
      </c>
      <c r="J31" s="405">
        <v>5.8729399999999998</v>
      </c>
      <c r="K31" s="406">
        <v>1.2492611803897056E-3</v>
      </c>
      <c r="L31" s="405">
        <v>659.8664399999999</v>
      </c>
      <c r="M31" s="406">
        <v>4.7959905563708738E-3</v>
      </c>
      <c r="N31" s="405">
        <v>414.78903000000003</v>
      </c>
      <c r="O31" s="406">
        <v>5.0515808217835596E-3</v>
      </c>
      <c r="P31" s="405">
        <v>61.62988</v>
      </c>
      <c r="Q31" s="406">
        <v>3.493085231896773E-3</v>
      </c>
      <c r="R31" s="405">
        <v>107.94863000000001</v>
      </c>
      <c r="S31" s="406">
        <v>1.6447404860429615E-3</v>
      </c>
      <c r="T31" s="405">
        <v>31.100349999999999</v>
      </c>
      <c r="U31" s="406">
        <v>1.0932829851835405E-3</v>
      </c>
      <c r="V31" s="405">
        <v>64.228999999999999</v>
      </c>
      <c r="W31" s="406">
        <v>2.1145892034084126E-3</v>
      </c>
      <c r="X31" s="405">
        <v>22.604310000000002</v>
      </c>
      <c r="Y31" s="406">
        <v>7.1489193729844854E-4</v>
      </c>
      <c r="Z31" s="405">
        <v>191.72918999999999</v>
      </c>
      <c r="AA31" s="406">
        <v>9.9708482918405917E-4</v>
      </c>
      <c r="AB31" s="405">
        <v>162.01818</v>
      </c>
      <c r="AC31" s="406">
        <v>1.148650890570684E-3</v>
      </c>
      <c r="AD31" s="405">
        <v>83.163320000000013</v>
      </c>
      <c r="AE31" s="406">
        <v>2.8700280121945637E-3</v>
      </c>
      <c r="AF31" s="405">
        <v>3.4121599999999996</v>
      </c>
      <c r="AG31" s="406">
        <v>2.258654386076316E-3</v>
      </c>
      <c r="AH31" s="405">
        <v>1.2323199999999999</v>
      </c>
      <c r="AI31" s="406">
        <v>1.7051863529632246E-3</v>
      </c>
      <c r="AJ31" s="405">
        <v>71.385589999999993</v>
      </c>
      <c r="AK31" s="406">
        <v>2.0896911854890133E-3</v>
      </c>
      <c r="AL31" s="405">
        <v>34.011650000000003</v>
      </c>
      <c r="AM31" s="406">
        <v>1.15318463803134E-3</v>
      </c>
      <c r="AN31" s="405">
        <v>56.38588</v>
      </c>
      <c r="AO31" s="406">
        <v>1.1410354340007597E-3</v>
      </c>
      <c r="AP31" s="405">
        <v>2614.2220599999996</v>
      </c>
      <c r="AQ31" s="406">
        <v>2.5556590073416443E-3</v>
      </c>
    </row>
    <row r="32" spans="1:43" ht="22.5" customHeight="1">
      <c r="A32" s="759" t="s">
        <v>524</v>
      </c>
      <c r="B32" s="760">
        <v>19459.97291</v>
      </c>
      <c r="C32" s="761">
        <v>1</v>
      </c>
      <c r="D32" s="760">
        <v>21332.292440000001</v>
      </c>
      <c r="E32" s="761">
        <v>1</v>
      </c>
      <c r="F32" s="760">
        <v>24421.160949999998</v>
      </c>
      <c r="G32" s="761">
        <v>1</v>
      </c>
      <c r="H32" s="760">
        <v>81965.074720000004</v>
      </c>
      <c r="I32" s="761">
        <v>1</v>
      </c>
      <c r="J32" s="760">
        <v>4701.1306299999997</v>
      </c>
      <c r="K32" s="761">
        <v>1</v>
      </c>
      <c r="L32" s="760">
        <v>137587.10161000001</v>
      </c>
      <c r="M32" s="761">
        <v>1</v>
      </c>
      <c r="N32" s="760">
        <v>82110.738129999998</v>
      </c>
      <c r="O32" s="761">
        <v>1</v>
      </c>
      <c r="P32" s="760">
        <v>17643.39428</v>
      </c>
      <c r="Q32" s="761">
        <v>1</v>
      </c>
      <c r="R32" s="760">
        <v>65632.621630000009</v>
      </c>
      <c r="S32" s="761">
        <v>1</v>
      </c>
      <c r="T32" s="760">
        <v>28446.752049999999</v>
      </c>
      <c r="U32" s="761">
        <v>1</v>
      </c>
      <c r="V32" s="760">
        <v>30374.221100000002</v>
      </c>
      <c r="W32" s="761">
        <v>1</v>
      </c>
      <c r="X32" s="760">
        <v>31619.198399999997</v>
      </c>
      <c r="Y32" s="761">
        <v>1</v>
      </c>
      <c r="Z32" s="760">
        <v>192289.74746000001</v>
      </c>
      <c r="AA32" s="761">
        <v>1</v>
      </c>
      <c r="AB32" s="760">
        <v>141050.84611000001</v>
      </c>
      <c r="AC32" s="761">
        <v>1</v>
      </c>
      <c r="AD32" s="760">
        <v>28976.48373</v>
      </c>
      <c r="AE32" s="761">
        <v>1</v>
      </c>
      <c r="AF32" s="760">
        <v>1510.70479</v>
      </c>
      <c r="AG32" s="761">
        <v>1</v>
      </c>
      <c r="AH32" s="760">
        <v>722.68934000000002</v>
      </c>
      <c r="AI32" s="761">
        <v>1</v>
      </c>
      <c r="AJ32" s="760">
        <v>34160.83223</v>
      </c>
      <c r="AK32" s="761">
        <v>1</v>
      </c>
      <c r="AL32" s="760">
        <v>29493.672460000002</v>
      </c>
      <c r="AM32" s="761">
        <v>1</v>
      </c>
      <c r="AN32" s="760">
        <v>49416.414530000002</v>
      </c>
      <c r="AO32" s="761">
        <v>1</v>
      </c>
      <c r="AP32" s="760">
        <v>1022915.0495000002</v>
      </c>
      <c r="AQ32" s="761">
        <v>1</v>
      </c>
    </row>
    <row r="33" spans="1:43" ht="19.5">
      <c r="A33" s="388" t="s">
        <v>525</v>
      </c>
      <c r="B33" s="405">
        <v>43.259099999999997</v>
      </c>
      <c r="C33" s="406">
        <v>2.2229784285963837E-3</v>
      </c>
      <c r="D33" s="405">
        <v>45.942749999999997</v>
      </c>
      <c r="E33" s="406">
        <v>2.1536714879200293E-3</v>
      </c>
      <c r="F33" s="405">
        <v>69.86112</v>
      </c>
      <c r="G33" s="406">
        <v>2.8606797253838173E-3</v>
      </c>
      <c r="H33" s="405">
        <v>284.21638000000002</v>
      </c>
      <c r="I33" s="406">
        <v>3.4675302983729166E-3</v>
      </c>
      <c r="J33" s="405">
        <v>1.4397200000000001</v>
      </c>
      <c r="K33" s="406">
        <v>3.062497329498798E-4</v>
      </c>
      <c r="L33" s="405">
        <v>463.29455999999999</v>
      </c>
      <c r="M33" s="406">
        <v>3.3672819223508313E-3</v>
      </c>
      <c r="N33" s="405">
        <v>298.78111000000001</v>
      </c>
      <c r="O33" s="406">
        <v>3.6387580577702454E-3</v>
      </c>
      <c r="P33" s="405">
        <v>25.764720000000001</v>
      </c>
      <c r="Q33" s="406">
        <v>1.4603040430381405E-3</v>
      </c>
      <c r="R33" s="405">
        <v>0</v>
      </c>
      <c r="S33" s="406">
        <v>0</v>
      </c>
      <c r="T33" s="405">
        <v>0</v>
      </c>
      <c r="U33" s="406">
        <v>0</v>
      </c>
      <c r="V33" s="405">
        <v>7.2109799999999993</v>
      </c>
      <c r="W33" s="406">
        <v>2.374046062369645E-4</v>
      </c>
      <c r="X33" s="405">
        <v>0</v>
      </c>
      <c r="Y33" s="406">
        <v>0</v>
      </c>
      <c r="Z33" s="405">
        <v>0</v>
      </c>
      <c r="AA33" s="406">
        <v>0</v>
      </c>
      <c r="AB33" s="405">
        <v>0</v>
      </c>
      <c r="AC33" s="406">
        <v>0</v>
      </c>
      <c r="AD33" s="405">
        <v>0</v>
      </c>
      <c r="AE33" s="406">
        <v>0</v>
      </c>
      <c r="AF33" s="405">
        <v>0.40977999999999998</v>
      </c>
      <c r="AG33" s="406">
        <v>2.71250877545705E-4</v>
      </c>
      <c r="AH33" s="405">
        <v>0.60848000000000002</v>
      </c>
      <c r="AI33" s="406">
        <v>8.4196620362492138E-4</v>
      </c>
      <c r="AJ33" s="405">
        <v>21.69247</v>
      </c>
      <c r="AK33" s="406">
        <v>6.35009997822878E-4</v>
      </c>
      <c r="AL33" s="405">
        <v>0</v>
      </c>
      <c r="AM33" s="406">
        <v>0</v>
      </c>
      <c r="AN33" s="405">
        <v>0</v>
      </c>
      <c r="AO33" s="406">
        <v>0</v>
      </c>
      <c r="AP33" s="405">
        <v>1262.48117</v>
      </c>
      <c r="AQ33" s="406">
        <v>1.2341994289917814E-3</v>
      </c>
    </row>
    <row r="34" spans="1:43" ht="28.5">
      <c r="A34" s="388" t="s">
        <v>526</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632</v>
      </c>
    </row>
    <row r="36" spans="1:43" ht="12.75" customHeight="1"/>
    <row r="37" spans="1:43">
      <c r="A37" s="661" t="s">
        <v>97</v>
      </c>
      <c r="AQ37" s="25" t="s">
        <v>976</v>
      </c>
    </row>
    <row r="39" spans="1:43" ht="12.75" customHeight="1"/>
    <row r="51" spans="1:1">
      <c r="A51" s="34"/>
    </row>
    <row r="52" spans="1:1">
      <c r="A52" s="580"/>
    </row>
  </sheetData>
  <mergeCells count="23">
    <mergeCell ref="D4:G4"/>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42" t="s">
        <v>100</v>
      </c>
      <c r="B1" s="641"/>
      <c r="C1" s="641"/>
      <c r="D1" s="641"/>
      <c r="E1" s="641"/>
      <c r="F1" s="595"/>
      <c r="G1" s="595"/>
      <c r="H1" s="595"/>
      <c r="I1" s="595"/>
    </row>
    <row r="2" spans="1:9">
      <c r="A2" s="643" t="s">
        <v>101</v>
      </c>
      <c r="B2" s="641"/>
      <c r="C2" s="641"/>
      <c r="D2" s="641"/>
      <c r="E2" s="641"/>
      <c r="G2" s="595"/>
      <c r="H2" s="595"/>
      <c r="I2" s="595"/>
    </row>
    <row r="4" spans="1:9">
      <c r="A4" s="59" t="s">
        <v>102</v>
      </c>
      <c r="I4" s="60"/>
    </row>
    <row r="5" spans="1:9">
      <c r="A5" s="594" t="s">
        <v>103</v>
      </c>
      <c r="I5" s="61"/>
    </row>
    <row r="7" spans="1:9" ht="26.25" customHeight="1">
      <c r="A7" s="1049" t="s">
        <v>804</v>
      </c>
      <c r="B7" s="1049"/>
      <c r="C7" s="1049"/>
      <c r="D7" s="59"/>
      <c r="E7" s="1049" t="s">
        <v>806</v>
      </c>
      <c r="F7" s="1049"/>
      <c r="G7" s="1049"/>
      <c r="I7" s="59"/>
    </row>
    <row r="8" spans="1:9" ht="27.75" customHeight="1">
      <c r="A8" s="1050" t="s">
        <v>805</v>
      </c>
      <c r="B8" s="1050"/>
      <c r="C8" s="1050"/>
      <c r="E8" s="1050" t="s">
        <v>807</v>
      </c>
      <c r="F8" s="1050"/>
      <c r="G8" s="1050"/>
      <c r="H8" s="596"/>
    </row>
    <row r="9" spans="1:9">
      <c r="B9" s="595"/>
    </row>
    <row r="10" spans="1:9" ht="26.25" customHeight="1">
      <c r="A10" s="142" t="s">
        <v>628</v>
      </c>
      <c r="B10" s="142" t="s">
        <v>629</v>
      </c>
      <c r="C10" s="142" t="s">
        <v>630</v>
      </c>
      <c r="E10" s="142" t="s">
        <v>631</v>
      </c>
      <c r="F10" s="142" t="s">
        <v>629</v>
      </c>
      <c r="G10" s="142" t="s">
        <v>630</v>
      </c>
    </row>
    <row r="11" spans="1:9">
      <c r="A11" s="81" t="s">
        <v>181</v>
      </c>
      <c r="B11" s="82">
        <v>137</v>
      </c>
      <c r="C11" s="82">
        <v>135</v>
      </c>
      <c r="E11" s="83" t="s">
        <v>296</v>
      </c>
      <c r="F11" s="82">
        <v>347</v>
      </c>
      <c r="G11" s="82">
        <v>343</v>
      </c>
    </row>
    <row r="12" spans="1:9">
      <c r="A12" s="81" t="s">
        <v>215</v>
      </c>
      <c r="B12" s="82">
        <v>191</v>
      </c>
      <c r="C12" s="82">
        <v>189</v>
      </c>
      <c r="E12" s="83" t="s">
        <v>1004</v>
      </c>
      <c r="F12" s="82">
        <v>353</v>
      </c>
      <c r="G12" s="82">
        <v>348</v>
      </c>
    </row>
    <row r="13" spans="1:9">
      <c r="A13" s="81" t="s">
        <v>281</v>
      </c>
      <c r="B13" s="184">
        <v>251</v>
      </c>
      <c r="C13" s="82">
        <v>249</v>
      </c>
      <c r="E13" s="83" t="s">
        <v>1035</v>
      </c>
      <c r="F13" s="82">
        <v>396</v>
      </c>
      <c r="G13" s="82">
        <v>391</v>
      </c>
    </row>
    <row r="14" spans="1:9">
      <c r="A14" s="81" t="s">
        <v>295</v>
      </c>
      <c r="B14" s="82">
        <v>347</v>
      </c>
      <c r="C14" s="82">
        <v>343</v>
      </c>
      <c r="E14" s="83" t="s">
        <v>1279</v>
      </c>
      <c r="F14" s="82">
        <v>946</v>
      </c>
      <c r="G14" s="82">
        <v>938</v>
      </c>
    </row>
    <row r="15" spans="1:9">
      <c r="A15" s="81" t="s">
        <v>1328</v>
      </c>
      <c r="B15" s="82">
        <v>1521</v>
      </c>
      <c r="C15" s="82">
        <v>1513</v>
      </c>
      <c r="E15" s="83" t="s">
        <v>1329</v>
      </c>
      <c r="F15" s="82">
        <v>1521</v>
      </c>
      <c r="G15" s="82">
        <v>1513</v>
      </c>
    </row>
    <row r="16" spans="1:9" ht="15">
      <c r="A16" s="34" t="s">
        <v>632</v>
      </c>
      <c r="E16" s="34" t="s">
        <v>627</v>
      </c>
      <c r="F16"/>
      <c r="G16"/>
    </row>
    <row r="17" spans="1:9">
      <c r="A17" s="34"/>
    </row>
    <row r="21" spans="1:9">
      <c r="A21" s="59" t="s">
        <v>104</v>
      </c>
    </row>
    <row r="22" spans="1:9">
      <c r="A22" s="594" t="s">
        <v>105</v>
      </c>
    </row>
    <row r="23" spans="1:9">
      <c r="E23" s="34"/>
    </row>
    <row r="24" spans="1:9" ht="29.25" customHeight="1">
      <c r="A24" s="1049" t="s">
        <v>808</v>
      </c>
      <c r="B24" s="1049"/>
      <c r="C24" s="1049"/>
      <c r="E24" s="1049" t="s">
        <v>810</v>
      </c>
      <c r="F24" s="1049"/>
      <c r="G24" s="1049"/>
    </row>
    <row r="25" spans="1:9" ht="27" customHeight="1">
      <c r="A25" s="1050" t="s">
        <v>809</v>
      </c>
      <c r="B25" s="1050"/>
      <c r="C25" s="1050"/>
      <c r="E25" s="1050" t="s">
        <v>811</v>
      </c>
      <c r="F25" s="1050"/>
      <c r="G25" s="1050"/>
      <c r="H25" s="1051"/>
      <c r="I25" s="1051"/>
    </row>
    <row r="26" spans="1:9">
      <c r="H26" s="75"/>
      <c r="I26" s="76"/>
    </row>
    <row r="27" spans="1:9" ht="25.5" customHeight="1">
      <c r="A27" s="142" t="s">
        <v>628</v>
      </c>
      <c r="B27" s="142" t="s">
        <v>629</v>
      </c>
      <c r="C27" s="142" t="s">
        <v>630</v>
      </c>
      <c r="E27" s="142" t="s">
        <v>631</v>
      </c>
      <c r="F27" s="142" t="s">
        <v>629</v>
      </c>
      <c r="G27" s="142" t="s">
        <v>630</v>
      </c>
    </row>
    <row r="28" spans="1:9">
      <c r="A28" s="81" t="s">
        <v>181</v>
      </c>
      <c r="B28" s="82">
        <v>14285</v>
      </c>
      <c r="C28" s="82">
        <v>14904</v>
      </c>
      <c r="E28" s="83" t="s">
        <v>296</v>
      </c>
      <c r="F28" s="82">
        <v>10024</v>
      </c>
      <c r="G28" s="82">
        <v>10317</v>
      </c>
    </row>
    <row r="29" spans="1:9">
      <c r="A29" s="81" t="s">
        <v>215</v>
      </c>
      <c r="B29" s="82">
        <v>13006</v>
      </c>
      <c r="C29" s="82">
        <v>13515</v>
      </c>
      <c r="E29" s="83" t="s">
        <v>1004</v>
      </c>
      <c r="F29" s="82">
        <v>9350</v>
      </c>
      <c r="G29" s="82">
        <v>9615</v>
      </c>
    </row>
    <row r="30" spans="1:9">
      <c r="A30" s="81" t="s">
        <v>281</v>
      </c>
      <c r="B30" s="82">
        <v>11521</v>
      </c>
      <c r="C30" s="82">
        <v>11909</v>
      </c>
      <c r="E30" s="83" t="s">
        <v>1035</v>
      </c>
      <c r="F30" s="82">
        <v>8741</v>
      </c>
      <c r="G30" s="82">
        <v>8979</v>
      </c>
    </row>
    <row r="31" spans="1:9">
      <c r="A31" s="81" t="s">
        <v>295</v>
      </c>
      <c r="B31" s="82">
        <v>10024</v>
      </c>
      <c r="C31" s="82">
        <v>10317</v>
      </c>
      <c r="E31" s="83" t="s">
        <v>1279</v>
      </c>
      <c r="F31" s="82">
        <v>8202</v>
      </c>
      <c r="G31" s="82">
        <v>8432</v>
      </c>
    </row>
    <row r="32" spans="1:9">
      <c r="A32" s="81" t="s">
        <v>1328</v>
      </c>
      <c r="B32" s="82">
        <v>7714</v>
      </c>
      <c r="C32" s="82">
        <v>7908</v>
      </c>
      <c r="E32" s="83" t="s">
        <v>1329</v>
      </c>
      <c r="F32" s="82">
        <v>7714</v>
      </c>
      <c r="G32" s="82">
        <v>7908</v>
      </c>
    </row>
    <row r="33" spans="1:9" ht="15">
      <c r="A33" s="34" t="s">
        <v>627</v>
      </c>
      <c r="E33" s="34" t="s">
        <v>627</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977</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9.5703125" bestFit="1" customWidth="1"/>
    <col min="14" max="16" width="11.42578125" customWidth="1"/>
  </cols>
  <sheetData>
    <row r="1" spans="1:16" ht="18">
      <c r="A1" s="644" t="s">
        <v>106</v>
      </c>
      <c r="B1" s="590"/>
      <c r="C1" s="590"/>
      <c r="D1" s="205"/>
      <c r="E1" s="205"/>
      <c r="F1" s="205"/>
      <c r="G1" s="205"/>
      <c r="H1" s="205"/>
      <c r="I1" s="205"/>
      <c r="J1" s="205"/>
      <c r="K1" s="205"/>
      <c r="L1" s="205"/>
      <c r="M1" s="205"/>
      <c r="N1" s="205"/>
      <c r="O1" s="205"/>
      <c r="P1" s="205"/>
    </row>
    <row r="2" spans="1:16" ht="18">
      <c r="A2" s="645" t="s">
        <v>107</v>
      </c>
      <c r="B2" s="590"/>
      <c r="C2" s="590"/>
      <c r="D2" s="205"/>
      <c r="E2" s="205"/>
      <c r="F2" s="205"/>
      <c r="G2" s="205"/>
      <c r="H2" s="205"/>
      <c r="I2" s="205"/>
      <c r="J2" s="205"/>
      <c r="K2" s="205"/>
      <c r="L2" s="205"/>
      <c r="M2" s="205"/>
      <c r="N2" s="205"/>
      <c r="O2" s="205"/>
      <c r="P2" s="205"/>
    </row>
    <row r="3" spans="1:16" s="273" customFormat="1" ht="18">
      <c r="A3" s="591"/>
      <c r="B3" s="590"/>
      <c r="C3" s="590"/>
      <c r="D3" s="205"/>
      <c r="E3" s="205"/>
      <c r="F3" s="205"/>
      <c r="G3" s="205"/>
      <c r="H3" s="205"/>
      <c r="I3" s="205"/>
      <c r="J3" s="205"/>
      <c r="K3" s="205"/>
      <c r="L3" s="205"/>
      <c r="M3" s="205"/>
      <c r="N3" s="205"/>
      <c r="O3" s="205"/>
      <c r="P3" s="205"/>
    </row>
    <row r="4" spans="1:16" ht="12.6" customHeight="1">
      <c r="A4" s="152" t="s">
        <v>1407</v>
      </c>
    </row>
    <row r="5" spans="1:16" ht="12.75" customHeight="1">
      <c r="A5" s="568" t="s">
        <v>1408</v>
      </c>
      <c r="H5" s="53"/>
      <c r="J5" s="53"/>
    </row>
    <row r="6" spans="1:16" ht="12.75" customHeight="1">
      <c r="L6" s="1052" t="s">
        <v>619</v>
      </c>
      <c r="M6" s="1053"/>
      <c r="N6" s="1053"/>
      <c r="O6" s="1053"/>
      <c r="P6" s="1053"/>
    </row>
    <row r="7" spans="1:16" ht="24" customHeight="1">
      <c r="A7" s="1054" t="s">
        <v>620</v>
      </c>
      <c r="B7" s="1055" t="s">
        <v>616</v>
      </c>
      <c r="C7" s="1055"/>
      <c r="D7" s="1055"/>
      <c r="E7" s="1055"/>
      <c r="F7" s="1055"/>
      <c r="G7" s="1055" t="s">
        <v>617</v>
      </c>
      <c r="H7" s="1055"/>
      <c r="I7" s="1055"/>
      <c r="J7" s="1055"/>
      <c r="K7" s="1055"/>
      <c r="L7" s="1055" t="s">
        <v>618</v>
      </c>
      <c r="M7" s="1055"/>
      <c r="N7" s="1055"/>
      <c r="O7" s="1055"/>
      <c r="P7" s="1055"/>
    </row>
    <row r="8" spans="1:16" ht="48" customHeight="1">
      <c r="A8" s="1054"/>
      <c r="B8" s="1054" t="s">
        <v>621</v>
      </c>
      <c r="C8" s="1054"/>
      <c r="D8" s="1054"/>
      <c r="E8" s="1054" t="s">
        <v>622</v>
      </c>
      <c r="F8" s="1054"/>
      <c r="G8" s="1054" t="s">
        <v>621</v>
      </c>
      <c r="H8" s="1054"/>
      <c r="I8" s="1054"/>
      <c r="J8" s="1054" t="s">
        <v>623</v>
      </c>
      <c r="K8" s="1054"/>
      <c r="L8" s="1054" t="s">
        <v>624</v>
      </c>
      <c r="M8" s="1054"/>
      <c r="N8" s="1054"/>
      <c r="O8" s="1054" t="s">
        <v>623</v>
      </c>
      <c r="P8" s="1054"/>
    </row>
    <row r="9" spans="1:16" ht="24">
      <c r="A9" s="1054"/>
      <c r="B9" s="936" t="s">
        <v>1409</v>
      </c>
      <c r="C9" s="936" t="s">
        <v>1410</v>
      </c>
      <c r="D9" s="411" t="s">
        <v>625</v>
      </c>
      <c r="E9" s="936" t="s">
        <v>1409</v>
      </c>
      <c r="F9" s="936" t="s">
        <v>1410</v>
      </c>
      <c r="G9" s="936" t="s">
        <v>1409</v>
      </c>
      <c r="H9" s="936" t="s">
        <v>1410</v>
      </c>
      <c r="I9" s="411" t="s">
        <v>625</v>
      </c>
      <c r="J9" s="936" t="s">
        <v>1409</v>
      </c>
      <c r="K9" s="936" t="s">
        <v>1410</v>
      </c>
      <c r="L9" s="936" t="s">
        <v>1409</v>
      </c>
      <c r="M9" s="936" t="s">
        <v>1410</v>
      </c>
      <c r="N9" s="411" t="s">
        <v>625</v>
      </c>
      <c r="O9" s="936" t="s">
        <v>1409</v>
      </c>
      <c r="P9" s="936" t="s">
        <v>1410</v>
      </c>
    </row>
    <row r="10" spans="1:16">
      <c r="A10" s="84" t="s">
        <v>1442</v>
      </c>
      <c r="B10" s="85">
        <v>172863.23407000001</v>
      </c>
      <c r="C10" s="85">
        <v>224273.96147000001</v>
      </c>
      <c r="D10" s="86">
        <v>129.74069510881736</v>
      </c>
      <c r="E10" s="87">
        <v>8.2148194779760306E-2</v>
      </c>
      <c r="F10" s="88">
        <v>9.8954375243635706E-2</v>
      </c>
      <c r="G10" s="85">
        <v>0</v>
      </c>
      <c r="H10" s="85">
        <v>0</v>
      </c>
      <c r="I10" s="86" t="s">
        <v>164</v>
      </c>
      <c r="J10" s="87">
        <v>0</v>
      </c>
      <c r="K10" s="88">
        <v>0</v>
      </c>
      <c r="L10" s="85">
        <v>172863.23407000001</v>
      </c>
      <c r="M10" s="85">
        <v>224273.96147000001</v>
      </c>
      <c r="N10" s="89">
        <v>129.74069510881736</v>
      </c>
      <c r="O10" s="90">
        <v>5.8801983578848117E-2</v>
      </c>
      <c r="P10" s="88">
        <v>7.3271576680343745E-2</v>
      </c>
    </row>
    <row r="11" spans="1:16">
      <c r="A11" s="84" t="s">
        <v>1443</v>
      </c>
      <c r="B11" s="85">
        <v>19159.820760000002</v>
      </c>
      <c r="C11" s="85">
        <v>21025.763749999998</v>
      </c>
      <c r="D11" s="86">
        <v>109.73883322486779</v>
      </c>
      <c r="E11" s="87">
        <v>9.1051442847610679E-3</v>
      </c>
      <c r="F11" s="88">
        <v>9.2770079159628302E-3</v>
      </c>
      <c r="G11" s="85">
        <v>84826.127359999999</v>
      </c>
      <c r="H11" s="85">
        <v>83441.813959999999</v>
      </c>
      <c r="I11" s="86">
        <v>98.368057763470674</v>
      </c>
      <c r="J11" s="87">
        <v>0.10153145197427783</v>
      </c>
      <c r="K11" s="88">
        <v>0.10503476668240128</v>
      </c>
      <c r="L11" s="85">
        <v>103985.94812</v>
      </c>
      <c r="M11" s="85">
        <v>104467.57771</v>
      </c>
      <c r="N11" s="89">
        <v>100.46316795558204</v>
      </c>
      <c r="O11" s="90">
        <v>3.5372356919500463E-2</v>
      </c>
      <c r="P11" s="88">
        <v>3.4130150823647613E-2</v>
      </c>
    </row>
    <row r="12" spans="1:16">
      <c r="A12" s="84" t="s">
        <v>1444</v>
      </c>
      <c r="B12" s="85">
        <v>253182.02184</v>
      </c>
      <c r="C12" s="85">
        <v>263161.07117000001</v>
      </c>
      <c r="D12" s="86">
        <v>103.94145257924605</v>
      </c>
      <c r="E12" s="87">
        <v>0.1203173488957382</v>
      </c>
      <c r="F12" s="88">
        <v>0.11611218357846088</v>
      </c>
      <c r="G12" s="85">
        <v>196544.50529</v>
      </c>
      <c r="H12" s="85">
        <v>116682.62140999999</v>
      </c>
      <c r="I12" s="86">
        <v>59.367022872420485</v>
      </c>
      <c r="J12" s="87">
        <v>0.23525120880468109</v>
      </c>
      <c r="K12" s="88">
        <v>0.14687758252194053</v>
      </c>
      <c r="L12" s="85">
        <v>449726.52713</v>
      </c>
      <c r="M12" s="85">
        <v>379843.69257999997</v>
      </c>
      <c r="N12" s="89">
        <v>84.461037912091101</v>
      </c>
      <c r="O12" s="90">
        <v>0.15298112409815251</v>
      </c>
      <c r="P12" s="88">
        <v>0.12409709118703599</v>
      </c>
    </row>
    <row r="13" spans="1:16">
      <c r="A13" s="84" t="s">
        <v>1445</v>
      </c>
      <c r="B13" s="85">
        <v>725546.73036000005</v>
      </c>
      <c r="C13" s="85">
        <v>725658.25958000007</v>
      </c>
      <c r="D13" s="86">
        <v>100.01537174868733</v>
      </c>
      <c r="E13" s="87">
        <v>0.34479485732226828</v>
      </c>
      <c r="F13" s="88">
        <v>0.32017564253319797</v>
      </c>
      <c r="G13" s="85">
        <v>161483.94566</v>
      </c>
      <c r="H13" s="85">
        <v>115662.39776000001</v>
      </c>
      <c r="I13" s="86">
        <v>71.624703797815286</v>
      </c>
      <c r="J13" s="88">
        <v>0.19328596015956542</v>
      </c>
      <c r="K13" s="88">
        <v>0.14559334686171163</v>
      </c>
      <c r="L13" s="85">
        <v>887030.67602000001</v>
      </c>
      <c r="M13" s="85">
        <v>841320.65734000003</v>
      </c>
      <c r="N13" s="89">
        <v>94.846850293262079</v>
      </c>
      <c r="O13" s="90">
        <v>0.30173659266458608</v>
      </c>
      <c r="P13" s="88">
        <v>0.27486423592375409</v>
      </c>
    </row>
    <row r="14" spans="1:16">
      <c r="A14" s="84" t="s">
        <v>1446</v>
      </c>
      <c r="B14" s="85">
        <v>17510.160100000001</v>
      </c>
      <c r="C14" s="85">
        <v>0</v>
      </c>
      <c r="D14" s="86" t="s">
        <v>164</v>
      </c>
      <c r="E14" s="87">
        <v>8.3211913178548071E-3</v>
      </c>
      <c r="F14" s="88">
        <v>0</v>
      </c>
      <c r="G14" s="85">
        <v>0</v>
      </c>
      <c r="H14" s="85">
        <v>0</v>
      </c>
      <c r="I14" s="86" t="s">
        <v>164</v>
      </c>
      <c r="J14" s="87">
        <v>0</v>
      </c>
      <c r="K14" s="88">
        <v>0</v>
      </c>
      <c r="L14" s="85">
        <v>17510.160100000001</v>
      </c>
      <c r="M14" s="85">
        <v>0</v>
      </c>
      <c r="N14" s="89" t="s">
        <v>164</v>
      </c>
      <c r="O14" s="90">
        <v>5.9563397167859177E-3</v>
      </c>
      <c r="P14" s="88">
        <v>0</v>
      </c>
    </row>
    <row r="15" spans="1:16">
      <c r="A15" s="84" t="s">
        <v>1447</v>
      </c>
      <c r="B15" s="85">
        <v>0</v>
      </c>
      <c r="C15" s="85">
        <v>0</v>
      </c>
      <c r="D15" s="86" t="s">
        <v>164</v>
      </c>
      <c r="E15" s="87">
        <v>0</v>
      </c>
      <c r="F15" s="88">
        <v>0</v>
      </c>
      <c r="G15" s="85">
        <v>202.82338000000001</v>
      </c>
      <c r="H15" s="85">
        <v>0</v>
      </c>
      <c r="I15" s="86" t="s">
        <v>164</v>
      </c>
      <c r="J15" s="87">
        <v>2.4276662045804264E-4</v>
      </c>
      <c r="K15" s="88">
        <v>0</v>
      </c>
      <c r="L15" s="85">
        <v>202.82338000000001</v>
      </c>
      <c r="M15" s="85">
        <v>0</v>
      </c>
      <c r="N15" s="89" t="s">
        <v>164</v>
      </c>
      <c r="O15" s="90">
        <v>6.8993369957066387E-5</v>
      </c>
      <c r="P15" s="88">
        <v>0</v>
      </c>
    </row>
    <row r="16" spans="1:16">
      <c r="A16" s="84" t="s">
        <v>1448</v>
      </c>
      <c r="B16" s="85">
        <v>277928.44874000002</v>
      </c>
      <c r="C16" s="85">
        <v>315351.76024999999</v>
      </c>
      <c r="D16" s="86">
        <v>113.46508847138898</v>
      </c>
      <c r="E16" s="87">
        <v>0.13207736430920142</v>
      </c>
      <c r="F16" s="88">
        <v>0.13913981013660265</v>
      </c>
      <c r="G16" s="85">
        <v>0</v>
      </c>
      <c r="H16" s="85">
        <v>0</v>
      </c>
      <c r="I16" s="86" t="s">
        <v>164</v>
      </c>
      <c r="J16" s="87">
        <v>0</v>
      </c>
      <c r="K16" s="88">
        <v>0</v>
      </c>
      <c r="L16" s="85">
        <v>277928.44874000002</v>
      </c>
      <c r="M16" s="85">
        <v>315351.76024999999</v>
      </c>
      <c r="N16" s="89">
        <v>113.46508847138898</v>
      </c>
      <c r="O16" s="90">
        <v>9.4541468964339223E-2</v>
      </c>
      <c r="P16" s="88">
        <v>0.10302721069797516</v>
      </c>
    </row>
    <row r="17" spans="1:16">
      <c r="A17" s="84" t="s">
        <v>1449</v>
      </c>
      <c r="B17" s="85">
        <v>147043.46484</v>
      </c>
      <c r="C17" s="85">
        <v>159516.24053000001</v>
      </c>
      <c r="D17" s="86">
        <v>108.48237336053785</v>
      </c>
      <c r="E17" s="87">
        <v>6.9878104825203541E-2</v>
      </c>
      <c r="F17" s="88">
        <v>7.0381910674775894E-2</v>
      </c>
      <c r="G17" s="85">
        <v>79661.978530000008</v>
      </c>
      <c r="H17" s="85">
        <v>74004.040349999996</v>
      </c>
      <c r="I17" s="86">
        <v>92.897567591960723</v>
      </c>
      <c r="J17" s="87">
        <v>9.5350295940878474E-2</v>
      </c>
      <c r="K17" s="88">
        <v>9.3154699578360645E-2</v>
      </c>
      <c r="L17" s="85">
        <v>226705.44336999999</v>
      </c>
      <c r="M17" s="85">
        <v>233520.28088000001</v>
      </c>
      <c r="N17" s="89">
        <v>103.00603170735417</v>
      </c>
      <c r="O17" s="90">
        <v>7.711720673280946E-2</v>
      </c>
      <c r="P17" s="88">
        <v>7.6292401733863799E-2</v>
      </c>
    </row>
    <row r="18" spans="1:16">
      <c r="A18" s="84" t="s">
        <v>1450</v>
      </c>
      <c r="B18" s="85">
        <v>35959.826789999999</v>
      </c>
      <c r="C18" s="85">
        <v>39871.684119999998</v>
      </c>
      <c r="D18" s="86">
        <v>110.87840982339725</v>
      </c>
      <c r="E18" s="87">
        <v>1.708885565680868E-2</v>
      </c>
      <c r="F18" s="88">
        <v>1.7592223217290238E-2</v>
      </c>
      <c r="G18" s="85">
        <v>63868.409169999999</v>
      </c>
      <c r="H18" s="85">
        <v>61846.669500000004</v>
      </c>
      <c r="I18" s="86">
        <v>96.834523207523944</v>
      </c>
      <c r="J18" s="87">
        <v>7.6446403014447148E-2</v>
      </c>
      <c r="K18" s="88">
        <v>7.7851261768232094E-2</v>
      </c>
      <c r="L18" s="85">
        <v>99828.235959999991</v>
      </c>
      <c r="M18" s="85">
        <v>101718.35362000001</v>
      </c>
      <c r="N18" s="89">
        <v>101.89336978844079</v>
      </c>
      <c r="O18" s="90">
        <v>3.3958049687119886E-2</v>
      </c>
      <c r="P18" s="88">
        <v>3.3231963702853265E-2</v>
      </c>
    </row>
    <row r="19" spans="1:16">
      <c r="A19" s="84" t="s">
        <v>1451</v>
      </c>
      <c r="B19" s="85">
        <v>69482.85828</v>
      </c>
      <c r="C19" s="85">
        <v>69581.924239999993</v>
      </c>
      <c r="D19" s="86">
        <v>100.14257611510567</v>
      </c>
      <c r="E19" s="87">
        <v>3.301969563712167E-2</v>
      </c>
      <c r="F19" s="88">
        <v>3.0701004237356465E-2</v>
      </c>
      <c r="G19" s="85">
        <v>0</v>
      </c>
      <c r="H19" s="85">
        <v>0</v>
      </c>
      <c r="I19" s="86" t="s">
        <v>164</v>
      </c>
      <c r="J19" s="87">
        <v>0</v>
      </c>
      <c r="K19" s="88">
        <v>0</v>
      </c>
      <c r="L19" s="85">
        <v>69482.85828</v>
      </c>
      <c r="M19" s="85">
        <v>69581.924239999993</v>
      </c>
      <c r="N19" s="89">
        <v>100.14257611510567</v>
      </c>
      <c r="O19" s="90">
        <v>2.3635621036324574E-2</v>
      </c>
      <c r="P19" s="88">
        <v>2.2732809747952006E-2</v>
      </c>
    </row>
    <row r="20" spans="1:16">
      <c r="A20" s="84" t="s">
        <v>1452</v>
      </c>
      <c r="B20" s="85">
        <v>2336.6357499999999</v>
      </c>
      <c r="C20" s="85">
        <v>2924.7767799999997</v>
      </c>
      <c r="D20" s="86">
        <v>125.17041990819493</v>
      </c>
      <c r="E20" s="87">
        <v>1.110417780582666E-3</v>
      </c>
      <c r="F20" s="88">
        <v>1.2904728533575517E-3</v>
      </c>
      <c r="G20" s="85">
        <v>0</v>
      </c>
      <c r="H20" s="85">
        <v>0</v>
      </c>
      <c r="I20" s="86" t="s">
        <v>164</v>
      </c>
      <c r="J20" s="87">
        <v>0</v>
      </c>
      <c r="K20" s="88">
        <v>0</v>
      </c>
      <c r="L20" s="85">
        <v>2336.6357499999999</v>
      </c>
      <c r="M20" s="85">
        <v>2924.7767799999997</v>
      </c>
      <c r="N20" s="89">
        <v>125.17041990819493</v>
      </c>
      <c r="O20" s="90">
        <v>7.9484118031489899E-4</v>
      </c>
      <c r="P20" s="88">
        <v>9.5554118143726231E-4</v>
      </c>
    </row>
    <row r="21" spans="1:16">
      <c r="A21" s="84" t="s">
        <v>1453</v>
      </c>
      <c r="B21" s="85">
        <v>18415.808300000001</v>
      </c>
      <c r="C21" s="85">
        <v>18336.21011</v>
      </c>
      <c r="D21" s="86">
        <v>99.567772488161694</v>
      </c>
      <c r="E21" s="87">
        <v>8.7515741296527883E-3</v>
      </c>
      <c r="F21" s="88">
        <v>8.0903204450410368E-3</v>
      </c>
      <c r="G21" s="85">
        <v>0</v>
      </c>
      <c r="H21" s="85">
        <v>0</v>
      </c>
      <c r="I21" s="86" t="s">
        <v>164</v>
      </c>
      <c r="J21" s="86">
        <v>0</v>
      </c>
      <c r="K21" s="88">
        <v>0</v>
      </c>
      <c r="L21" s="85">
        <v>18415.808300000001</v>
      </c>
      <c r="M21" s="85">
        <v>18336.21011</v>
      </c>
      <c r="N21" s="89">
        <v>99.567772488161694</v>
      </c>
      <c r="O21" s="90">
        <v>6.2644093353552916E-3</v>
      </c>
      <c r="P21" s="88">
        <v>5.9905439592526019E-3</v>
      </c>
    </row>
    <row r="22" spans="1:16">
      <c r="A22" s="84" t="s">
        <v>1454</v>
      </c>
      <c r="B22" s="85">
        <v>8376.4969600000004</v>
      </c>
      <c r="C22" s="85">
        <v>9535.36384</v>
      </c>
      <c r="D22" s="86">
        <v>113.83474363488577</v>
      </c>
      <c r="E22" s="87">
        <v>3.9806851210680352E-3</v>
      </c>
      <c r="F22" s="88">
        <v>4.2072025005638969E-3</v>
      </c>
      <c r="G22" s="85">
        <v>61885.096680000002</v>
      </c>
      <c r="H22" s="85">
        <v>52197.348109999999</v>
      </c>
      <c r="I22" s="86">
        <v>84.345587080369086</v>
      </c>
      <c r="J22" s="86">
        <v>7.4072504746360276E-2</v>
      </c>
      <c r="K22" s="88">
        <v>6.5704902853647509E-2</v>
      </c>
      <c r="L22" s="85">
        <v>70261.593640000006</v>
      </c>
      <c r="M22" s="85">
        <v>61732.711950000004</v>
      </c>
      <c r="N22" s="89">
        <v>87.861246453219493</v>
      </c>
      <c r="O22" s="90">
        <v>2.3900519376896207E-2</v>
      </c>
      <c r="P22" s="88">
        <v>2.0168427523562744E-2</v>
      </c>
    </row>
    <row r="23" spans="1:16">
      <c r="A23" s="84" t="s">
        <v>1455</v>
      </c>
      <c r="B23" s="85">
        <v>0</v>
      </c>
      <c r="C23" s="85">
        <v>0</v>
      </c>
      <c r="D23" s="86" t="s">
        <v>164</v>
      </c>
      <c r="E23" s="87">
        <v>0</v>
      </c>
      <c r="F23" s="88">
        <v>0</v>
      </c>
      <c r="G23" s="85">
        <v>9059.7232800000002</v>
      </c>
      <c r="H23" s="85">
        <v>10976.89682</v>
      </c>
      <c r="I23" s="86">
        <v>121.16150218663191</v>
      </c>
      <c r="J23" s="86">
        <v>1.0843909627039313E-2</v>
      </c>
      <c r="K23" s="88">
        <v>1.381748240682054E-2</v>
      </c>
      <c r="L23" s="85">
        <v>9059.7232800000002</v>
      </c>
      <c r="M23" s="85">
        <v>10976.89682</v>
      </c>
      <c r="N23" s="89">
        <v>121.16150218663191</v>
      </c>
      <c r="O23" s="90">
        <v>3.0817987549841982E-3</v>
      </c>
      <c r="P23" s="88">
        <v>3.5862145198984141E-3</v>
      </c>
    </row>
    <row r="24" spans="1:16" s="273" customFormat="1">
      <c r="A24" s="84" t="s">
        <v>1456</v>
      </c>
      <c r="B24" s="85">
        <v>123443.91975</v>
      </c>
      <c r="C24" s="85">
        <v>152846.86603999999</v>
      </c>
      <c r="D24" s="86">
        <v>123.81886961265258</v>
      </c>
      <c r="E24" s="87">
        <v>5.8663111439264649E-2</v>
      </c>
      <c r="F24" s="88">
        <v>6.7439242780571548E-2</v>
      </c>
      <c r="G24" s="85">
        <v>14836.80503</v>
      </c>
      <c r="H24" s="85">
        <v>14641.78745</v>
      </c>
      <c r="I24" s="86">
        <v>98.68558237703013</v>
      </c>
      <c r="J24" s="86">
        <v>1.7758707184191425E-2</v>
      </c>
      <c r="K24" s="88">
        <v>1.8430768168118825E-2</v>
      </c>
      <c r="L24" s="85">
        <v>138280.72477999999</v>
      </c>
      <c r="M24" s="85">
        <v>167488.65349</v>
      </c>
      <c r="N24" s="89">
        <v>121.12219816353206</v>
      </c>
      <c r="O24" s="90">
        <v>4.703823199612301E-2</v>
      </c>
      <c r="P24" s="88">
        <v>5.4719494126034079E-2</v>
      </c>
    </row>
    <row r="25" spans="1:16">
      <c r="A25" s="84" t="s">
        <v>1457</v>
      </c>
      <c r="B25" s="85">
        <v>114606.53981999999</v>
      </c>
      <c r="C25" s="85">
        <v>122699.70925</v>
      </c>
      <c r="D25" s="86">
        <v>107.0616994830409</v>
      </c>
      <c r="E25" s="87">
        <v>5.4463405170096936E-2</v>
      </c>
      <c r="F25" s="88">
        <v>5.413768496274423E-2</v>
      </c>
      <c r="G25" s="85">
        <v>49964.846469999997</v>
      </c>
      <c r="H25" s="85">
        <v>49895.768810000001</v>
      </c>
      <c r="I25" s="86">
        <v>99.861747478716921</v>
      </c>
      <c r="J25" s="86">
        <v>5.9804727242129874E-2</v>
      </c>
      <c r="K25" s="88">
        <v>6.2807724169439721E-2</v>
      </c>
      <c r="L25" s="85">
        <v>164571.38628999999</v>
      </c>
      <c r="M25" s="85">
        <v>172595.47805999999</v>
      </c>
      <c r="N25" s="89">
        <v>104.87575146013555</v>
      </c>
      <c r="O25" s="90">
        <v>5.5981389022573491E-2</v>
      </c>
      <c r="P25" s="88">
        <v>5.6387922710526138E-2</v>
      </c>
    </row>
    <row r="26" spans="1:16" ht="24">
      <c r="A26" s="84" t="s">
        <v>1458</v>
      </c>
      <c r="B26" s="85">
        <v>118429.27731999999</v>
      </c>
      <c r="C26" s="85">
        <v>141654.46093</v>
      </c>
      <c r="D26" s="86">
        <v>119.61101522830775</v>
      </c>
      <c r="E26" s="87">
        <v>5.6280049330617088E-2</v>
      </c>
      <c r="F26" s="88">
        <v>6.2500918920439102E-2</v>
      </c>
      <c r="G26" s="85">
        <v>100768.939</v>
      </c>
      <c r="H26" s="85">
        <v>204405.73668999999</v>
      </c>
      <c r="I26" s="86">
        <v>202.84597487922343</v>
      </c>
      <c r="J26" s="87">
        <v>0.12061397836961719</v>
      </c>
      <c r="K26" s="88">
        <v>0.25730155952830269</v>
      </c>
      <c r="L26" s="85">
        <v>219198.21632000001</v>
      </c>
      <c r="M26" s="85">
        <v>346060.19761999999</v>
      </c>
      <c r="N26" s="89">
        <v>157.87546241471168</v>
      </c>
      <c r="O26" s="90">
        <v>7.4563512512683824E-2</v>
      </c>
      <c r="P26" s="88">
        <v>0.11305983155481264</v>
      </c>
    </row>
    <row r="27" spans="1:16">
      <c r="A27" s="84" t="s">
        <v>1459</v>
      </c>
      <c r="B27" s="85">
        <v>0</v>
      </c>
      <c r="C27" s="85">
        <v>0</v>
      </c>
      <c r="D27" s="86" t="s">
        <v>164</v>
      </c>
      <c r="E27" s="87">
        <v>0</v>
      </c>
      <c r="F27" s="88">
        <v>0</v>
      </c>
      <c r="G27" s="85">
        <v>12363.305460000001</v>
      </c>
      <c r="H27" s="85">
        <v>10665.81991</v>
      </c>
      <c r="I27" s="86">
        <v>86.269969989077651</v>
      </c>
      <c r="J27" s="87">
        <v>1.4798086316353994E-2</v>
      </c>
      <c r="K27" s="88">
        <v>1.3425905461024569E-2</v>
      </c>
      <c r="L27" s="85">
        <v>12363.305460000001</v>
      </c>
      <c r="M27" s="85">
        <v>10665.81991</v>
      </c>
      <c r="N27" s="89">
        <v>86.269969989077651</v>
      </c>
      <c r="O27" s="90">
        <v>4.2055610526458972E-3</v>
      </c>
      <c r="P27" s="88">
        <v>3.4845839270504862E-3</v>
      </c>
    </row>
    <row r="28" spans="1:16" ht="18.75" customHeight="1">
      <c r="A28" s="412" t="s">
        <v>626</v>
      </c>
      <c r="B28" s="413">
        <v>2104285.2436799998</v>
      </c>
      <c r="C28" s="413">
        <v>2266438.0520600001</v>
      </c>
      <c r="D28" s="414">
        <v>107.70583783101692</v>
      </c>
      <c r="E28" s="415">
        <v>1</v>
      </c>
      <c r="F28" s="416">
        <v>1</v>
      </c>
      <c r="G28" s="417">
        <v>835466.50530999992</v>
      </c>
      <c r="H28" s="413">
        <v>794420.90076999995</v>
      </c>
      <c r="I28" s="414">
        <v>95.08710351891726</v>
      </c>
      <c r="J28" s="415">
        <v>1</v>
      </c>
      <c r="K28" s="416">
        <v>1</v>
      </c>
      <c r="L28" s="418">
        <v>2939751.7489899998</v>
      </c>
      <c r="M28" s="419">
        <v>3060858.9528299998</v>
      </c>
      <c r="N28" s="420">
        <v>104.11964050643421</v>
      </c>
      <c r="O28" s="421">
        <v>1</v>
      </c>
      <c r="P28" s="416">
        <v>1</v>
      </c>
    </row>
    <row r="29" spans="1:16" ht="12.75" customHeight="1">
      <c r="A29" s="34" t="s">
        <v>627</v>
      </c>
    </row>
    <row r="30" spans="1:16" ht="12.75" customHeight="1"/>
    <row r="31" spans="1:16" ht="12.75" customHeight="1">
      <c r="A31" s="300" t="s">
        <v>293</v>
      </c>
    </row>
    <row r="32" spans="1:16" ht="12.75" customHeight="1">
      <c r="A32" s="301" t="s">
        <v>1400</v>
      </c>
    </row>
    <row r="33" spans="1:16">
      <c r="A33" s="301" t="s">
        <v>1401</v>
      </c>
    </row>
    <row r="34" spans="1:16" ht="12.75" customHeight="1">
      <c r="A34" s="592" t="s">
        <v>298</v>
      </c>
    </row>
    <row r="35" spans="1:16" ht="12.75" customHeight="1">
      <c r="A35" s="593" t="s">
        <v>1402</v>
      </c>
    </row>
    <row r="36" spans="1:16" ht="12.75" customHeight="1">
      <c r="A36" s="953" t="s">
        <v>1403</v>
      </c>
    </row>
    <row r="37" spans="1:16" ht="12.75" customHeight="1"/>
    <row r="38" spans="1:16" ht="12.75" customHeight="1"/>
    <row r="39" spans="1:16" ht="12.75" customHeight="1">
      <c r="A39" s="661" t="s">
        <v>97</v>
      </c>
    </row>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978</v>
      </c>
    </row>
    <row r="49" ht="12.75" customHeight="1"/>
    <row r="50" ht="12.75" customHeight="1"/>
    <row r="51" ht="12.75" customHeight="1"/>
    <row r="52" ht="12.75" customHeight="1"/>
    <row r="53" ht="12.75" customHeight="1"/>
    <row r="54" ht="12.75" customHeight="1"/>
    <row r="55" ht="12.75" customHeight="1"/>
    <row r="107" spans="1:1">
      <c r="A107" s="694"/>
    </row>
    <row r="109" spans="1:1">
      <c r="A109" s="695"/>
    </row>
    <row r="111" spans="1:1">
      <c r="A111" s="695"/>
    </row>
    <row r="113" spans="1:1">
      <c r="A113" s="695"/>
    </row>
    <row r="115" spans="1:1">
      <c r="A115" s="695"/>
    </row>
    <row r="117" spans="1:1">
      <c r="A117" s="695"/>
    </row>
    <row r="119" spans="1:1">
      <c r="A119" s="695"/>
    </row>
  </sheetData>
  <mergeCells count="11">
    <mergeCell ref="L6:P6"/>
    <mergeCell ref="A7:A9"/>
    <mergeCell ref="B7:F7"/>
    <mergeCell ref="G7:K7"/>
    <mergeCell ref="L7:P7"/>
    <mergeCell ref="B8:D8"/>
    <mergeCell ref="E8:F8"/>
    <mergeCell ref="G8:I8"/>
    <mergeCell ref="J8:K8"/>
    <mergeCell ref="L8:N8"/>
    <mergeCell ref="O8:P8"/>
  </mergeCells>
  <hyperlinks>
    <hyperlink ref="A39"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1.85546875" customWidth="1"/>
  </cols>
  <sheetData>
    <row r="1" spans="1:8">
      <c r="A1" s="151" t="s">
        <v>1460</v>
      </c>
    </row>
    <row r="2" spans="1:8">
      <c r="A2" s="589" t="s">
        <v>1411</v>
      </c>
    </row>
    <row r="3" spans="1:8" ht="12.75" customHeight="1"/>
    <row r="4" spans="1:8" ht="12.75" customHeight="1">
      <c r="B4" s="929"/>
      <c r="C4" s="928"/>
      <c r="D4" s="928"/>
      <c r="E4" s="928"/>
      <c r="F4" s="25" t="s">
        <v>582</v>
      </c>
    </row>
    <row r="5" spans="1:8">
      <c r="A5" s="1056" t="s">
        <v>583</v>
      </c>
      <c r="B5" s="1056" t="s">
        <v>584</v>
      </c>
      <c r="C5" s="1057" t="s">
        <v>1354</v>
      </c>
      <c r="D5" s="1057"/>
      <c r="E5" s="1058" t="s">
        <v>1355</v>
      </c>
      <c r="F5" s="1058"/>
    </row>
    <row r="6" spans="1:8" ht="65.25">
      <c r="A6" s="1056"/>
      <c r="B6" s="1056"/>
      <c r="C6" s="422" t="s">
        <v>585</v>
      </c>
      <c r="D6" s="422" t="s">
        <v>586</v>
      </c>
      <c r="E6" s="422" t="s">
        <v>587</v>
      </c>
      <c r="F6" s="422" t="s">
        <v>588</v>
      </c>
    </row>
    <row r="7" spans="1:8" ht="22.5">
      <c r="A7" s="91">
        <v>1</v>
      </c>
      <c r="B7" s="92" t="s">
        <v>589</v>
      </c>
      <c r="C7" s="93">
        <v>643517</v>
      </c>
      <c r="D7" s="93">
        <v>138536.01177000001</v>
      </c>
      <c r="E7" s="93">
        <v>3717</v>
      </c>
      <c r="F7" s="93">
        <v>26820.42844</v>
      </c>
      <c r="G7" s="53"/>
    </row>
    <row r="8" spans="1:8" ht="22.5">
      <c r="A8" s="91">
        <v>2</v>
      </c>
      <c r="B8" s="92" t="s">
        <v>591</v>
      </c>
      <c r="C8" s="93">
        <v>144018</v>
      </c>
      <c r="D8" s="93">
        <v>188121.84075999999</v>
      </c>
      <c r="E8" s="93">
        <v>1208889</v>
      </c>
      <c r="F8" s="93">
        <v>93219.237870000012</v>
      </c>
      <c r="G8" s="53"/>
    </row>
    <row r="9" spans="1:8" ht="22.5">
      <c r="A9" s="91">
        <v>3</v>
      </c>
      <c r="B9" s="92" t="s">
        <v>590</v>
      </c>
      <c r="C9" s="93">
        <v>187357</v>
      </c>
      <c r="D9" s="93">
        <v>348204.08765</v>
      </c>
      <c r="E9" s="93">
        <v>31700</v>
      </c>
      <c r="F9" s="93">
        <v>203064.83749999999</v>
      </c>
      <c r="G9" s="53"/>
    </row>
    <row r="10" spans="1:8" ht="33.75">
      <c r="A10" s="91">
        <v>4</v>
      </c>
      <c r="B10" s="92" t="s">
        <v>592</v>
      </c>
      <c r="C10" s="93">
        <v>11</v>
      </c>
      <c r="D10" s="93">
        <v>1775.7579599999999</v>
      </c>
      <c r="E10" s="93">
        <v>33</v>
      </c>
      <c r="F10" s="93">
        <v>462.16377</v>
      </c>
    </row>
    <row r="11" spans="1:8" ht="22.5">
      <c r="A11" s="91">
        <v>5</v>
      </c>
      <c r="B11" s="92" t="s">
        <v>593</v>
      </c>
      <c r="C11" s="93">
        <v>26</v>
      </c>
      <c r="D11" s="93">
        <v>6146.67659</v>
      </c>
      <c r="E11" s="93">
        <v>5</v>
      </c>
      <c r="F11" s="191">
        <v>459.14933000000002</v>
      </c>
    </row>
    <row r="12" spans="1:8" ht="22.5">
      <c r="A12" s="91">
        <v>6</v>
      </c>
      <c r="B12" s="92" t="s">
        <v>594</v>
      </c>
      <c r="C12" s="93">
        <v>4765</v>
      </c>
      <c r="D12" s="93">
        <v>54659.724979999999</v>
      </c>
      <c r="E12" s="93">
        <v>355</v>
      </c>
      <c r="F12" s="93">
        <v>20464.631260000002</v>
      </c>
    </row>
    <row r="13" spans="1:8" ht="22.5">
      <c r="A13" s="91">
        <v>7</v>
      </c>
      <c r="B13" s="92" t="s">
        <v>595</v>
      </c>
      <c r="C13" s="93">
        <v>3449</v>
      </c>
      <c r="D13" s="93">
        <v>17497.743549999999</v>
      </c>
      <c r="E13" s="93">
        <v>318</v>
      </c>
      <c r="F13" s="93">
        <v>2422.0605399999999</v>
      </c>
    </row>
    <row r="14" spans="1:8" ht="22.5">
      <c r="A14" s="91">
        <v>8</v>
      </c>
      <c r="B14" s="92" t="s">
        <v>596</v>
      </c>
      <c r="C14" s="93">
        <v>167328</v>
      </c>
      <c r="D14" s="93">
        <v>259855.54683000001</v>
      </c>
      <c r="E14" s="93">
        <v>8079</v>
      </c>
      <c r="F14" s="93">
        <v>54652.525700000006</v>
      </c>
      <c r="H14" s="273"/>
    </row>
    <row r="15" spans="1:8" ht="22.5">
      <c r="A15" s="91">
        <v>9</v>
      </c>
      <c r="B15" s="92" t="s">
        <v>597</v>
      </c>
      <c r="C15" s="93">
        <v>174403</v>
      </c>
      <c r="D15" s="93">
        <v>280465.90992000001</v>
      </c>
      <c r="E15" s="93">
        <v>16420</v>
      </c>
      <c r="F15" s="93">
        <v>82952.680519999994</v>
      </c>
    </row>
    <row r="16" spans="1:8" ht="33.75">
      <c r="A16" s="91">
        <v>10</v>
      </c>
      <c r="B16" s="92" t="s">
        <v>598</v>
      </c>
      <c r="C16" s="93">
        <v>688390</v>
      </c>
      <c r="D16" s="93">
        <v>596228.48733999999</v>
      </c>
      <c r="E16" s="93">
        <v>26533</v>
      </c>
      <c r="F16" s="93">
        <v>329490.72580000001</v>
      </c>
    </row>
    <row r="17" spans="1:6" ht="33.75">
      <c r="A17" s="91">
        <v>11</v>
      </c>
      <c r="B17" s="92" t="s">
        <v>599</v>
      </c>
      <c r="C17" s="93">
        <v>114</v>
      </c>
      <c r="D17" s="93">
        <v>1009.23669</v>
      </c>
      <c r="E17" s="93">
        <v>1</v>
      </c>
      <c r="F17" s="93">
        <v>77.099119999999999</v>
      </c>
    </row>
    <row r="18" spans="1:6" ht="22.5">
      <c r="A18" s="91">
        <v>12</v>
      </c>
      <c r="B18" s="92" t="s">
        <v>600</v>
      </c>
      <c r="C18" s="93">
        <v>7662</v>
      </c>
      <c r="D18" s="93">
        <v>7237.3329599999997</v>
      </c>
      <c r="E18" s="93">
        <v>51</v>
      </c>
      <c r="F18" s="93">
        <v>3075.63436</v>
      </c>
    </row>
    <row r="19" spans="1:6" ht="22.5">
      <c r="A19" s="91">
        <v>13</v>
      </c>
      <c r="B19" s="92" t="s">
        <v>601</v>
      </c>
      <c r="C19" s="93">
        <v>73817</v>
      </c>
      <c r="D19" s="93">
        <v>177157.59244000001</v>
      </c>
      <c r="E19" s="93">
        <v>3262</v>
      </c>
      <c r="F19" s="93">
        <v>44651.32114</v>
      </c>
    </row>
    <row r="20" spans="1:6" ht="22.5">
      <c r="A20" s="91">
        <v>14</v>
      </c>
      <c r="B20" s="92" t="s">
        <v>602</v>
      </c>
      <c r="C20" s="93">
        <v>26816</v>
      </c>
      <c r="D20" s="93">
        <v>89618.514150000003</v>
      </c>
      <c r="E20" s="93">
        <v>239</v>
      </c>
      <c r="F20" s="93">
        <v>-12241.670699999999</v>
      </c>
    </row>
    <row r="21" spans="1:6" ht="22.5">
      <c r="A21" s="91">
        <v>15</v>
      </c>
      <c r="B21" s="92" t="s">
        <v>603</v>
      </c>
      <c r="C21" s="93">
        <v>1077</v>
      </c>
      <c r="D21" s="93">
        <v>6309.6617500000002</v>
      </c>
      <c r="E21" s="93">
        <v>75</v>
      </c>
      <c r="F21" s="93">
        <v>392.33297999999996</v>
      </c>
    </row>
    <row r="22" spans="1:6" ht="22.5">
      <c r="A22" s="91">
        <v>16</v>
      </c>
      <c r="B22" s="92" t="s">
        <v>604</v>
      </c>
      <c r="C22" s="93">
        <v>30601</v>
      </c>
      <c r="D22" s="93">
        <v>53479.781940000001</v>
      </c>
      <c r="E22" s="93">
        <v>851</v>
      </c>
      <c r="F22" s="93">
        <v>7328.95957</v>
      </c>
    </row>
    <row r="23" spans="1:6" ht="22.5">
      <c r="A23" s="91">
        <v>17</v>
      </c>
      <c r="B23" s="92" t="s">
        <v>605</v>
      </c>
      <c r="C23" s="93">
        <v>6907</v>
      </c>
      <c r="D23" s="93">
        <v>2637.75243</v>
      </c>
      <c r="E23" s="93">
        <v>4</v>
      </c>
      <c r="F23" s="93">
        <v>50.719070000000002</v>
      </c>
    </row>
    <row r="24" spans="1:6" ht="22.5">
      <c r="A24" s="91">
        <v>18</v>
      </c>
      <c r="B24" s="92" t="s">
        <v>606</v>
      </c>
      <c r="C24" s="93">
        <v>198484</v>
      </c>
      <c r="D24" s="93">
        <v>37496.392340000006</v>
      </c>
      <c r="E24" s="93">
        <v>76507</v>
      </c>
      <c r="F24" s="93">
        <v>11301.07028</v>
      </c>
    </row>
    <row r="25" spans="1:6" ht="22.5">
      <c r="A25" s="91">
        <v>19</v>
      </c>
      <c r="B25" s="92" t="s">
        <v>607</v>
      </c>
      <c r="C25" s="93">
        <v>752600</v>
      </c>
      <c r="D25" s="93">
        <v>634827.4389500001</v>
      </c>
      <c r="E25" s="93">
        <v>15513</v>
      </c>
      <c r="F25" s="93">
        <v>703978.51046999998</v>
      </c>
    </row>
    <row r="26" spans="1:6" ht="22.5">
      <c r="A26" s="91">
        <v>20</v>
      </c>
      <c r="B26" s="92" t="s">
        <v>608</v>
      </c>
      <c r="C26" s="93">
        <v>3553</v>
      </c>
      <c r="D26" s="93">
        <v>4731.9088200000006</v>
      </c>
      <c r="E26" s="93">
        <v>1529</v>
      </c>
      <c r="F26" s="93">
        <v>5516.4945399999997</v>
      </c>
    </row>
    <row r="27" spans="1:6" ht="33.75">
      <c r="A27" s="91">
        <v>21</v>
      </c>
      <c r="B27" s="92" t="s">
        <v>609</v>
      </c>
      <c r="C27" s="93">
        <v>616101</v>
      </c>
      <c r="D27" s="93">
        <v>32337.051179999999</v>
      </c>
      <c r="E27" s="93">
        <v>630</v>
      </c>
      <c r="F27" s="93">
        <v>3502.6370000000002</v>
      </c>
    </row>
    <row r="28" spans="1:6" ht="22.5">
      <c r="A28" s="91">
        <v>22</v>
      </c>
      <c r="B28" s="92" t="s">
        <v>610</v>
      </c>
      <c r="C28" s="93">
        <v>2443</v>
      </c>
      <c r="D28" s="93">
        <v>847.14665000000002</v>
      </c>
      <c r="E28" s="93">
        <v>67</v>
      </c>
      <c r="F28" s="93">
        <v>2509.7060899999997</v>
      </c>
    </row>
    <row r="29" spans="1:6" ht="45">
      <c r="A29" s="91">
        <v>23</v>
      </c>
      <c r="B29" s="92" t="s">
        <v>611</v>
      </c>
      <c r="C29" s="93">
        <v>60383</v>
      </c>
      <c r="D29" s="93">
        <v>121677.35517</v>
      </c>
      <c r="E29" s="93">
        <v>2602</v>
      </c>
      <c r="F29" s="93">
        <v>180449.06394999998</v>
      </c>
    </row>
    <row r="30" spans="1:6" ht="22.5">
      <c r="A30" s="91">
        <v>24</v>
      </c>
      <c r="B30" s="92" t="s">
        <v>612</v>
      </c>
      <c r="C30" s="93">
        <v>0</v>
      </c>
      <c r="D30" s="93">
        <v>0</v>
      </c>
      <c r="E30" s="93">
        <v>0</v>
      </c>
      <c r="F30" s="93">
        <v>0</v>
      </c>
    </row>
    <row r="31" spans="1:6" ht="22.5">
      <c r="A31" s="91">
        <v>25</v>
      </c>
      <c r="B31" s="92" t="s">
        <v>613</v>
      </c>
      <c r="C31" s="93">
        <v>0</v>
      </c>
      <c r="D31" s="93">
        <v>0</v>
      </c>
      <c r="E31" s="93">
        <v>0</v>
      </c>
      <c r="F31" s="93">
        <v>0</v>
      </c>
    </row>
    <row r="32" spans="1:6" ht="22.5">
      <c r="A32" s="426"/>
      <c r="B32" s="427" t="s">
        <v>614</v>
      </c>
      <c r="C32" s="428">
        <v>2358742</v>
      </c>
      <c r="D32" s="428">
        <v>2266438.0520600001</v>
      </c>
      <c r="E32" s="428">
        <v>1377039</v>
      </c>
      <c r="F32" s="428">
        <v>868643.90657000011</v>
      </c>
    </row>
    <row r="33" spans="1:6" ht="22.5">
      <c r="A33" s="426"/>
      <c r="B33" s="427" t="s">
        <v>615</v>
      </c>
      <c r="C33" s="428">
        <v>1435080</v>
      </c>
      <c r="D33" s="428">
        <v>794420.90076999995</v>
      </c>
      <c r="E33" s="428">
        <v>20341</v>
      </c>
      <c r="F33" s="428">
        <v>895956.41204999993</v>
      </c>
    </row>
    <row r="34" spans="1:6">
      <c r="A34" s="423"/>
      <c r="B34" s="424" t="s">
        <v>353</v>
      </c>
      <c r="C34" s="425">
        <v>3793822</v>
      </c>
      <c r="D34" s="425">
        <v>3060858.9528299998</v>
      </c>
      <c r="E34" s="425">
        <v>1397380</v>
      </c>
      <c r="F34" s="425">
        <v>1764600.3186199998</v>
      </c>
    </row>
    <row r="35" spans="1:6" ht="12.75" customHeight="1">
      <c r="A35" s="34" t="s">
        <v>581</v>
      </c>
    </row>
    <row r="36" spans="1:6" ht="12.75" customHeight="1"/>
    <row r="37" spans="1:6" ht="12.75" customHeight="1">
      <c r="A37" s="661" t="s">
        <v>97</v>
      </c>
    </row>
    <row r="38" spans="1:6" ht="12.75" customHeight="1">
      <c r="F38" s="35" t="s">
        <v>979</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6" t="s">
        <v>108</v>
      </c>
      <c r="B1" s="205"/>
      <c r="C1" s="205"/>
      <c r="D1" s="205"/>
      <c r="E1" s="205"/>
      <c r="F1" s="205"/>
      <c r="G1" s="205"/>
    </row>
    <row r="2" spans="1:9">
      <c r="A2" s="647" t="s">
        <v>109</v>
      </c>
      <c r="B2" s="205"/>
      <c r="C2" s="205"/>
      <c r="D2" s="205"/>
      <c r="E2" s="205"/>
      <c r="F2" s="205"/>
      <c r="G2" s="205"/>
    </row>
    <row r="3" spans="1:9" s="273" customFormat="1">
      <c r="A3" s="588"/>
      <c r="B3" s="205"/>
      <c r="C3" s="205"/>
      <c r="D3" s="205"/>
      <c r="E3" s="205"/>
      <c r="F3" s="205"/>
      <c r="G3" s="205"/>
    </row>
    <row r="4" spans="1:9" ht="12.75" customHeight="1">
      <c r="A4" s="24" t="s">
        <v>812</v>
      </c>
    </row>
    <row r="5" spans="1:9" ht="12.75" customHeight="1">
      <c r="A5" s="569" t="s">
        <v>813</v>
      </c>
      <c r="B5" s="205"/>
    </row>
    <row r="6" spans="1:9" ht="53.25" customHeight="1">
      <c r="A6" s="946" t="s">
        <v>1036</v>
      </c>
      <c r="B6" s="1064" t="s">
        <v>556</v>
      </c>
      <c r="C6" s="1065"/>
      <c r="D6" s="1066"/>
      <c r="E6" s="1064" t="s">
        <v>1289</v>
      </c>
      <c r="F6" s="1065"/>
      <c r="G6" s="1066"/>
      <c r="I6" s="196"/>
    </row>
    <row r="7" spans="1:9" s="273" customFormat="1">
      <c r="A7" s="1060" t="s">
        <v>1301</v>
      </c>
      <c r="B7" s="436" t="str">
        <f>Naslovnica!A20</f>
        <v>Ožujak 2020.</v>
      </c>
      <c r="C7" s="1067" t="s">
        <v>1302</v>
      </c>
      <c r="D7" s="1068" t="s">
        <v>1297</v>
      </c>
      <c r="E7" s="436" t="str">
        <f>$B$7</f>
        <v>Ožujak 2020.</v>
      </c>
      <c r="F7" s="1067" t="s">
        <v>1302</v>
      </c>
      <c r="G7" s="1068" t="s">
        <v>1297</v>
      </c>
    </row>
    <row r="8" spans="1:9" s="273" customFormat="1">
      <c r="A8" s="1060"/>
      <c r="B8" s="913" t="str">
        <f>Naslovnica!A24</f>
        <v>March 2020</v>
      </c>
      <c r="C8" s="1059"/>
      <c r="D8" s="1060"/>
      <c r="E8" s="913" t="str">
        <f>$B$8</f>
        <v>March 2020</v>
      </c>
      <c r="F8" s="1059"/>
      <c r="G8" s="1060"/>
    </row>
    <row r="9" spans="1:9" ht="25.5">
      <c r="A9" s="253" t="s">
        <v>563</v>
      </c>
      <c r="B9" s="261">
        <v>536233274.60000002</v>
      </c>
      <c r="C9" s="257">
        <v>1112229577.99</v>
      </c>
      <c r="D9" s="264">
        <v>0.40803569344878532</v>
      </c>
      <c r="E9" s="261">
        <v>228194</v>
      </c>
      <c r="F9" s="256">
        <v>579932</v>
      </c>
      <c r="G9" s="267">
        <v>-0.21528346137181137</v>
      </c>
    </row>
    <row r="10" spans="1:9">
      <c r="A10" s="94" t="s">
        <v>565</v>
      </c>
      <c r="B10" s="262">
        <v>518178902.74000001</v>
      </c>
      <c r="C10" s="197">
        <v>1031080460.1900001</v>
      </c>
      <c r="D10" s="265">
        <v>0.49428614640798552</v>
      </c>
      <c r="E10" s="262">
        <v>228194</v>
      </c>
      <c r="F10" s="198">
        <v>579932</v>
      </c>
      <c r="G10" s="265">
        <v>-0.21528346137181137</v>
      </c>
    </row>
    <row r="11" spans="1:9">
      <c r="A11" s="94" t="s">
        <v>564</v>
      </c>
      <c r="B11" s="262">
        <v>18054371.859999999</v>
      </c>
      <c r="C11" s="197">
        <v>81149117.799999997</v>
      </c>
      <c r="D11" s="265">
        <v>-0.46999136772164929</v>
      </c>
      <c r="E11" s="262" t="s">
        <v>164</v>
      </c>
      <c r="F11" s="198" t="s">
        <v>164</v>
      </c>
      <c r="G11" s="265" t="s">
        <v>164</v>
      </c>
    </row>
    <row r="12" spans="1:9">
      <c r="A12" s="94" t="s">
        <v>566</v>
      </c>
      <c r="B12" s="262" t="s">
        <v>164</v>
      </c>
      <c r="C12" s="198" t="s">
        <v>164</v>
      </c>
      <c r="D12" s="266" t="s">
        <v>164</v>
      </c>
      <c r="E12" s="262" t="s">
        <v>164</v>
      </c>
      <c r="F12" s="198" t="s">
        <v>164</v>
      </c>
      <c r="G12" s="266" t="s">
        <v>164</v>
      </c>
    </row>
    <row r="13" spans="1:9">
      <c r="A13" s="94" t="s">
        <v>1290</v>
      </c>
      <c r="B13" s="262" t="s">
        <v>164</v>
      </c>
      <c r="C13" s="198" t="s">
        <v>164</v>
      </c>
      <c r="D13" s="266" t="s">
        <v>164</v>
      </c>
      <c r="E13" s="262" t="s">
        <v>164</v>
      </c>
      <c r="F13" s="198" t="s">
        <v>164</v>
      </c>
      <c r="G13" s="266" t="s">
        <v>164</v>
      </c>
    </row>
    <row r="14" spans="1:9">
      <c r="A14" s="94" t="s">
        <v>567</v>
      </c>
      <c r="B14" s="262" t="s">
        <v>164</v>
      </c>
      <c r="C14" s="198" t="s">
        <v>164</v>
      </c>
      <c r="D14" s="266" t="s">
        <v>164</v>
      </c>
      <c r="E14" s="262" t="s">
        <v>164</v>
      </c>
      <c r="F14" s="198" t="s">
        <v>164</v>
      </c>
      <c r="G14" s="266" t="s">
        <v>164</v>
      </c>
    </row>
    <row r="15" spans="1:9">
      <c r="A15" s="94" t="s">
        <v>568</v>
      </c>
      <c r="B15" s="262">
        <v>133471332.40000001</v>
      </c>
      <c r="C15" s="198">
        <v>272720326.39999998</v>
      </c>
      <c r="D15" s="265">
        <v>2.1442866241540055</v>
      </c>
      <c r="E15" s="262" t="s">
        <v>164</v>
      </c>
      <c r="F15" s="198" t="s">
        <v>164</v>
      </c>
      <c r="G15" s="265" t="s">
        <v>164</v>
      </c>
    </row>
    <row r="16" spans="1:9">
      <c r="A16" s="94" t="s">
        <v>569</v>
      </c>
      <c r="B16" s="262" t="s">
        <v>164</v>
      </c>
      <c r="C16" s="198" t="s">
        <v>164</v>
      </c>
      <c r="D16" s="265" t="s">
        <v>164</v>
      </c>
      <c r="E16" s="262" t="s">
        <v>164</v>
      </c>
      <c r="F16" s="198" t="s">
        <v>164</v>
      </c>
      <c r="G16" s="265" t="s">
        <v>164</v>
      </c>
    </row>
    <row r="17" spans="1:9" ht="18.75" customHeight="1">
      <c r="A17" s="429" t="s">
        <v>570</v>
      </c>
      <c r="B17" s="430">
        <v>669704607</v>
      </c>
      <c r="C17" s="431">
        <v>1384949904.3899999</v>
      </c>
      <c r="D17" s="432">
        <v>0.58215372593963055</v>
      </c>
      <c r="E17" s="430">
        <v>228194</v>
      </c>
      <c r="F17" s="869">
        <v>579932</v>
      </c>
      <c r="G17" s="432">
        <v>-0.21528346137181137</v>
      </c>
      <c r="I17" s="45"/>
    </row>
    <row r="18" spans="1:9" ht="15" customHeight="1">
      <c r="A18" s="1063" t="s">
        <v>1300</v>
      </c>
      <c r="B18" s="433" t="str">
        <f>B7</f>
        <v>Ožujak 2020.</v>
      </c>
      <c r="C18" s="1059" t="s">
        <v>1302</v>
      </c>
      <c r="D18" s="1060" t="s">
        <v>1297</v>
      </c>
      <c r="E18" s="914" t="str">
        <f>E7</f>
        <v>Ožujak 2020.</v>
      </c>
      <c r="F18" s="1059" t="s">
        <v>1302</v>
      </c>
      <c r="G18" s="1060" t="s">
        <v>1297</v>
      </c>
    </row>
    <row r="19" spans="1:9" s="273" customFormat="1">
      <c r="A19" s="1063"/>
      <c r="B19" s="913" t="str">
        <f>B8</f>
        <v>March 2020</v>
      </c>
      <c r="C19" s="1059"/>
      <c r="D19" s="1060"/>
      <c r="E19" s="916" t="str">
        <f>E8</f>
        <v>March 2020</v>
      </c>
      <c r="F19" s="1059"/>
      <c r="G19" s="1060"/>
    </row>
    <row r="20" spans="1:9" ht="25.5">
      <c r="A20" s="254" t="s">
        <v>571</v>
      </c>
      <c r="B20" s="261">
        <v>20612080</v>
      </c>
      <c r="C20" s="256">
        <v>74994338</v>
      </c>
      <c r="D20" s="267">
        <v>-0.1490278407433171</v>
      </c>
      <c r="E20" s="261">
        <v>476</v>
      </c>
      <c r="F20" s="256">
        <v>1314</v>
      </c>
      <c r="G20" s="267">
        <v>-0.37614678899082571</v>
      </c>
    </row>
    <row r="21" spans="1:9">
      <c r="A21" s="94" t="s">
        <v>565</v>
      </c>
      <c r="B21" s="262">
        <v>11324304</v>
      </c>
      <c r="C21" s="198">
        <v>20666729</v>
      </c>
      <c r="D21" s="265">
        <v>0.83542673984837224</v>
      </c>
      <c r="E21" s="262">
        <v>476</v>
      </c>
      <c r="F21" s="198">
        <v>1314</v>
      </c>
      <c r="G21" s="265">
        <v>-0.37614678899082571</v>
      </c>
    </row>
    <row r="22" spans="1:9">
      <c r="A22" s="94" t="s">
        <v>564</v>
      </c>
      <c r="B22" s="262">
        <v>9287776</v>
      </c>
      <c r="C22" s="198">
        <v>54327609</v>
      </c>
      <c r="D22" s="265">
        <v>-0.48549749874736559</v>
      </c>
      <c r="E22" s="262" t="s">
        <v>164</v>
      </c>
      <c r="F22" s="198" t="s">
        <v>164</v>
      </c>
      <c r="G22" s="265" t="s">
        <v>164</v>
      </c>
    </row>
    <row r="23" spans="1:9">
      <c r="A23" s="94" t="s">
        <v>566</v>
      </c>
      <c r="B23" s="262" t="s">
        <v>164</v>
      </c>
      <c r="C23" s="198" t="s">
        <v>164</v>
      </c>
      <c r="D23" s="266" t="s">
        <v>164</v>
      </c>
      <c r="E23" s="262" t="s">
        <v>164</v>
      </c>
      <c r="F23" s="198" t="s">
        <v>164</v>
      </c>
      <c r="G23" s="266" t="s">
        <v>164</v>
      </c>
    </row>
    <row r="24" spans="1:9">
      <c r="A24" s="94" t="s">
        <v>1290</v>
      </c>
      <c r="B24" s="262" t="s">
        <v>164</v>
      </c>
      <c r="C24" s="198" t="s">
        <v>164</v>
      </c>
      <c r="D24" s="266" t="s">
        <v>164</v>
      </c>
      <c r="E24" s="262" t="s">
        <v>164</v>
      </c>
      <c r="F24" s="198" t="s">
        <v>164</v>
      </c>
      <c r="G24" s="266" t="s">
        <v>164</v>
      </c>
    </row>
    <row r="25" spans="1:9">
      <c r="A25" s="94" t="s">
        <v>567</v>
      </c>
      <c r="B25" s="262" t="s">
        <v>164</v>
      </c>
      <c r="C25" s="198" t="s">
        <v>164</v>
      </c>
      <c r="D25" s="266" t="s">
        <v>164</v>
      </c>
      <c r="E25" s="262" t="s">
        <v>164</v>
      </c>
      <c r="F25" s="198" t="s">
        <v>164</v>
      </c>
      <c r="G25" s="266" t="s">
        <v>164</v>
      </c>
    </row>
    <row r="26" spans="1:9">
      <c r="A26" s="94" t="s">
        <v>572</v>
      </c>
      <c r="B26" s="262">
        <v>1748324</v>
      </c>
      <c r="C26" s="198">
        <v>2649733</v>
      </c>
      <c r="D26" s="265">
        <v>4.5954604517785018</v>
      </c>
      <c r="E26" s="262" t="s">
        <v>164</v>
      </c>
      <c r="F26" s="198" t="s">
        <v>164</v>
      </c>
      <c r="G26" s="265" t="s">
        <v>164</v>
      </c>
    </row>
    <row r="27" spans="1:9">
      <c r="A27" s="94" t="s">
        <v>573</v>
      </c>
      <c r="B27" s="262" t="s">
        <v>164</v>
      </c>
      <c r="C27" s="198" t="s">
        <v>164</v>
      </c>
      <c r="D27" s="265" t="s">
        <v>164</v>
      </c>
      <c r="E27" s="262" t="s">
        <v>164</v>
      </c>
      <c r="F27" s="198" t="s">
        <v>164</v>
      </c>
      <c r="G27" s="265" t="s">
        <v>164</v>
      </c>
    </row>
    <row r="28" spans="1:9" ht="18.75" customHeight="1">
      <c r="A28" s="429" t="s">
        <v>574</v>
      </c>
      <c r="B28" s="430">
        <v>22360404</v>
      </c>
      <c r="C28" s="434">
        <v>77644071</v>
      </c>
      <c r="D28" s="432">
        <v>-8.8604802664290994E-2</v>
      </c>
      <c r="E28" s="430">
        <v>476</v>
      </c>
      <c r="F28" s="434">
        <v>1314</v>
      </c>
      <c r="G28" s="432">
        <v>-0.37614678899082571</v>
      </c>
    </row>
    <row r="29" spans="1:9" ht="18.75" customHeight="1">
      <c r="A29" s="437" t="s">
        <v>575</v>
      </c>
      <c r="B29" s="261">
        <v>25745</v>
      </c>
      <c r="C29" s="438">
        <v>46605</v>
      </c>
      <c r="D29" s="439">
        <v>0.9449270982851099</v>
      </c>
      <c r="E29" s="261">
        <v>25</v>
      </c>
      <c r="F29" s="438">
        <v>69</v>
      </c>
      <c r="G29" s="439">
        <v>-0.24242424242424243</v>
      </c>
    </row>
    <row r="30" spans="1:9" ht="15" customHeight="1">
      <c r="A30" s="1063" t="s">
        <v>1299</v>
      </c>
      <c r="B30" s="433" t="str">
        <f>B7</f>
        <v>Ožujak 2020.</v>
      </c>
      <c r="C30" s="1059" t="s">
        <v>1302</v>
      </c>
      <c r="D30" s="1060" t="s">
        <v>1297</v>
      </c>
      <c r="E30" s="433" t="str">
        <f>E7</f>
        <v>Ožujak 2020.</v>
      </c>
      <c r="F30" s="1059" t="s">
        <v>1302</v>
      </c>
      <c r="G30" s="1060" t="s">
        <v>1297</v>
      </c>
    </row>
    <row r="31" spans="1:9" s="273" customFormat="1">
      <c r="A31" s="1063"/>
      <c r="B31" s="913" t="str">
        <f>B8</f>
        <v>March 2020</v>
      </c>
      <c r="C31" s="1059"/>
      <c r="D31" s="1060"/>
      <c r="E31" s="913" t="str">
        <f>E8</f>
        <v>March 2020</v>
      </c>
      <c r="F31" s="1059"/>
      <c r="G31" s="1060"/>
    </row>
    <row r="32" spans="1:9" ht="17.25" customHeight="1">
      <c r="A32" s="255" t="s">
        <v>576</v>
      </c>
      <c r="B32" s="262">
        <v>7922912850.1500006</v>
      </c>
      <c r="C32" s="198">
        <v>9932857393.9500008</v>
      </c>
      <c r="D32" s="265">
        <v>15.622671706355357</v>
      </c>
      <c r="E32" s="262" t="s">
        <v>164</v>
      </c>
      <c r="F32" s="198" t="s">
        <v>164</v>
      </c>
      <c r="G32" s="265" t="s">
        <v>164</v>
      </c>
    </row>
    <row r="33" spans="1:7" ht="17.25" customHeight="1">
      <c r="A33" s="255" t="s">
        <v>577</v>
      </c>
      <c r="B33" s="262">
        <v>6068319295</v>
      </c>
      <c r="C33" s="271">
        <v>6970238227</v>
      </c>
      <c r="D33" s="265">
        <v>17.046670913398671</v>
      </c>
      <c r="E33" s="262" t="s">
        <v>164</v>
      </c>
      <c r="F33" s="271" t="s">
        <v>164</v>
      </c>
      <c r="G33" s="265" t="s">
        <v>164</v>
      </c>
    </row>
    <row r="34" spans="1:7">
      <c r="A34" s="1063" t="s">
        <v>1295</v>
      </c>
      <c r="B34" s="915" t="str">
        <f>B7</f>
        <v>Ožujak 2020.</v>
      </c>
      <c r="C34" s="1061" t="s">
        <v>1296</v>
      </c>
      <c r="D34" s="1060" t="s">
        <v>1297</v>
      </c>
      <c r="E34" s="435"/>
      <c r="F34" s="1061"/>
      <c r="G34" s="1060"/>
    </row>
    <row r="35" spans="1:7" s="273" customFormat="1" ht="21" customHeight="1">
      <c r="A35" s="1063"/>
      <c r="B35" s="913" t="str">
        <f>B8</f>
        <v>March 2020</v>
      </c>
      <c r="C35" s="1061"/>
      <c r="D35" s="1060"/>
      <c r="E35" s="435"/>
      <c r="F35" s="1061"/>
      <c r="G35" s="1060"/>
    </row>
    <row r="36" spans="1:7">
      <c r="A36" s="199" t="s">
        <v>72</v>
      </c>
      <c r="B36" s="263">
        <v>1480.51</v>
      </c>
      <c r="C36" s="95">
        <v>-0.26614058480343805</v>
      </c>
      <c r="D36" s="265">
        <v>-0.20547923151228942</v>
      </c>
      <c r="E36" s="263"/>
      <c r="F36" s="95"/>
      <c r="G36" s="265"/>
    </row>
    <row r="37" spans="1:7">
      <c r="A37" s="96" t="s">
        <v>132</v>
      </c>
      <c r="B37" s="263">
        <v>990.99</v>
      </c>
      <c r="C37" s="95">
        <v>-0.26504594436245232</v>
      </c>
      <c r="D37" s="265">
        <v>-0.20429252782193963</v>
      </c>
      <c r="E37" s="263"/>
      <c r="F37" s="95"/>
      <c r="G37" s="265"/>
    </row>
    <row r="38" spans="1:7">
      <c r="A38" s="96" t="s">
        <v>73</v>
      </c>
      <c r="B38" s="263">
        <v>917.27</v>
      </c>
      <c r="C38" s="95">
        <v>-0.23553825767362013</v>
      </c>
      <c r="D38" s="265">
        <v>-0.17964655588745604</v>
      </c>
      <c r="E38" s="263"/>
      <c r="F38" s="95"/>
      <c r="G38" s="265"/>
    </row>
    <row r="39" spans="1:7">
      <c r="A39" s="96" t="s">
        <v>996</v>
      </c>
      <c r="B39" s="263">
        <v>835.2</v>
      </c>
      <c r="C39" s="95">
        <v>-0.28257900478452458</v>
      </c>
      <c r="D39" s="265">
        <v>-0.21019782880054466</v>
      </c>
      <c r="E39" s="263"/>
      <c r="F39" s="95"/>
      <c r="G39" s="265"/>
    </row>
    <row r="40" spans="1:7" s="273" customFormat="1">
      <c r="A40" s="96" t="s">
        <v>112</v>
      </c>
      <c r="B40" s="263">
        <v>817.11</v>
      </c>
      <c r="C40" s="95">
        <v>-0.2630216554075383</v>
      </c>
      <c r="D40" s="265">
        <v>-0.2096588545948716</v>
      </c>
      <c r="E40" s="263"/>
      <c r="F40" s="95"/>
      <c r="G40" s="265"/>
    </row>
    <row r="41" spans="1:7">
      <c r="A41" s="96" t="s">
        <v>113</v>
      </c>
      <c r="B41" s="263">
        <v>621.12</v>
      </c>
      <c r="C41" s="95">
        <v>-0.28646264130135102</v>
      </c>
      <c r="D41" s="265">
        <v>-0.25876245599379444</v>
      </c>
      <c r="E41" s="263"/>
      <c r="F41" s="95"/>
      <c r="G41" s="265"/>
    </row>
    <row r="42" spans="1:7">
      <c r="A42" s="96" t="s">
        <v>114</v>
      </c>
      <c r="B42" s="263">
        <v>304.27999999999997</v>
      </c>
      <c r="C42" s="95">
        <v>-0.2958763363724719</v>
      </c>
      <c r="D42" s="265">
        <v>-0.22081380758495306</v>
      </c>
      <c r="E42" s="263"/>
      <c r="F42" s="95"/>
      <c r="G42" s="265"/>
    </row>
    <row r="43" spans="1:7">
      <c r="A43" s="96" t="s">
        <v>115</v>
      </c>
      <c r="B43" s="263">
        <v>568.63</v>
      </c>
      <c r="C43" s="95">
        <v>-0.17471444536363767</v>
      </c>
      <c r="D43" s="265">
        <v>-0.17226370875001823</v>
      </c>
      <c r="E43" s="263"/>
      <c r="F43" s="95"/>
      <c r="G43" s="265"/>
    </row>
    <row r="44" spans="1:7">
      <c r="A44" s="96" t="s">
        <v>116</v>
      </c>
      <c r="B44" s="263" t="s">
        <v>164</v>
      </c>
      <c r="C44" s="95" t="s">
        <v>164</v>
      </c>
      <c r="D44" s="265" t="s">
        <v>164</v>
      </c>
      <c r="E44" s="263"/>
      <c r="F44" s="95"/>
      <c r="G44" s="265"/>
    </row>
    <row r="45" spans="1:7">
      <c r="A45" s="96" t="s">
        <v>117</v>
      </c>
      <c r="B45" s="263">
        <v>2540.4499999999998</v>
      </c>
      <c r="C45" s="95">
        <v>-0.26509258482482512</v>
      </c>
      <c r="D45" s="265">
        <v>-0.20084996885754378</v>
      </c>
      <c r="E45" s="263"/>
      <c r="F45" s="95"/>
      <c r="G45" s="265"/>
    </row>
    <row r="46" spans="1:7">
      <c r="A46" s="199" t="s">
        <v>74</v>
      </c>
      <c r="B46" s="263">
        <v>111.11409999999999</v>
      </c>
      <c r="C46" s="95">
        <v>-3.8728029158055177E-2</v>
      </c>
      <c r="D46" s="265">
        <v>-3.3721534926838298E-2</v>
      </c>
      <c r="E46" s="263"/>
      <c r="F46" s="95"/>
      <c r="G46" s="265"/>
    </row>
    <row r="47" spans="1:7">
      <c r="A47" s="199" t="s">
        <v>98</v>
      </c>
      <c r="B47" s="263">
        <v>181.30449999999999</v>
      </c>
      <c r="C47" s="95">
        <v>-3.1412339917215482E-2</v>
      </c>
      <c r="D47" s="265">
        <v>-3.1329540670326839E-2</v>
      </c>
      <c r="E47" s="263"/>
      <c r="F47" s="95"/>
      <c r="G47" s="265"/>
    </row>
    <row r="48" spans="1:7" ht="15" customHeight="1">
      <c r="A48" s="1063" t="s">
        <v>1298</v>
      </c>
      <c r="B48" s="433" t="str">
        <f>B7</f>
        <v>Ožujak 2020.</v>
      </c>
      <c r="C48" s="1062"/>
      <c r="D48" s="1060" t="s">
        <v>1297</v>
      </c>
      <c r="E48" s="433" t="str">
        <f>E7</f>
        <v>Ožujak 2020.</v>
      </c>
      <c r="F48" s="1062"/>
      <c r="G48" s="1060" t="s">
        <v>1297</v>
      </c>
    </row>
    <row r="49" spans="1:7" s="273" customFormat="1">
      <c r="A49" s="1063"/>
      <c r="B49" s="913" t="str">
        <f>B8</f>
        <v>March 2020</v>
      </c>
      <c r="C49" s="1062"/>
      <c r="D49" s="1060"/>
      <c r="E49" s="913" t="str">
        <f>E8</f>
        <v>March 2020</v>
      </c>
      <c r="F49" s="1062"/>
      <c r="G49" s="1060"/>
    </row>
    <row r="50" spans="1:7">
      <c r="A50" s="94" t="s">
        <v>565</v>
      </c>
      <c r="B50" s="262">
        <v>126116.44100639001</v>
      </c>
      <c r="C50" s="198"/>
      <c r="D50" s="265">
        <v>-0.13338256772185791</v>
      </c>
      <c r="E50" s="262">
        <v>1063.9852000000001</v>
      </c>
      <c r="F50" s="198"/>
      <c r="G50" s="265">
        <v>-2.1319554949693925E-2</v>
      </c>
    </row>
    <row r="51" spans="1:7">
      <c r="A51" s="94" t="s">
        <v>564</v>
      </c>
      <c r="B51" s="262">
        <v>115977.58377421999</v>
      </c>
      <c r="C51" s="198"/>
      <c r="D51" s="265">
        <v>3.9298985138252977E-3</v>
      </c>
      <c r="E51" s="262" t="s">
        <v>164</v>
      </c>
      <c r="F51" s="198"/>
      <c r="G51" s="265" t="s">
        <v>164</v>
      </c>
    </row>
    <row r="52" spans="1:7">
      <c r="A52" s="94" t="s">
        <v>566</v>
      </c>
      <c r="B52" s="262" t="s">
        <v>164</v>
      </c>
      <c r="C52" s="198"/>
      <c r="D52" s="266" t="s">
        <v>164</v>
      </c>
      <c r="E52" s="262" t="s">
        <v>164</v>
      </c>
      <c r="F52" s="198"/>
      <c r="G52" s="266" t="s">
        <v>164</v>
      </c>
    </row>
    <row r="53" spans="1:7">
      <c r="A53" s="94" t="s">
        <v>578</v>
      </c>
      <c r="B53" s="262" t="s">
        <v>164</v>
      </c>
      <c r="C53" s="198"/>
      <c r="D53" s="265" t="s">
        <v>164</v>
      </c>
      <c r="E53" s="262" t="s">
        <v>164</v>
      </c>
      <c r="F53" s="198"/>
      <c r="G53" s="265" t="s">
        <v>164</v>
      </c>
    </row>
    <row r="54" spans="1:7" ht="18.75" customHeight="1">
      <c r="A54" s="429" t="s">
        <v>579</v>
      </c>
      <c r="B54" s="430">
        <v>242094.02478060999</v>
      </c>
      <c r="C54" s="434"/>
      <c r="D54" s="432">
        <v>-7.2617279113403377E-2</v>
      </c>
      <c r="E54" s="430">
        <v>1063.9852000000001</v>
      </c>
      <c r="F54" s="434"/>
      <c r="G54" s="432">
        <v>-2.1319554949693925E-2</v>
      </c>
    </row>
    <row r="55" spans="1:7" s="205" customFormat="1">
      <c r="A55" s="20" t="s">
        <v>580</v>
      </c>
      <c r="B55" s="268"/>
      <c r="C55" s="249"/>
      <c r="D55" s="249"/>
    </row>
    <row r="56" spans="1:7" s="205" customFormat="1">
      <c r="A56" s="302"/>
      <c r="B56" s="269"/>
      <c r="C56" s="251"/>
      <c r="D56" s="252"/>
    </row>
    <row r="57" spans="1:7" s="205" customFormat="1">
      <c r="B57" s="250"/>
      <c r="C57" s="251"/>
      <c r="D57" s="252"/>
    </row>
    <row r="58" spans="1:7" s="205" customFormat="1">
      <c r="A58" s="661" t="s">
        <v>97</v>
      </c>
      <c r="B58" s="250"/>
      <c r="C58" s="251"/>
      <c r="D58" s="252"/>
    </row>
    <row r="59" spans="1:7" ht="12.75" customHeight="1">
      <c r="B59" s="36"/>
      <c r="C59" s="36"/>
      <c r="D59" s="36"/>
    </row>
    <row r="60" spans="1:7" ht="12.75" customHeight="1">
      <c r="B60" s="52"/>
      <c r="C60" s="52"/>
      <c r="G60" s="14" t="s">
        <v>980</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4"/>
    </row>
    <row r="114" spans="1:1">
      <c r="A114" s="695"/>
    </row>
    <row r="116" spans="1:1">
      <c r="A116" s="695"/>
    </row>
    <row r="118" spans="1:1">
      <c r="A118" s="695"/>
    </row>
    <row r="120" spans="1:1">
      <c r="A120" s="695"/>
    </row>
    <row r="122" spans="1:1">
      <c r="A122" s="695"/>
    </row>
    <row r="124" spans="1:1">
      <c r="A124" s="695"/>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8:A49"/>
    <mergeCell ref="D48:D49"/>
    <mergeCell ref="C30:C31"/>
    <mergeCell ref="D30:D31"/>
    <mergeCell ref="C48:C49"/>
    <mergeCell ref="F30:F31"/>
    <mergeCell ref="G30:G31"/>
    <mergeCell ref="G48:G49"/>
    <mergeCell ref="F34:F35"/>
    <mergeCell ref="F48:F49"/>
    <mergeCell ref="G34:G35"/>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3"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814</v>
      </c>
      <c r="E1" s="141" t="str">
        <f>Naslovnica!A20</f>
        <v>Ožujak 2020.</v>
      </c>
      <c r="G1" s="143" t="s">
        <v>1462</v>
      </c>
      <c r="H1" s="273"/>
      <c r="I1" s="273"/>
      <c r="J1" s="273"/>
      <c r="K1" s="141" t="str">
        <f>E1</f>
        <v>Ožujak 2020.</v>
      </c>
    </row>
    <row r="2" spans="1:18" ht="12.75" customHeight="1">
      <c r="A2" s="575" t="s">
        <v>815</v>
      </c>
      <c r="E2" s="585" t="str">
        <f>Naslovnica!A24</f>
        <v>March 2020</v>
      </c>
      <c r="G2" s="575" t="s">
        <v>1463</v>
      </c>
      <c r="H2" s="273"/>
      <c r="I2" s="273"/>
      <c r="J2" s="273"/>
      <c r="K2" s="573" t="str">
        <f>E2</f>
        <v>March 2020</v>
      </c>
    </row>
    <row r="3" spans="1:18" ht="12.75" customHeight="1">
      <c r="A3" s="39" t="s">
        <v>540</v>
      </c>
      <c r="G3" s="39" t="s">
        <v>549</v>
      </c>
      <c r="H3" s="273"/>
      <c r="I3" s="273"/>
      <c r="J3" s="273"/>
      <c r="K3" s="273"/>
    </row>
    <row r="4" spans="1:18" ht="45" customHeight="1">
      <c r="A4" s="440" t="s">
        <v>541</v>
      </c>
      <c r="B4" s="440" t="s">
        <v>542</v>
      </c>
      <c r="C4" s="440" t="s">
        <v>543</v>
      </c>
      <c r="D4" s="440" t="s">
        <v>544</v>
      </c>
      <c r="E4" s="440" t="s">
        <v>545</v>
      </c>
      <c r="G4" s="440" t="s">
        <v>541</v>
      </c>
      <c r="H4" s="440" t="s">
        <v>542</v>
      </c>
      <c r="I4" s="440" t="s">
        <v>543</v>
      </c>
      <c r="J4" s="440" t="s">
        <v>544</v>
      </c>
      <c r="K4" s="440" t="s">
        <v>550</v>
      </c>
    </row>
    <row r="5" spans="1:18" ht="12.75" customHeight="1">
      <c r="A5" s="97" t="s">
        <v>1412</v>
      </c>
      <c r="B5" s="98">
        <v>98618770.200000003</v>
      </c>
      <c r="C5" s="99">
        <v>0.19031799573183841</v>
      </c>
      <c r="D5" s="100">
        <v>24.1</v>
      </c>
      <c r="E5" s="258">
        <v>-27.63</v>
      </c>
      <c r="F5" s="53"/>
      <c r="G5" s="97" t="s">
        <v>1437</v>
      </c>
      <c r="H5" s="98">
        <v>135000</v>
      </c>
      <c r="I5" s="99">
        <v>0.59160188260865754</v>
      </c>
      <c r="J5" s="100">
        <v>3000</v>
      </c>
      <c r="K5" s="258">
        <v>0</v>
      </c>
      <c r="P5" s="77"/>
      <c r="R5" s="912"/>
    </row>
    <row r="6" spans="1:18" ht="12.75" customHeight="1">
      <c r="A6" s="97" t="s">
        <v>1413</v>
      </c>
      <c r="B6" s="98">
        <v>87644712.5</v>
      </c>
      <c r="C6" s="99">
        <v>0.16913987048981882</v>
      </c>
      <c r="D6" s="100">
        <v>162.5</v>
      </c>
      <c r="E6" s="258">
        <v>-5.52</v>
      </c>
      <c r="F6" s="53"/>
      <c r="G6" s="97" t="s">
        <v>1438</v>
      </c>
      <c r="H6" s="98">
        <v>48093</v>
      </c>
      <c r="I6" s="99">
        <v>0.21075488400220865</v>
      </c>
      <c r="J6" s="100">
        <v>400</v>
      </c>
      <c r="K6" s="258">
        <v>-18.029999999999998</v>
      </c>
      <c r="P6" s="77"/>
      <c r="R6" s="912"/>
    </row>
    <row r="7" spans="1:18" ht="12.75" customHeight="1">
      <c r="A7" s="97" t="s">
        <v>1414</v>
      </c>
      <c r="B7" s="98">
        <v>53828034</v>
      </c>
      <c r="C7" s="99">
        <v>0.10387924656015689</v>
      </c>
      <c r="D7" s="100">
        <v>350</v>
      </c>
      <c r="E7" s="258">
        <v>-25.369999999999997</v>
      </c>
      <c r="F7" s="53"/>
      <c r="G7" s="97" t="s">
        <v>1439</v>
      </c>
      <c r="H7" s="98">
        <v>33801</v>
      </c>
      <c r="I7" s="99">
        <v>0.14812396469670544</v>
      </c>
      <c r="J7" s="100">
        <v>108</v>
      </c>
      <c r="K7" s="258">
        <v>-16.28</v>
      </c>
      <c r="P7" s="77"/>
      <c r="R7" s="912"/>
    </row>
    <row r="8" spans="1:18" ht="12.75" customHeight="1">
      <c r="A8" s="97" t="s">
        <v>1415</v>
      </c>
      <c r="B8" s="98">
        <v>37720642.200000003</v>
      </c>
      <c r="C8" s="99">
        <v>7.2794631353269551E-2</v>
      </c>
      <c r="D8" s="100">
        <v>113</v>
      </c>
      <c r="E8" s="258">
        <v>-39.89</v>
      </c>
      <c r="G8" s="97" t="s">
        <v>1440</v>
      </c>
      <c r="H8" s="98">
        <v>11300</v>
      </c>
      <c r="I8" s="99">
        <v>4.951926869242837E-2</v>
      </c>
      <c r="J8" s="100">
        <v>11300</v>
      </c>
      <c r="K8" s="258">
        <v>-8.870000000000001</v>
      </c>
      <c r="P8" s="77"/>
      <c r="R8" s="912"/>
    </row>
    <row r="9" spans="1:18" ht="12.75" customHeight="1">
      <c r="A9" s="97" t="s">
        <v>1416</v>
      </c>
      <c r="B9" s="98">
        <v>33325152</v>
      </c>
      <c r="C9" s="99">
        <v>6.4312058680476902E-2</v>
      </c>
      <c r="D9" s="100">
        <v>370</v>
      </c>
      <c r="E9" s="258">
        <v>-15.329999999999998</v>
      </c>
      <c r="G9" s="97" t="s">
        <v>1441</v>
      </c>
      <c r="H9" s="98">
        <v>0</v>
      </c>
      <c r="I9" s="99">
        <v>0</v>
      </c>
      <c r="J9" s="100">
        <v>85</v>
      </c>
      <c r="K9" s="258">
        <v>0</v>
      </c>
      <c r="P9" s="77"/>
      <c r="R9" s="912"/>
    </row>
    <row r="10" spans="1:18" ht="12.75" customHeight="1">
      <c r="A10" s="97" t="s">
        <v>1417</v>
      </c>
      <c r="B10" s="98">
        <v>26651481</v>
      </c>
      <c r="C10" s="99">
        <v>5.1432972008458207E-2</v>
      </c>
      <c r="D10" s="100">
        <v>48.4</v>
      </c>
      <c r="E10" s="259">
        <v>-15.09</v>
      </c>
      <c r="G10" s="97"/>
      <c r="H10" s="98"/>
      <c r="I10" s="99"/>
      <c r="J10" s="100"/>
      <c r="K10" s="259"/>
    </row>
    <row r="11" spans="1:18" ht="12.75" customHeight="1">
      <c r="A11" s="97" t="s">
        <v>1418</v>
      </c>
      <c r="B11" s="98">
        <v>25296245</v>
      </c>
      <c r="C11" s="99">
        <v>4.8817589574256713E-2</v>
      </c>
      <c r="D11" s="100">
        <v>1120</v>
      </c>
      <c r="E11" s="258">
        <v>-14.180000000000001</v>
      </c>
      <c r="G11" s="97"/>
      <c r="H11" s="98"/>
      <c r="I11" s="99"/>
      <c r="J11" s="100"/>
      <c r="K11" s="258"/>
    </row>
    <row r="12" spans="1:18" ht="12.75" customHeight="1">
      <c r="A12" s="97" t="s">
        <v>1419</v>
      </c>
      <c r="B12" s="98">
        <v>23820120</v>
      </c>
      <c r="C12" s="99">
        <v>4.5968911266061181E-2</v>
      </c>
      <c r="D12" s="100">
        <v>1120</v>
      </c>
      <c r="E12" s="258">
        <v>-8.94</v>
      </c>
      <c r="G12" s="97"/>
      <c r="H12" s="98"/>
      <c r="I12" s="99"/>
      <c r="J12" s="100"/>
      <c r="K12" s="258"/>
    </row>
    <row r="13" spans="1:18" ht="12.75" customHeight="1">
      <c r="A13" s="97" t="s">
        <v>1420</v>
      </c>
      <c r="B13" s="98">
        <v>19634879.949999999</v>
      </c>
      <c r="C13" s="99">
        <v>3.7892086779634772E-2</v>
      </c>
      <c r="D13" s="100">
        <v>4.78</v>
      </c>
      <c r="E13" s="258">
        <v>-22.900000000000002</v>
      </c>
      <c r="G13" s="97"/>
      <c r="H13" s="98"/>
      <c r="I13" s="99"/>
      <c r="J13" s="100"/>
      <c r="K13" s="258"/>
    </row>
    <row r="14" spans="1:18" ht="12.75" customHeight="1">
      <c r="A14" s="97" t="s">
        <v>1421</v>
      </c>
      <c r="B14" s="98">
        <v>18055034</v>
      </c>
      <c r="C14" s="99">
        <v>3.4843244108414134E-2</v>
      </c>
      <c r="D14" s="100">
        <v>218</v>
      </c>
      <c r="E14" s="258">
        <v>-38.07</v>
      </c>
      <c r="G14" s="97"/>
      <c r="H14" s="98"/>
      <c r="I14" s="99"/>
      <c r="J14" s="100"/>
      <c r="K14" s="258"/>
    </row>
    <row r="15" spans="1:18" ht="12.75" customHeight="1">
      <c r="A15" s="97" t="s">
        <v>546</v>
      </c>
      <c r="B15" s="98">
        <v>93583831.890000045</v>
      </c>
      <c r="C15" s="99">
        <v>0.18060139344761475</v>
      </c>
      <c r="D15" s="101"/>
      <c r="E15" s="260"/>
      <c r="G15" s="97" t="s">
        <v>551</v>
      </c>
      <c r="H15" s="98">
        <v>0</v>
      </c>
      <c r="I15" s="99"/>
      <c r="J15" s="101"/>
      <c r="K15" s="260"/>
    </row>
    <row r="16" spans="1:18" ht="15.75" customHeight="1">
      <c r="A16" s="443" t="s">
        <v>547</v>
      </c>
      <c r="B16" s="444">
        <f>SUM(B5:B15)</f>
        <v>518178902.74000001</v>
      </c>
      <c r="C16" s="445"/>
      <c r="D16" s="446"/>
      <c r="E16" s="446"/>
      <c r="G16" s="443" t="s">
        <v>547</v>
      </c>
      <c r="H16" s="444">
        <f>SUM(H5:H15)</f>
        <v>228194</v>
      </c>
      <c r="I16" s="445"/>
      <c r="J16" s="446"/>
      <c r="K16" s="446"/>
    </row>
    <row r="17" spans="1:11" ht="12.75" customHeight="1">
      <c r="A17" s="38" t="s">
        <v>548</v>
      </c>
      <c r="G17" s="38" t="s">
        <v>548</v>
      </c>
      <c r="H17" s="273"/>
      <c r="I17" s="273"/>
      <c r="J17" s="273"/>
      <c r="K17" s="273"/>
    </row>
    <row r="18" spans="1:11" ht="12.75" customHeight="1"/>
    <row r="19" spans="1:11" ht="12.75" customHeight="1">
      <c r="A19" s="143" t="s">
        <v>1464</v>
      </c>
    </row>
    <row r="20" spans="1:11" ht="12.75" customHeight="1">
      <c r="A20" s="575" t="s">
        <v>1465</v>
      </c>
    </row>
    <row r="21" spans="1:11" ht="12.75" customHeight="1">
      <c r="A21" s="39" t="s">
        <v>552</v>
      </c>
    </row>
    <row r="22" spans="1:11" ht="43.5">
      <c r="A22" s="440" t="s">
        <v>553</v>
      </c>
      <c r="B22" s="440" t="s">
        <v>542</v>
      </c>
      <c r="C22" s="440" t="s">
        <v>543</v>
      </c>
      <c r="D22" s="440" t="s">
        <v>554</v>
      </c>
    </row>
    <row r="23" spans="1:11" ht="15" customHeight="1">
      <c r="A23" s="103" t="s">
        <v>1422</v>
      </c>
      <c r="B23" s="98">
        <v>8944356.8000000007</v>
      </c>
      <c r="C23" s="104">
        <v>0.4954122397255199</v>
      </c>
      <c r="D23" s="138">
        <v>99.65</v>
      </c>
      <c r="E23" s="53"/>
      <c r="F23" s="53"/>
      <c r="H23" s="45"/>
    </row>
    <row r="24" spans="1:11" ht="12.75" customHeight="1">
      <c r="A24" s="103" t="s">
        <v>1423</v>
      </c>
      <c r="B24" s="98">
        <v>5616875</v>
      </c>
      <c r="C24" s="104">
        <v>0.31110885737566724</v>
      </c>
      <c r="D24" s="138">
        <v>118.25</v>
      </c>
      <c r="E24" s="53"/>
      <c r="F24" s="53"/>
    </row>
    <row r="25" spans="1:11" ht="12.75" customHeight="1">
      <c r="A25" s="103" t="s">
        <v>1424</v>
      </c>
      <c r="B25" s="98">
        <v>1998671.91</v>
      </c>
      <c r="C25" s="104">
        <v>0.11070293253614197</v>
      </c>
      <c r="D25" s="138">
        <v>124</v>
      </c>
      <c r="E25" s="53"/>
      <c r="F25" s="53"/>
    </row>
    <row r="26" spans="1:11" ht="12.75" customHeight="1">
      <c r="A26" s="103" t="s">
        <v>1425</v>
      </c>
      <c r="B26" s="98">
        <v>1078751.81</v>
      </c>
      <c r="C26" s="104">
        <v>5.9750171225286822E-2</v>
      </c>
      <c r="D26" s="138">
        <v>103.82</v>
      </c>
      <c r="E26" s="53"/>
    </row>
    <row r="27" spans="1:11" ht="12.75" customHeight="1">
      <c r="A27" s="103" t="s">
        <v>1426</v>
      </c>
      <c r="B27" s="98">
        <v>300000</v>
      </c>
      <c r="C27" s="104">
        <v>1.6616473966876631E-2</v>
      </c>
      <c r="D27" s="138">
        <v>100</v>
      </c>
    </row>
    <row r="28" spans="1:11" ht="12.75" customHeight="1">
      <c r="A28" s="103" t="s">
        <v>1427</v>
      </c>
      <c r="B28" s="98">
        <v>108144.06</v>
      </c>
      <c r="C28" s="104">
        <v>5.9899098588744809E-3</v>
      </c>
      <c r="D28" s="138">
        <v>118.63</v>
      </c>
    </row>
    <row r="29" spans="1:11" ht="12.75" customHeight="1">
      <c r="A29" s="103" t="s">
        <v>1428</v>
      </c>
      <c r="B29" s="98">
        <v>7572.28</v>
      </c>
      <c r="C29" s="104">
        <v>4.1941531163300187E-4</v>
      </c>
      <c r="D29" s="139">
        <v>20</v>
      </c>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551</v>
      </c>
      <c r="B33" s="277"/>
      <c r="C33" s="104"/>
      <c r="D33" s="105"/>
    </row>
    <row r="34" spans="1:10" ht="15" customHeight="1">
      <c r="A34" s="451" t="s">
        <v>547</v>
      </c>
      <c r="B34" s="452">
        <f>SUM(B23:B33)</f>
        <v>18054371.859999999</v>
      </c>
      <c r="C34" s="453"/>
      <c r="D34" s="454"/>
    </row>
    <row r="35" spans="1:10" ht="15" customHeight="1">
      <c r="A35" s="102" t="s">
        <v>555</v>
      </c>
      <c r="B35" s="98"/>
      <c r="C35" s="104"/>
      <c r="D35" s="105"/>
    </row>
    <row r="36" spans="1:10" ht="12.75" customHeight="1">
      <c r="A36" s="193" t="s">
        <v>164</v>
      </c>
      <c r="B36" s="277">
        <v>0</v>
      </c>
      <c r="C36" s="104"/>
      <c r="D36" s="105"/>
    </row>
    <row r="37" spans="1:10" ht="12.75" customHeight="1">
      <c r="A37" s="97" t="s">
        <v>551</v>
      </c>
      <c r="B37" s="278">
        <v>0</v>
      </c>
      <c r="C37" s="104"/>
      <c r="D37" s="105"/>
    </row>
    <row r="38" spans="1:10" ht="15" customHeight="1">
      <c r="A38" s="106" t="s">
        <v>547</v>
      </c>
      <c r="B38" s="98"/>
      <c r="C38" s="104"/>
      <c r="D38" s="105"/>
    </row>
    <row r="39" spans="1:10" ht="26.25" customHeight="1">
      <c r="A39" s="447" t="s">
        <v>556</v>
      </c>
      <c r="B39" s="448">
        <f>B34+B38</f>
        <v>18054371.859999999</v>
      </c>
      <c r="C39" s="449"/>
      <c r="D39" s="450"/>
    </row>
    <row r="40" spans="1:10" ht="12.75" customHeight="1"/>
    <row r="41" spans="1:10" ht="12.75" customHeight="1">
      <c r="A41" s="143" t="s">
        <v>1466</v>
      </c>
      <c r="G41" s="148"/>
      <c r="H41" s="205"/>
      <c r="I41" s="205"/>
      <c r="J41" s="205"/>
    </row>
    <row r="42" spans="1:10" ht="12.75" customHeight="1">
      <c r="A42" s="575" t="s">
        <v>1467</v>
      </c>
      <c r="B42" s="45"/>
      <c r="G42" s="167"/>
      <c r="H42" s="205"/>
      <c r="I42" s="205"/>
      <c r="J42" s="205"/>
    </row>
    <row r="43" spans="1:10" ht="12.75" customHeight="1">
      <c r="A43" s="39" t="s">
        <v>552</v>
      </c>
      <c r="G43" s="218"/>
      <c r="H43" s="205"/>
      <c r="I43" s="205"/>
      <c r="J43" s="205"/>
    </row>
    <row r="44" spans="1:10" ht="43.5">
      <c r="A44" s="440" t="s">
        <v>557</v>
      </c>
      <c r="B44" s="440" t="s">
        <v>542</v>
      </c>
      <c r="C44" s="440" t="s">
        <v>543</v>
      </c>
      <c r="D44" s="208"/>
      <c r="G44" s="208"/>
      <c r="H44" s="219"/>
      <c r="I44" s="208"/>
      <c r="J44" s="208"/>
    </row>
    <row r="45" spans="1:10" ht="12.75" customHeight="1">
      <c r="A45" s="103" t="s">
        <v>1429</v>
      </c>
      <c r="B45" s="98">
        <v>1614728986.03</v>
      </c>
      <c r="C45" s="104">
        <v>0.20380496625044023</v>
      </c>
      <c r="D45" s="210"/>
      <c r="E45" s="53"/>
      <c r="F45" s="53"/>
      <c r="G45" s="207"/>
      <c r="H45" s="204"/>
      <c r="I45" s="209"/>
      <c r="J45" s="210"/>
    </row>
    <row r="46" spans="1:10" ht="12.75" customHeight="1">
      <c r="A46" s="103" t="s">
        <v>1425</v>
      </c>
      <c r="B46" s="98">
        <v>1350532187.3199999</v>
      </c>
      <c r="C46" s="104">
        <v>0.17045904869374284</v>
      </c>
      <c r="D46" s="210"/>
      <c r="E46" s="53"/>
      <c r="F46" s="53"/>
      <c r="G46" s="215"/>
      <c r="H46" s="216"/>
      <c r="I46" s="209"/>
      <c r="J46" s="210"/>
    </row>
    <row r="47" spans="1:10" ht="12.75" customHeight="1">
      <c r="A47" s="103" t="s">
        <v>1422</v>
      </c>
      <c r="B47" s="98">
        <v>759752553.99000001</v>
      </c>
      <c r="C47" s="104">
        <v>9.5893084823672647E-2</v>
      </c>
      <c r="D47" s="210"/>
      <c r="E47" s="53"/>
      <c r="G47" s="215"/>
      <c r="H47" s="216"/>
      <c r="I47" s="209"/>
      <c r="J47" s="210"/>
    </row>
    <row r="48" spans="1:10" ht="12.75" customHeight="1">
      <c r="A48" s="103" t="s">
        <v>1430</v>
      </c>
      <c r="B48" s="98">
        <v>626302774</v>
      </c>
      <c r="C48" s="104">
        <v>7.904955990878311E-2</v>
      </c>
      <c r="D48" s="210"/>
      <c r="G48" s="215"/>
      <c r="H48" s="216"/>
      <c r="I48" s="209"/>
      <c r="J48" s="210"/>
    </row>
    <row r="49" spans="1:10" ht="12.75" customHeight="1">
      <c r="A49" s="103" t="s">
        <v>1431</v>
      </c>
      <c r="B49" s="98">
        <v>610578279.5</v>
      </c>
      <c r="C49" s="104">
        <v>7.7064873872548054E-2</v>
      </c>
      <c r="D49" s="210"/>
      <c r="G49" s="215"/>
      <c r="H49" s="216"/>
      <c r="I49" s="209"/>
      <c r="J49" s="210"/>
    </row>
    <row r="50" spans="1:10" ht="12.75" customHeight="1">
      <c r="A50" s="103" t="s">
        <v>1432</v>
      </c>
      <c r="B50" s="98">
        <v>551188839.00999999</v>
      </c>
      <c r="C50" s="104">
        <v>6.9568964020545118E-2</v>
      </c>
      <c r="D50" s="211"/>
      <c r="G50" s="215"/>
      <c r="H50" s="216"/>
      <c r="I50" s="209"/>
      <c r="J50" s="211"/>
    </row>
    <row r="51" spans="1:10" ht="12.75" customHeight="1">
      <c r="A51" s="103" t="s">
        <v>1433</v>
      </c>
      <c r="B51" s="98">
        <v>521491985.23000002</v>
      </c>
      <c r="C51" s="104">
        <v>6.5820739807850706E-2</v>
      </c>
      <c r="D51" s="210"/>
      <c r="G51" s="215"/>
      <c r="H51" s="216"/>
      <c r="I51" s="209"/>
      <c r="J51" s="210"/>
    </row>
    <row r="52" spans="1:10" ht="12.75" customHeight="1">
      <c r="A52" s="103" t="s">
        <v>1434</v>
      </c>
      <c r="B52" s="98">
        <v>473804244.43000001</v>
      </c>
      <c r="C52" s="104">
        <v>5.9801774093858638E-2</v>
      </c>
      <c r="D52" s="210"/>
      <c r="G52" s="215"/>
      <c r="H52" s="216"/>
      <c r="I52" s="209"/>
      <c r="J52" s="210"/>
    </row>
    <row r="53" spans="1:10" ht="12.75" customHeight="1">
      <c r="A53" s="103" t="s">
        <v>1435</v>
      </c>
      <c r="B53" s="98">
        <v>381240594.74000001</v>
      </c>
      <c r="C53" s="104">
        <v>4.8118741421317307E-2</v>
      </c>
      <c r="D53" s="210"/>
      <c r="G53" s="215"/>
      <c r="H53" s="216"/>
      <c r="I53" s="209"/>
      <c r="J53" s="210"/>
    </row>
    <row r="54" spans="1:10" ht="12.75" customHeight="1">
      <c r="A54" s="107" t="s">
        <v>1436</v>
      </c>
      <c r="B54" s="98">
        <v>376101645</v>
      </c>
      <c r="C54" s="104">
        <v>4.7470122682578726E-2</v>
      </c>
      <c r="D54" s="210"/>
      <c r="G54" s="215"/>
      <c r="H54" s="216"/>
      <c r="I54" s="209"/>
      <c r="J54" s="210"/>
    </row>
    <row r="55" spans="1:10" ht="24">
      <c r="A55" s="108" t="s">
        <v>558</v>
      </c>
      <c r="B55" s="98">
        <v>657190760.90000057</v>
      </c>
      <c r="C55" s="104">
        <v>8.2948124424662623E-2</v>
      </c>
      <c r="D55" s="212"/>
      <c r="G55" s="217"/>
      <c r="H55" s="216"/>
      <c r="I55" s="209"/>
      <c r="J55" s="212"/>
    </row>
    <row r="56" spans="1:10" ht="26.25" customHeight="1">
      <c r="A56" s="447" t="s">
        <v>559</v>
      </c>
      <c r="B56" s="448">
        <f>SUM(B45:B55)</f>
        <v>7922912850.1500006</v>
      </c>
      <c r="C56" s="449"/>
      <c r="D56" s="214"/>
      <c r="G56" s="207"/>
      <c r="H56" s="204"/>
      <c r="I56" s="213"/>
      <c r="J56" s="214"/>
    </row>
    <row r="57" spans="1:10" ht="12.75" customHeight="1">
      <c r="G57" s="205"/>
      <c r="H57" s="205"/>
      <c r="I57" s="205"/>
      <c r="J57" s="205"/>
    </row>
    <row r="58" spans="1:10" ht="12.75" customHeight="1">
      <c r="A58" s="144" t="s">
        <v>1468</v>
      </c>
      <c r="G58" s="220"/>
      <c r="H58" s="205"/>
      <c r="I58" s="205"/>
      <c r="J58" s="205"/>
    </row>
    <row r="59" spans="1:10" ht="12.75" customHeight="1">
      <c r="A59" s="586" t="s">
        <v>1469</v>
      </c>
      <c r="G59" s="221"/>
      <c r="H59" s="205"/>
      <c r="I59" s="205"/>
      <c r="J59" s="205"/>
    </row>
    <row r="60" spans="1:10" ht="12.75" customHeight="1">
      <c r="A60" s="39" t="s">
        <v>560</v>
      </c>
      <c r="G60" s="218"/>
      <c r="H60" s="205"/>
      <c r="I60" s="205"/>
      <c r="J60" s="205"/>
    </row>
    <row r="61" spans="1:10" ht="12.75" customHeight="1">
      <c r="A61" s="441"/>
      <c r="B61" s="442" t="s">
        <v>75</v>
      </c>
      <c r="C61" s="442" t="s">
        <v>76</v>
      </c>
      <c r="D61" s="442" t="s">
        <v>77</v>
      </c>
      <c r="E61" s="442" t="s">
        <v>78</v>
      </c>
      <c r="F61" s="442" t="s">
        <v>79</v>
      </c>
      <c r="G61" s="222"/>
      <c r="H61" s="202"/>
      <c r="I61" s="202"/>
      <c r="J61" s="202"/>
    </row>
    <row r="62" spans="1:10" ht="12.75" customHeight="1">
      <c r="A62" s="441"/>
      <c r="B62" s="587" t="s">
        <v>80</v>
      </c>
      <c r="C62" s="587" t="s">
        <v>81</v>
      </c>
      <c r="D62" s="587" t="s">
        <v>253</v>
      </c>
      <c r="E62" s="587" t="s">
        <v>82</v>
      </c>
      <c r="F62" s="587" t="s">
        <v>83</v>
      </c>
      <c r="G62" s="222"/>
      <c r="H62" s="203"/>
      <c r="I62" s="203"/>
      <c r="J62" s="203"/>
    </row>
    <row r="63" spans="1:10" ht="12.75" customHeight="1">
      <c r="A63" s="109" t="s">
        <v>164</v>
      </c>
      <c r="B63" s="110" t="s">
        <v>164</v>
      </c>
      <c r="C63" s="110" t="s">
        <v>164</v>
      </c>
      <c r="D63" s="110" t="s">
        <v>164</v>
      </c>
      <c r="E63" s="111" t="s">
        <v>164</v>
      </c>
      <c r="F63" s="111" t="s">
        <v>164</v>
      </c>
      <c r="G63" s="207"/>
      <c r="H63" s="204"/>
      <c r="I63" s="204"/>
      <c r="J63" s="206"/>
    </row>
    <row r="64" spans="1:10" ht="15" customHeight="1">
      <c r="A64" s="443" t="s">
        <v>547</v>
      </c>
      <c r="B64" s="455"/>
      <c r="C64" s="455"/>
      <c r="D64" s="455"/>
      <c r="E64" s="456" t="str">
        <f>IF(SUM(E63:E63)=0,"",SUM(E63:E63))</f>
        <v/>
      </c>
      <c r="F64" s="456" t="str">
        <f>IF(SUM(F63:F63)=0,"",SUM(F63:F63))</f>
        <v/>
      </c>
      <c r="G64" s="207"/>
      <c r="H64" s="204"/>
      <c r="I64" s="204"/>
      <c r="J64" s="206"/>
    </row>
    <row r="65" spans="1:11" ht="12.75" customHeight="1"/>
    <row r="66" spans="1:11" ht="12.75" customHeight="1">
      <c r="A66" s="144" t="s">
        <v>1470</v>
      </c>
    </row>
    <row r="67" spans="1:11" ht="12.75" customHeight="1">
      <c r="A67" s="586" t="s">
        <v>1471</v>
      </c>
    </row>
    <row r="68" spans="1:11" ht="12.75" customHeight="1">
      <c r="A68" s="39" t="s">
        <v>561</v>
      </c>
    </row>
    <row r="69" spans="1:11" ht="12.75" customHeight="1">
      <c r="A69" s="441"/>
      <c r="B69" s="442" t="s">
        <v>75</v>
      </c>
      <c r="C69" s="442" t="s">
        <v>76</v>
      </c>
      <c r="D69" s="442" t="s">
        <v>77</v>
      </c>
      <c r="E69" s="442" t="s">
        <v>78</v>
      </c>
      <c r="F69" s="442" t="s">
        <v>79</v>
      </c>
    </row>
    <row r="70" spans="1:11" ht="12.75" customHeight="1">
      <c r="A70" s="441"/>
      <c r="B70" s="587" t="s">
        <v>80</v>
      </c>
      <c r="C70" s="587" t="s">
        <v>81</v>
      </c>
      <c r="D70" s="587" t="s">
        <v>253</v>
      </c>
      <c r="E70" s="587" t="s">
        <v>82</v>
      </c>
      <c r="F70" s="587" t="s">
        <v>83</v>
      </c>
    </row>
    <row r="71" spans="1:11" ht="12.75" customHeight="1">
      <c r="A71" s="109" t="s">
        <v>164</v>
      </c>
      <c r="B71" s="112" t="s">
        <v>164</v>
      </c>
      <c r="C71" s="112" t="s">
        <v>164</v>
      </c>
      <c r="D71" s="112" t="s">
        <v>164</v>
      </c>
      <c r="E71" s="113" t="s">
        <v>164</v>
      </c>
      <c r="F71" s="113" t="s">
        <v>164</v>
      </c>
      <c r="G71" s="53"/>
    </row>
    <row r="72" spans="1:11" ht="15" customHeight="1">
      <c r="A72" s="443" t="s">
        <v>547</v>
      </c>
      <c r="B72" s="457"/>
      <c r="C72" s="457"/>
      <c r="D72" s="457"/>
      <c r="E72" s="456" t="str">
        <f>IF(SUM(E71)=0,"",SUM(E71))</f>
        <v/>
      </c>
      <c r="F72" s="456" t="str">
        <f>IF(SUM(F71)=0,"",SUM(F71))</f>
        <v/>
      </c>
    </row>
    <row r="73" spans="1:11" ht="12.75" customHeight="1">
      <c r="A73" s="17" t="s">
        <v>562</v>
      </c>
    </row>
    <row r="74" spans="1:11" ht="12.75" customHeight="1"/>
    <row r="75" spans="1:11" ht="12.75" customHeight="1">
      <c r="A75" s="661" t="s">
        <v>97</v>
      </c>
    </row>
    <row r="76" spans="1:11" ht="12.75" customHeight="1">
      <c r="K76" s="35" t="s">
        <v>981</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1.140625" style="329" customWidth="1"/>
    <col min="10" max="10" width="12.85546875" style="329" bestFit="1" customWidth="1"/>
    <col min="11" max="16384" width="9.140625" style="329"/>
  </cols>
  <sheetData>
    <row r="1" spans="1:7" ht="15">
      <c r="A1" s="809" t="s">
        <v>816</v>
      </c>
      <c r="B1" s="808"/>
      <c r="C1" s="808"/>
    </row>
    <row r="2" spans="1:7">
      <c r="A2" s="810" t="s">
        <v>817</v>
      </c>
      <c r="B2" s="808"/>
      <c r="C2" s="808"/>
    </row>
    <row r="3" spans="1:7">
      <c r="A3" s="42" t="s">
        <v>1292</v>
      </c>
    </row>
    <row r="4" spans="1:7">
      <c r="A4" s="1069"/>
      <c r="B4" s="1069"/>
      <c r="C4" s="1069"/>
      <c r="D4" s="1069"/>
      <c r="E4" s="1069"/>
      <c r="F4" s="1069"/>
      <c r="G4" s="1069"/>
    </row>
    <row r="5" spans="1:7">
      <c r="A5" s="152" t="s">
        <v>819</v>
      </c>
    </row>
    <row r="6" spans="1:7" s="812" customFormat="1">
      <c r="A6" s="811" t="s">
        <v>820</v>
      </c>
    </row>
    <row r="8" spans="1:7" ht="63.75">
      <c r="A8" s="839" t="s">
        <v>818</v>
      </c>
      <c r="B8" s="815" t="s">
        <v>753</v>
      </c>
      <c r="C8" s="815" t="s">
        <v>754</v>
      </c>
      <c r="D8" s="815" t="s">
        <v>755</v>
      </c>
      <c r="E8" s="807"/>
    </row>
    <row r="9" spans="1:7">
      <c r="A9" s="816" t="s">
        <v>747</v>
      </c>
      <c r="B9" s="817">
        <v>7</v>
      </c>
      <c r="C9" s="817">
        <v>15</v>
      </c>
      <c r="D9" s="817">
        <v>9</v>
      </c>
    </row>
    <row r="10" spans="1:7">
      <c r="A10" s="816" t="s">
        <v>748</v>
      </c>
      <c r="B10" s="817">
        <v>7</v>
      </c>
      <c r="C10" s="817">
        <v>15</v>
      </c>
      <c r="D10" s="817">
        <v>9</v>
      </c>
    </row>
    <row r="11" spans="1:7">
      <c r="A11" s="816" t="s">
        <v>749</v>
      </c>
      <c r="B11" s="817">
        <v>7</v>
      </c>
      <c r="C11" s="817">
        <v>14</v>
      </c>
      <c r="D11" s="817">
        <v>7</v>
      </c>
    </row>
    <row r="12" spans="1:7">
      <c r="A12" s="816" t="s">
        <v>750</v>
      </c>
      <c r="B12" s="817">
        <v>7</v>
      </c>
      <c r="C12" s="817">
        <v>14</v>
      </c>
      <c r="D12" s="817">
        <v>7</v>
      </c>
    </row>
    <row r="13" spans="1:7">
      <c r="A13" s="816" t="s">
        <v>751</v>
      </c>
      <c r="B13" s="817">
        <v>7</v>
      </c>
      <c r="C13" s="817">
        <v>13</v>
      </c>
      <c r="D13" s="817">
        <v>7</v>
      </c>
    </row>
    <row r="14" spans="1:7">
      <c r="A14" s="816" t="s">
        <v>1011</v>
      </c>
      <c r="B14" s="817">
        <v>7</v>
      </c>
      <c r="C14" s="817">
        <v>13</v>
      </c>
      <c r="D14" s="817">
        <v>7</v>
      </c>
    </row>
    <row r="15" spans="1:7">
      <c r="A15" s="816" t="s">
        <v>1042</v>
      </c>
      <c r="B15" s="817">
        <v>7</v>
      </c>
      <c r="C15" s="817">
        <v>13</v>
      </c>
      <c r="D15" s="817">
        <v>7</v>
      </c>
    </row>
    <row r="16" spans="1:7">
      <c r="A16" s="329" t="s">
        <v>1288</v>
      </c>
      <c r="B16" s="329">
        <v>8</v>
      </c>
      <c r="C16" s="329">
        <v>13</v>
      </c>
      <c r="D16" s="329">
        <v>7</v>
      </c>
    </row>
    <row r="17" spans="1:8">
      <c r="A17" s="945" t="s">
        <v>1378</v>
      </c>
      <c r="B17" s="329">
        <v>8</v>
      </c>
      <c r="C17" s="329">
        <v>13</v>
      </c>
      <c r="D17" s="329">
        <v>7</v>
      </c>
    </row>
    <row r="19" spans="1:8">
      <c r="A19" s="152" t="s">
        <v>821</v>
      </c>
    </row>
    <row r="20" spans="1:8" s="812" customFormat="1">
      <c r="A20" s="811" t="s">
        <v>822</v>
      </c>
    </row>
    <row r="22" spans="1:8" s="813" customFormat="1">
      <c r="D22" s="141" t="s">
        <v>752</v>
      </c>
    </row>
    <row r="23" spans="1:8" s="813" customFormat="1" ht="63.75">
      <c r="A23" s="839" t="s">
        <v>818</v>
      </c>
      <c r="B23" s="815" t="s">
        <v>753</v>
      </c>
      <c r="C23" s="815" t="s">
        <v>754</v>
      </c>
      <c r="D23" s="815" t="s">
        <v>755</v>
      </c>
      <c r="H23" s="664"/>
    </row>
    <row r="24" spans="1:8">
      <c r="A24" s="816" t="s">
        <v>747</v>
      </c>
      <c r="B24" s="818">
        <v>29169290.91</v>
      </c>
      <c r="C24" s="818">
        <v>5979924.5099999998</v>
      </c>
      <c r="D24" s="818">
        <v>5951118977.8699999</v>
      </c>
      <c r="H24" s="666"/>
    </row>
    <row r="25" spans="1:8">
      <c r="A25" s="816" t="s">
        <v>748</v>
      </c>
      <c r="B25" s="818">
        <v>29224688.210000001</v>
      </c>
      <c r="C25" s="818">
        <v>5890384.6799999997</v>
      </c>
      <c r="D25" s="818">
        <v>5905124150.3699989</v>
      </c>
    </row>
    <row r="26" spans="1:8">
      <c r="A26" s="816" t="s">
        <v>749</v>
      </c>
      <c r="B26" s="818">
        <v>29981025.740000002</v>
      </c>
      <c r="C26" s="818">
        <v>5857103.1399999997</v>
      </c>
      <c r="D26" s="818">
        <v>5797611198.5799999</v>
      </c>
    </row>
    <row r="27" spans="1:8">
      <c r="A27" s="816" t="s">
        <v>750</v>
      </c>
      <c r="B27" s="818">
        <v>31390987.380000003</v>
      </c>
      <c r="C27" s="818">
        <v>5897171.9199999999</v>
      </c>
      <c r="D27" s="818">
        <v>5929980137.2399998</v>
      </c>
    </row>
    <row r="28" spans="1:8">
      <c r="A28" s="816" t="s">
        <v>751</v>
      </c>
      <c r="B28" s="818">
        <v>27933640</v>
      </c>
      <c r="C28" s="818">
        <v>5814218.1600000001</v>
      </c>
      <c r="D28" s="818">
        <v>5701762160.6099997</v>
      </c>
    </row>
    <row r="29" spans="1:8">
      <c r="A29" s="816" t="s">
        <v>1011</v>
      </c>
      <c r="B29" s="818">
        <v>26077968.09</v>
      </c>
      <c r="C29" s="818">
        <v>5941982.1500000004</v>
      </c>
      <c r="D29" s="818">
        <v>5736476640.1199989</v>
      </c>
    </row>
    <row r="30" spans="1:8">
      <c r="A30" s="816" t="s">
        <v>1042</v>
      </c>
      <c r="B30" s="818">
        <v>26962504.780000001</v>
      </c>
      <c r="C30" s="818">
        <v>643361182.92999995</v>
      </c>
      <c r="D30" s="818">
        <v>4887481299.5200005</v>
      </c>
    </row>
    <row r="31" spans="1:8">
      <c r="A31" s="329" t="s">
        <v>1288</v>
      </c>
      <c r="B31" s="818">
        <v>35330535.030000001</v>
      </c>
      <c r="C31" s="818">
        <v>674308740.87000012</v>
      </c>
      <c r="D31" s="818">
        <v>5051461411.3599997</v>
      </c>
    </row>
    <row r="32" spans="1:8">
      <c r="A32" s="945" t="s">
        <v>1378</v>
      </c>
      <c r="B32" s="818">
        <v>28523526.240000002</v>
      </c>
      <c r="C32" s="818">
        <v>689369248.30999994</v>
      </c>
      <c r="D32" s="818">
        <v>5033734212.2300005</v>
      </c>
    </row>
    <row r="33" spans="1:10">
      <c r="A33" s="884" t="s">
        <v>1043</v>
      </c>
    </row>
    <row r="34" spans="1:10">
      <c r="A34" s="603" t="s">
        <v>1291</v>
      </c>
    </row>
    <row r="35" spans="1:10">
      <c r="A35" s="152" t="s">
        <v>823</v>
      </c>
    </row>
    <row r="36" spans="1:10" s="812" customFormat="1">
      <c r="A36" s="811" t="s">
        <v>824</v>
      </c>
    </row>
    <row r="38" spans="1:10" s="813" customFormat="1">
      <c r="C38" s="141" t="s">
        <v>752</v>
      </c>
    </row>
    <row r="39" spans="1:10" s="813" customFormat="1" ht="51">
      <c r="A39" s="839" t="s">
        <v>818</v>
      </c>
      <c r="B39" s="815" t="s">
        <v>753</v>
      </c>
      <c r="C39" s="815" t="s">
        <v>754</v>
      </c>
    </row>
    <row r="40" spans="1:10">
      <c r="A40" s="816" t="s">
        <v>747</v>
      </c>
      <c r="B40" s="818">
        <v>691025508.44000006</v>
      </c>
      <c r="C40" s="818">
        <v>64185069816.950005</v>
      </c>
    </row>
    <row r="41" spans="1:10">
      <c r="A41" s="816" t="s">
        <v>748</v>
      </c>
      <c r="B41" s="818">
        <v>684692761.93000007</v>
      </c>
      <c r="C41" s="818">
        <v>64045206519.770004</v>
      </c>
    </row>
    <row r="42" spans="1:10">
      <c r="A42" s="816" t="s">
        <v>749</v>
      </c>
      <c r="B42" s="818">
        <v>731599914.73000002</v>
      </c>
      <c r="C42" s="818">
        <v>64958021470.330002</v>
      </c>
    </row>
    <row r="43" spans="1:10">
      <c r="A43" s="816" t="s">
        <v>750</v>
      </c>
      <c r="B43" s="818">
        <v>623129448.79999995</v>
      </c>
      <c r="C43" s="818">
        <v>64811847923.330002</v>
      </c>
      <c r="D43" s="803"/>
      <c r="E43" s="803"/>
      <c r="F43" s="803"/>
      <c r="G43" s="803"/>
      <c r="H43" s="803"/>
      <c r="I43" s="803"/>
      <c r="J43" s="803"/>
    </row>
    <row r="44" spans="1:10">
      <c r="A44" s="816" t="s">
        <v>751</v>
      </c>
      <c r="B44" s="818">
        <v>677304983.26999998</v>
      </c>
      <c r="C44" s="818">
        <v>65327948714.93</v>
      </c>
      <c r="H44" s="666"/>
    </row>
    <row r="45" spans="1:10">
      <c r="A45" s="816" t="s">
        <v>1011</v>
      </c>
      <c r="B45" s="818">
        <v>687319465.50000012</v>
      </c>
      <c r="C45" s="818">
        <v>67079325238.159996</v>
      </c>
    </row>
    <row r="46" spans="1:10">
      <c r="A46" s="816" t="s">
        <v>1042</v>
      </c>
      <c r="B46" s="818">
        <v>883191040.87</v>
      </c>
      <c r="C46" s="818">
        <v>63704837486.640007</v>
      </c>
    </row>
    <row r="47" spans="1:10">
      <c r="A47" s="329" t="s">
        <v>1288</v>
      </c>
      <c r="B47" s="818">
        <v>958580449.08000004</v>
      </c>
      <c r="C47" s="818">
        <v>64060198640.399994</v>
      </c>
    </row>
    <row r="48" spans="1:10">
      <c r="A48" s="945" t="s">
        <v>1378</v>
      </c>
      <c r="B48" s="818">
        <v>952430859.49999988</v>
      </c>
      <c r="C48" s="818">
        <v>71879828164.23999</v>
      </c>
    </row>
    <row r="49" spans="1:10">
      <c r="A49" s="289" t="s">
        <v>1017</v>
      </c>
    </row>
    <row r="50" spans="1:10">
      <c r="A50" s="880" t="s">
        <v>1018</v>
      </c>
    </row>
    <row r="52" spans="1:10">
      <c r="A52" s="152" t="s">
        <v>1330</v>
      </c>
    </row>
    <row r="53" spans="1:10">
      <c r="A53" s="811" t="s">
        <v>1331</v>
      </c>
    </row>
    <row r="54" spans="1:10" ht="15" customHeight="1">
      <c r="J54" s="141" t="s">
        <v>752</v>
      </c>
    </row>
    <row r="55" spans="1:10" ht="15">
      <c r="A55" s="808"/>
      <c r="B55" s="1070" t="s">
        <v>1369</v>
      </c>
      <c r="C55" s="1071"/>
      <c r="D55" s="1071"/>
      <c r="E55" s="1071"/>
      <c r="F55" s="1071"/>
      <c r="G55" s="1071"/>
      <c r="H55" s="1071"/>
      <c r="I55" s="1071"/>
      <c r="J55" s="1071"/>
    </row>
    <row r="56" spans="1:10" ht="84">
      <c r="A56" s="839" t="s">
        <v>818</v>
      </c>
      <c r="B56" s="924" t="s">
        <v>1370</v>
      </c>
      <c r="C56" s="924" t="s">
        <v>1371</v>
      </c>
      <c r="D56" s="924" t="s">
        <v>1372</v>
      </c>
      <c r="E56" s="924" t="s">
        <v>1373</v>
      </c>
      <c r="F56" s="924" t="s">
        <v>1374</v>
      </c>
      <c r="G56" s="924" t="s">
        <v>1375</v>
      </c>
      <c r="H56" s="944" t="s">
        <v>1376</v>
      </c>
      <c r="I56" s="944" t="s">
        <v>1377</v>
      </c>
      <c r="J56" s="924" t="s">
        <v>1332</v>
      </c>
    </row>
    <row r="57" spans="1:10">
      <c r="A57" s="945" t="s">
        <v>1042</v>
      </c>
      <c r="B57" s="921">
        <v>2205052261.21</v>
      </c>
      <c r="C57" s="921">
        <v>40115071.869999997</v>
      </c>
      <c r="D57" s="921">
        <v>225998943.99000001</v>
      </c>
      <c r="E57" s="921">
        <v>0</v>
      </c>
      <c r="F57" s="921">
        <v>0</v>
      </c>
      <c r="G57" s="921">
        <v>103088815.43000001</v>
      </c>
      <c r="H57" s="921">
        <v>0</v>
      </c>
      <c r="I57" s="921">
        <v>23822548</v>
      </c>
      <c r="J57" s="921">
        <v>2598077640.4999995</v>
      </c>
    </row>
    <row r="58" spans="1:10">
      <c r="A58" s="945" t="s">
        <v>1288</v>
      </c>
      <c r="B58" s="921">
        <v>2421756293.1199999</v>
      </c>
      <c r="C58" s="921">
        <v>10326553.619999999</v>
      </c>
      <c r="D58" s="921">
        <v>0</v>
      </c>
      <c r="E58" s="921">
        <v>0</v>
      </c>
      <c r="F58" s="921">
        <v>0</v>
      </c>
      <c r="G58" s="921">
        <v>96472811.489999995</v>
      </c>
      <c r="H58" s="921">
        <v>0</v>
      </c>
      <c r="I58" s="921">
        <v>14989259</v>
      </c>
      <c r="J58" s="921">
        <v>2543544917.2299995</v>
      </c>
    </row>
    <row r="59" spans="1:10">
      <c r="A59" s="945" t="s">
        <v>1378</v>
      </c>
      <c r="B59" s="921">
        <v>2053200805.8699999</v>
      </c>
      <c r="C59" s="921">
        <v>21168125.230000019</v>
      </c>
      <c r="D59" s="921">
        <v>0</v>
      </c>
      <c r="E59" s="921">
        <v>0</v>
      </c>
      <c r="F59" s="921">
        <v>0</v>
      </c>
      <c r="G59" s="921">
        <v>43779936.980000004</v>
      </c>
      <c r="H59" s="921">
        <v>0</v>
      </c>
      <c r="I59" s="921">
        <v>34833088.239999995</v>
      </c>
      <c r="J59" s="921">
        <v>2152981956.3199997</v>
      </c>
    </row>
    <row r="61" spans="1:10">
      <c r="A61" s="34" t="s">
        <v>581</v>
      </c>
      <c r="B61" s="943"/>
      <c r="C61" s="943"/>
      <c r="D61" s="943"/>
      <c r="E61" s="943"/>
      <c r="F61" s="943"/>
      <c r="G61" s="943"/>
      <c r="H61" s="665"/>
    </row>
    <row r="62" spans="1:10">
      <c r="H62" s="666"/>
    </row>
    <row r="63" spans="1:10">
      <c r="A63" s="661" t="s">
        <v>97</v>
      </c>
      <c r="B63" s="814"/>
    </row>
    <row r="76" spans="10:10">
      <c r="J76" s="35" t="s">
        <v>982</v>
      </c>
    </row>
    <row r="105" spans="2:2">
      <c r="B105" s="814"/>
    </row>
    <row r="106" spans="2:2">
      <c r="B106" s="819"/>
    </row>
  </sheetData>
  <mergeCells count="2">
    <mergeCell ref="A4:G4"/>
    <mergeCell ref="B55:J55"/>
  </mergeCells>
  <hyperlinks>
    <hyperlink ref="A63" location="'2 Sadržaj'!A1" display="Sadržaj / Contents"/>
  </hyperlinks>
  <pageMargins left="0.7" right="0.7" top="0.75" bottom="0.75" header="0.3" footer="0.3"/>
  <pageSetup paperSize="9" scale="63" orientation="portrait" verticalDpi="0" r:id="rId1"/>
  <rowBreaks count="1" manualBreakCount="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63"/>
  <sheetViews>
    <sheetView showGridLines="0" zoomScaleNormal="100" workbookViewId="0"/>
  </sheetViews>
  <sheetFormatPr defaultRowHeight="15"/>
  <cols>
    <col min="1" max="1" width="112.42578125" style="21" bestFit="1" customWidth="1"/>
  </cols>
  <sheetData>
    <row r="1" spans="1:1">
      <c r="A1" s="1" t="s">
        <v>741</v>
      </c>
    </row>
    <row r="2" spans="1:1">
      <c r="A2" s="1"/>
    </row>
    <row r="3" spans="1:1">
      <c r="A3" s="713" t="s">
        <v>742</v>
      </c>
    </row>
    <row r="4" spans="1:1">
      <c r="A4" s="681"/>
    </row>
    <row r="5" spans="1:1">
      <c r="A5" s="954" t="s">
        <v>918</v>
      </c>
    </row>
    <row r="6" spans="1:1">
      <c r="A6" s="955" t="s">
        <v>917</v>
      </c>
    </row>
    <row r="7" spans="1:1">
      <c r="A7" s="954" t="s">
        <v>774</v>
      </c>
    </row>
    <row r="8" spans="1:1">
      <c r="A8" s="955" t="s">
        <v>775</v>
      </c>
    </row>
    <row r="9" spans="1:1">
      <c r="A9" s="954" t="s">
        <v>878</v>
      </c>
    </row>
    <row r="10" spans="1:1">
      <c r="A10" s="955" t="s">
        <v>879</v>
      </c>
    </row>
    <row r="11" spans="1:1">
      <c r="A11" s="954" t="s">
        <v>776</v>
      </c>
    </row>
    <row r="12" spans="1:1" s="273" customFormat="1">
      <c r="A12" s="955" t="s">
        <v>929</v>
      </c>
    </row>
    <row r="13" spans="1:1">
      <c r="A13" s="954" t="s">
        <v>885</v>
      </c>
    </row>
    <row r="14" spans="1:1">
      <c r="A14" s="955" t="s">
        <v>877</v>
      </c>
    </row>
    <row r="15" spans="1:1">
      <c r="A15" s="954" t="s">
        <v>779</v>
      </c>
    </row>
    <row r="16" spans="1:1">
      <c r="A16" s="955" t="s">
        <v>886</v>
      </c>
    </row>
    <row r="17" spans="1:2">
      <c r="A17" s="954" t="s">
        <v>781</v>
      </c>
    </row>
    <row r="18" spans="1:2">
      <c r="A18" s="955" t="s">
        <v>782</v>
      </c>
      <c r="B18" s="154"/>
    </row>
    <row r="19" spans="1:2">
      <c r="A19" s="954" t="s">
        <v>783</v>
      </c>
      <c r="B19" s="597"/>
    </row>
    <row r="20" spans="1:2">
      <c r="A20" s="955" t="s">
        <v>784</v>
      </c>
      <c r="B20" s="356"/>
    </row>
    <row r="21" spans="1:2">
      <c r="A21" s="954" t="s">
        <v>785</v>
      </c>
      <c r="B21" s="154"/>
    </row>
    <row r="22" spans="1:2">
      <c r="A22" s="955" t="s">
        <v>786</v>
      </c>
      <c r="B22" s="597"/>
    </row>
    <row r="23" spans="1:2">
      <c r="A23" s="954" t="s">
        <v>787</v>
      </c>
      <c r="B23" s="154"/>
    </row>
    <row r="24" spans="1:2">
      <c r="A24" s="955" t="s">
        <v>788</v>
      </c>
      <c r="B24" s="597"/>
    </row>
    <row r="25" spans="1:2">
      <c r="A25" s="954" t="s">
        <v>942</v>
      </c>
      <c r="B25" s="321"/>
    </row>
    <row r="26" spans="1:2">
      <c r="A26" s="955" t="s">
        <v>943</v>
      </c>
      <c r="B26" s="604"/>
    </row>
    <row r="27" spans="1:2">
      <c r="A27" s="954" t="s">
        <v>792</v>
      </c>
      <c r="B27" s="140"/>
    </row>
    <row r="28" spans="1:2">
      <c r="A28" s="955" t="s">
        <v>791</v>
      </c>
      <c r="B28" s="571"/>
    </row>
    <row r="29" spans="1:2">
      <c r="A29" s="954" t="s">
        <v>880</v>
      </c>
      <c r="B29" s="155"/>
    </row>
    <row r="30" spans="1:2">
      <c r="A30" s="955" t="s">
        <v>881</v>
      </c>
      <c r="B30" s="601"/>
    </row>
    <row r="31" spans="1:2">
      <c r="A31" s="954" t="s">
        <v>795</v>
      </c>
      <c r="B31" s="154"/>
    </row>
    <row r="32" spans="1:2">
      <c r="A32" s="955" t="s">
        <v>916</v>
      </c>
      <c r="B32" s="597"/>
    </row>
    <row r="33" spans="1:2">
      <c r="A33" s="954" t="s">
        <v>796</v>
      </c>
      <c r="B33" s="140"/>
    </row>
    <row r="34" spans="1:2">
      <c r="A34" s="955" t="s">
        <v>797</v>
      </c>
      <c r="B34" s="571"/>
    </row>
    <row r="35" spans="1:2">
      <c r="A35" s="954" t="s">
        <v>882</v>
      </c>
      <c r="B35" s="140"/>
    </row>
    <row r="36" spans="1:2">
      <c r="A36" s="955" t="s">
        <v>883</v>
      </c>
      <c r="B36" s="571"/>
    </row>
    <row r="37" spans="1:2">
      <c r="A37" s="954" t="s">
        <v>800</v>
      </c>
      <c r="B37" s="154"/>
    </row>
    <row r="38" spans="1:2">
      <c r="A38" s="955" t="s">
        <v>801</v>
      </c>
      <c r="B38" s="600"/>
    </row>
    <row r="39" spans="1:2">
      <c r="A39" s="954" t="s">
        <v>884</v>
      </c>
      <c r="B39" s="156"/>
    </row>
    <row r="40" spans="1:2">
      <c r="A40" s="955" t="s">
        <v>887</v>
      </c>
      <c r="B40" s="600"/>
    </row>
    <row r="41" spans="1:2">
      <c r="A41" s="954" t="s">
        <v>1324</v>
      </c>
      <c r="B41" s="155"/>
    </row>
    <row r="42" spans="1:2">
      <c r="A42" s="955" t="s">
        <v>1325</v>
      </c>
      <c r="B42" s="571"/>
    </row>
    <row r="43" spans="1:2">
      <c r="A43" s="954" t="s">
        <v>1326</v>
      </c>
      <c r="B43" s="155"/>
    </row>
    <row r="44" spans="1:2">
      <c r="A44" s="955" t="s">
        <v>1327</v>
      </c>
      <c r="B44" s="571"/>
    </row>
    <row r="45" spans="1:2" s="273" customFormat="1">
      <c r="A45" s="954" t="s">
        <v>1314</v>
      </c>
      <c r="B45" s="571"/>
    </row>
    <row r="46" spans="1:2" s="273" customFormat="1">
      <c r="A46" s="955" t="s">
        <v>1315</v>
      </c>
      <c r="B46" s="571"/>
    </row>
    <row r="47" spans="1:2">
      <c r="A47" s="683"/>
      <c r="B47" s="597"/>
    </row>
    <row r="48" spans="1:2">
      <c r="A48" s="691" t="s">
        <v>743</v>
      </c>
      <c r="B48" s="140"/>
    </row>
    <row r="49" spans="1:5">
      <c r="A49" s="682"/>
      <c r="B49" s="571"/>
    </row>
    <row r="50" spans="1:5">
      <c r="A50" s="956" t="s">
        <v>102</v>
      </c>
      <c r="B50" s="157"/>
    </row>
    <row r="51" spans="1:5">
      <c r="A51" s="957" t="s">
        <v>103</v>
      </c>
      <c r="B51" s="571"/>
    </row>
    <row r="52" spans="1:5" ht="15" customHeight="1">
      <c r="A52" s="956" t="s">
        <v>804</v>
      </c>
      <c r="C52" s="840"/>
      <c r="D52" s="59"/>
      <c r="E52" s="59"/>
    </row>
    <row r="53" spans="1:5">
      <c r="A53" s="957" t="s">
        <v>888</v>
      </c>
      <c r="C53" s="841"/>
    </row>
    <row r="54" spans="1:5">
      <c r="A54" s="956" t="s">
        <v>806</v>
      </c>
      <c r="C54" s="841"/>
    </row>
    <row r="55" spans="1:5">
      <c r="A55" s="957" t="s">
        <v>889</v>
      </c>
      <c r="C55" s="841"/>
    </row>
    <row r="56" spans="1:5">
      <c r="A56" s="682"/>
    </row>
    <row r="57" spans="1:5">
      <c r="A57" s="956" t="s">
        <v>104</v>
      </c>
    </row>
    <row r="58" spans="1:5">
      <c r="A58" s="957" t="s">
        <v>105</v>
      </c>
    </row>
    <row r="59" spans="1:5">
      <c r="A59" s="956" t="s">
        <v>808</v>
      </c>
    </row>
    <row r="60" spans="1:5">
      <c r="A60" s="957" t="s">
        <v>890</v>
      </c>
    </row>
    <row r="61" spans="1:5">
      <c r="A61" s="956" t="s">
        <v>810</v>
      </c>
    </row>
    <row r="62" spans="1:5">
      <c r="A62" s="957" t="s">
        <v>891</v>
      </c>
    </row>
    <row r="63" spans="1:5">
      <c r="A63" s="682"/>
    </row>
    <row r="64" spans="1:5">
      <c r="A64" s="692" t="s">
        <v>744</v>
      </c>
    </row>
    <row r="65" spans="1:1">
      <c r="A65" s="684"/>
    </row>
    <row r="66" spans="1:1">
      <c r="A66" s="958" t="s">
        <v>892</v>
      </c>
    </row>
    <row r="67" spans="1:1">
      <c r="A67" s="957" t="s">
        <v>893</v>
      </c>
    </row>
    <row r="68" spans="1:1">
      <c r="A68" s="958" t="s">
        <v>894</v>
      </c>
    </row>
    <row r="69" spans="1:1">
      <c r="A69" s="957" t="s">
        <v>895</v>
      </c>
    </row>
    <row r="70" spans="1:1">
      <c r="A70" s="685"/>
    </row>
    <row r="71" spans="1:1">
      <c r="A71" s="693" t="s">
        <v>745</v>
      </c>
    </row>
    <row r="72" spans="1:1">
      <c r="A72" s="686"/>
    </row>
    <row r="73" spans="1:1">
      <c r="A73" s="965" t="s">
        <v>812</v>
      </c>
    </row>
    <row r="74" spans="1:1">
      <c r="A74" s="964" t="s">
        <v>813</v>
      </c>
    </row>
    <row r="75" spans="1:1" s="273" customFormat="1">
      <c r="A75" s="965" t="s">
        <v>814</v>
      </c>
    </row>
    <row r="76" spans="1:1" s="273" customFormat="1">
      <c r="A76" s="964" t="s">
        <v>815</v>
      </c>
    </row>
    <row r="77" spans="1:1">
      <c r="A77" s="965" t="s">
        <v>1462</v>
      </c>
    </row>
    <row r="78" spans="1:1">
      <c r="A78" s="964" t="s">
        <v>1463</v>
      </c>
    </row>
    <row r="79" spans="1:1">
      <c r="A79" s="965" t="s">
        <v>1472</v>
      </c>
    </row>
    <row r="80" spans="1:1">
      <c r="A80" s="964" t="s">
        <v>1473</v>
      </c>
    </row>
    <row r="81" spans="1:5">
      <c r="A81" s="965" t="s">
        <v>1474</v>
      </c>
    </row>
    <row r="82" spans="1:5">
      <c r="A82" s="964" t="s">
        <v>1475</v>
      </c>
    </row>
    <row r="83" spans="1:5">
      <c r="A83" s="965" t="s">
        <v>1476</v>
      </c>
    </row>
    <row r="84" spans="1:5">
      <c r="A84" s="964" t="s">
        <v>1477</v>
      </c>
    </row>
    <row r="85" spans="1:5">
      <c r="A85" s="965" t="s">
        <v>1478</v>
      </c>
    </row>
    <row r="86" spans="1:5">
      <c r="A86" s="964" t="s">
        <v>1479</v>
      </c>
    </row>
    <row r="87" spans="1:5">
      <c r="A87" s="687"/>
    </row>
    <row r="88" spans="1:5" s="273" customFormat="1">
      <c r="A88" s="842" t="s">
        <v>899</v>
      </c>
    </row>
    <row r="89" spans="1:5" s="273" customFormat="1">
      <c r="A89" s="687"/>
    </row>
    <row r="90" spans="1:5" s="273" customFormat="1">
      <c r="A90" s="959" t="s">
        <v>819</v>
      </c>
      <c r="E90" s="152"/>
    </row>
    <row r="91" spans="1:5" s="273" customFormat="1">
      <c r="A91" s="957" t="s">
        <v>820</v>
      </c>
      <c r="E91" s="152"/>
    </row>
    <row r="92" spans="1:5" s="273" customFormat="1">
      <c r="A92" s="959" t="s">
        <v>821</v>
      </c>
      <c r="E92" s="152"/>
    </row>
    <row r="93" spans="1:5" s="273" customFormat="1">
      <c r="A93" s="957" t="s">
        <v>822</v>
      </c>
      <c r="E93" s="152"/>
    </row>
    <row r="94" spans="1:5" s="273" customFormat="1">
      <c r="A94" s="959" t="s">
        <v>823</v>
      </c>
      <c r="E94" s="152"/>
    </row>
    <row r="95" spans="1:5" s="273" customFormat="1">
      <c r="A95" s="957" t="s">
        <v>824</v>
      </c>
      <c r="E95" s="811"/>
    </row>
    <row r="96" spans="1:5" s="273" customFormat="1">
      <c r="A96" s="959" t="s">
        <v>1330</v>
      </c>
      <c r="E96" s="811"/>
    </row>
    <row r="97" spans="1:5" s="273" customFormat="1">
      <c r="A97" s="957" t="s">
        <v>1331</v>
      </c>
      <c r="E97" s="811"/>
    </row>
    <row r="98" spans="1:5" s="273" customFormat="1">
      <c r="A98" s="687"/>
      <c r="E98" s="811"/>
    </row>
    <row r="99" spans="1:5">
      <c r="A99" s="712" t="s">
        <v>896</v>
      </c>
      <c r="E99" s="152"/>
    </row>
    <row r="100" spans="1:5">
      <c r="A100" s="684"/>
      <c r="E100" s="811"/>
    </row>
    <row r="101" spans="1:5">
      <c r="A101" s="960" t="s">
        <v>900</v>
      </c>
    </row>
    <row r="102" spans="1:5">
      <c r="A102" s="957" t="s">
        <v>901</v>
      </c>
    </row>
    <row r="103" spans="1:5">
      <c r="A103" s="960" t="s">
        <v>902</v>
      </c>
    </row>
    <row r="104" spans="1:5">
      <c r="A104" s="957" t="s">
        <v>903</v>
      </c>
      <c r="C104" s="696"/>
    </row>
    <row r="105" spans="1:5">
      <c r="A105" s="960" t="s">
        <v>860</v>
      </c>
    </row>
    <row r="106" spans="1:5">
      <c r="A106" s="957" t="s">
        <v>861</v>
      </c>
    </row>
    <row r="107" spans="1:5">
      <c r="A107" s="960" t="s">
        <v>904</v>
      </c>
    </row>
    <row r="108" spans="1:5">
      <c r="A108" s="957" t="s">
        <v>905</v>
      </c>
    </row>
    <row r="109" spans="1:5">
      <c r="A109" s="960" t="s">
        <v>906</v>
      </c>
    </row>
    <row r="110" spans="1:5">
      <c r="A110" s="957" t="s">
        <v>907</v>
      </c>
    </row>
    <row r="111" spans="1:5">
      <c r="A111" s="960" t="s">
        <v>908</v>
      </c>
    </row>
    <row r="112" spans="1:5">
      <c r="A112" s="957" t="s">
        <v>1002</v>
      </c>
    </row>
    <row r="113" spans="1:1">
      <c r="A113" s="960" t="s">
        <v>867</v>
      </c>
    </row>
    <row r="114" spans="1:1">
      <c r="A114" s="957" t="s">
        <v>998</v>
      </c>
    </row>
    <row r="115" spans="1:1">
      <c r="A115" s="960" t="s">
        <v>868</v>
      </c>
    </row>
    <row r="116" spans="1:1">
      <c r="A116" s="957" t="s">
        <v>1000</v>
      </c>
    </row>
    <row r="117" spans="1:1">
      <c r="A117" s="960" t="s">
        <v>869</v>
      </c>
    </row>
    <row r="118" spans="1:1">
      <c r="A118" s="957" t="s">
        <v>909</v>
      </c>
    </row>
    <row r="119" spans="1:1">
      <c r="A119" s="960" t="s">
        <v>910</v>
      </c>
    </row>
    <row r="120" spans="1:1">
      <c r="A120" s="957" t="s">
        <v>911</v>
      </c>
    </row>
    <row r="121" spans="1:1">
      <c r="A121" s="960" t="s">
        <v>912</v>
      </c>
    </row>
    <row r="122" spans="1:1">
      <c r="A122" s="957" t="s">
        <v>913</v>
      </c>
    </row>
    <row r="123" spans="1:1">
      <c r="A123" s="960" t="s">
        <v>914</v>
      </c>
    </row>
    <row r="124" spans="1:1">
      <c r="A124" s="957" t="s">
        <v>915</v>
      </c>
    </row>
    <row r="125" spans="1:1">
      <c r="A125" s="697"/>
    </row>
    <row r="126" spans="1:1">
      <c r="A126" s="698" t="s">
        <v>897</v>
      </c>
    </row>
    <row r="127" spans="1:1">
      <c r="A127" s="687"/>
    </row>
    <row r="128" spans="1:1">
      <c r="A128" s="961" t="s">
        <v>833</v>
      </c>
    </row>
    <row r="129" spans="1:1">
      <c r="A129" s="957" t="s">
        <v>834</v>
      </c>
    </row>
    <row r="130" spans="1:1">
      <c r="A130" s="961" t="s">
        <v>835</v>
      </c>
    </row>
    <row r="131" spans="1:1">
      <c r="A131" s="957" t="s">
        <v>836</v>
      </c>
    </row>
    <row r="132" spans="1:1">
      <c r="A132" s="961" t="s">
        <v>837</v>
      </c>
    </row>
    <row r="133" spans="1:1">
      <c r="A133" s="957" t="s">
        <v>838</v>
      </c>
    </row>
    <row r="134" spans="1:1">
      <c r="A134" s="961" t="s">
        <v>839</v>
      </c>
    </row>
    <row r="135" spans="1:1">
      <c r="A135" s="957" t="s">
        <v>840</v>
      </c>
    </row>
    <row r="136" spans="1:1">
      <c r="A136" s="961" t="s">
        <v>841</v>
      </c>
    </row>
    <row r="137" spans="1:1">
      <c r="A137" s="957" t="s">
        <v>842</v>
      </c>
    </row>
    <row r="138" spans="1:1">
      <c r="A138" s="961" t="s">
        <v>843</v>
      </c>
    </row>
    <row r="139" spans="1:1">
      <c r="A139" s="957" t="s">
        <v>844</v>
      </c>
    </row>
    <row r="140" spans="1:1">
      <c r="A140" s="961" t="s">
        <v>845</v>
      </c>
    </row>
    <row r="141" spans="1:1">
      <c r="A141" s="957" t="s">
        <v>846</v>
      </c>
    </row>
    <row r="142" spans="1:1" s="273" customFormat="1">
      <c r="A142" s="961" t="s">
        <v>1020</v>
      </c>
    </row>
    <row r="143" spans="1:1" s="273" customFormat="1">
      <c r="A143" s="957" t="s">
        <v>1021</v>
      </c>
    </row>
    <row r="144" spans="1:1">
      <c r="A144" s="699"/>
    </row>
    <row r="145" spans="1:8">
      <c r="A145" s="680" t="s">
        <v>898</v>
      </c>
    </row>
    <row r="146" spans="1:8">
      <c r="A146" s="194"/>
      <c r="B146" s="194"/>
      <c r="C146" s="194"/>
      <c r="D146" s="194"/>
      <c r="E146" s="194"/>
    </row>
    <row r="147" spans="1:8">
      <c r="A147" s="962" t="s">
        <v>849</v>
      </c>
    </row>
    <row r="148" spans="1:8">
      <c r="A148" s="957" t="s">
        <v>850</v>
      </c>
    </row>
    <row r="149" spans="1:8">
      <c r="A149" s="962" t="s">
        <v>852</v>
      </c>
    </row>
    <row r="150" spans="1:8">
      <c r="A150" s="957" t="s">
        <v>853</v>
      </c>
      <c r="H150" s="245"/>
    </row>
    <row r="151" spans="1:8">
      <c r="A151" s="962" t="s">
        <v>854</v>
      </c>
    </row>
    <row r="152" spans="1:8">
      <c r="A152" s="957" t="s">
        <v>855</v>
      </c>
      <c r="F152" s="63"/>
    </row>
    <row r="153" spans="1:8">
      <c r="A153" s="962" t="s">
        <v>856</v>
      </c>
    </row>
    <row r="154" spans="1:8">
      <c r="A154" s="957" t="s">
        <v>857</v>
      </c>
    </row>
    <row r="155" spans="1:8">
      <c r="A155" s="962" t="s">
        <v>858</v>
      </c>
    </row>
    <row r="156" spans="1:8" s="273" customFormat="1">
      <c r="A156" s="957" t="s">
        <v>859</v>
      </c>
    </row>
    <row r="157" spans="1:8">
      <c r="A157" s="962" t="s">
        <v>1025</v>
      </c>
    </row>
    <row r="158" spans="1:8" s="273" customFormat="1">
      <c r="A158" s="957" t="s">
        <v>1026</v>
      </c>
    </row>
    <row r="159" spans="1:8" s="273" customFormat="1">
      <c r="A159" s="688"/>
    </row>
    <row r="160" spans="1:8">
      <c r="A160" s="689"/>
    </row>
    <row r="161" spans="1:1">
      <c r="A161" s="26" t="s">
        <v>4</v>
      </c>
    </row>
    <row r="162" spans="1:1">
      <c r="A162" s="690" t="s">
        <v>5</v>
      </c>
    </row>
    <row r="163" spans="1:1">
      <c r="A163" s="68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66" location="'15 Tablica 3.1'!A4" display="Tablica 3.1: Zaračunata bruto premija osiguranja "/>
    <hyperlink ref="A67" location="'15 Tablica 3.1'!A5" display="Table 3.1: Written premium "/>
    <hyperlink ref="A68" location="'16 Tablica 3.2'!A1" display="Tablica 3.2: Podaci o osiguranju"/>
    <hyperlink ref="A69" location="'16 Tablica 3.2'!A2" display="Table 3.2: Insurance data"/>
    <hyperlink ref="A101" location="'20 Tablica 6.1'!A4" display="Tablica 6.1: Otvoreni investicijski fondovi / UCITS fondovi"/>
    <hyperlink ref="A102" location="'20 Tablica 6.1'!A5" display="Table 6.1: Open-ended Investment funds / UCITS funds"/>
    <hyperlink ref="A103" location="'21 Tablice 6.2, 6.3'!A1" display="Tablica 6.2: Struktura ulaganja UCITS fondova"/>
    <hyperlink ref="A104" location="'21 Tablice 6.2, 6.3'!A2" display="Table 6.2: UCITS funds investment structure"/>
    <hyperlink ref="A107" location="'22 Tablice 6.4 - 6.8'!A1" display="Tablica 6.4: Osnovni alternativni fondovi s privatnom ponudom"/>
    <hyperlink ref="A108" location="'22 Tablice 6.4 - 6.8'!A2" display="Table 6.4: Base alternative funds with private offering"/>
    <hyperlink ref="A113" location="'22 Tablice 6.4 - 6.8'!A57" display="Tablica 6.7: Alternativni investicijski fondovi rizičnog kapitala s privatnom ponudom"/>
    <hyperlink ref="A114" location="'22 Tablice 6.4 - 6.8'!A58" display="Table 6.7: Private equity open-ended alternative investment funds with private offering"/>
    <hyperlink ref="A115" location="'22 Tablice 6.4 - 6.8'!A67" display="Tablica 6.8: Alternativni investicijski fondovi rizičnog kapitala s privatnom ponudom - Fondovi za gospodarsku suradnju"/>
    <hyperlink ref="A116" location="'22 Tablice 6.4 - 6.8'!A68" display="Table 6.8: Private equity open-ended alternative investment funds with private offering - Funds for Economic Cooperation"/>
    <hyperlink ref="A119" location="'23 Tablice 6.9 - 6.12 '!A9" display="Tablica 6.10: Zatvoreni alternativni investicijski fondovi"/>
    <hyperlink ref="A120" location="'23 Tablice 6.9 - 6.12 '!A10" display="Table 6.10: Closed-ended alternative investment funds"/>
    <hyperlink ref="A121" location="'23 Tablice 6.9 - 6.12 '!A19" display="Tablica 6.11: Zatvoreni alternativni investicijski fondovi s javnom ponudom za ulaganje u nekretnine"/>
    <hyperlink ref="A122" location="'23 Tablice 6.9 - 6.12 '!A20" display="Table 6.11: Closed-ended alternative investment funds with public offering in real estate"/>
    <hyperlink ref="A123" location="'23 Tablice 6.9 - 6.12 '!A31" display="Tablica 6.12: Investicijski fondovi osnovani posebnim zakonom"/>
    <hyperlink ref="A124" location="'23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7" location="'14 Tablice 2.1 - 2.4'!A21" display="B / DOBROVOLJNO MIROVINSKO OSIGURANJE"/>
    <hyperlink ref="A58" location="'14 Tablice 2.1 - 2.4'!A22" display="B / VOLUNTARY PENSION INSURANCE"/>
    <hyperlink ref="A59" location="'14 Tablice 2.1 - 2.4'!A24" display="Tablica 2.3: Broj korisnika i broj ugovora po godinama"/>
    <hyperlink ref="A60" location="'14 Tablice 2.1 - 2.4'!A25" display="Table 2.3: Number of pensioners and contracts per year"/>
    <hyperlink ref="A61" location="'14 Tablice 2.1 - 2.4'!E24" display="Tablica 2.4: Broj korisnika i broj ugovora u zadnjih godinu dana"/>
    <hyperlink ref="A62" location="'14 Tablice 2.1 - 2.4'!E25" display="Table 2.4: Number of pensioners and contracts over the past year"/>
    <hyperlink ref="A53" location="'14 Tablice 2.1 - 2.4'!A8" display="Table 2.1: Number of pensioners and contracts per year"/>
    <hyperlink ref="A105" location="'21 Tablice 6.2, 6.3'!A41" display="Tablica 6.3: Izdavanje i otkup udjela UCITS fondova"/>
    <hyperlink ref="A106" location="'21 Tablice 6.2, 6.3'!A42" display="Table 6.3: Sales and redemptions in UCITS funds"/>
    <hyperlink ref="A117" location="'23 Tablice 6.9 - 6.12 '!A1" display="Tablica 6.9: Otvoreni alternativni investicijski fondovi s javnom ponudom "/>
    <hyperlink ref="A118" location="'23 Tablice 6.9 - 6.12 '!A2" display="Table 6.9: Opened-ended alternative investment funds with public offering "/>
    <hyperlink ref="A109" location="'22 Tablice 6.4 - 6.8'!A21" display="Tablica 6.5: Posebni alternativni investicijski fondovi s privatnom ponudom"/>
    <hyperlink ref="A110" location="'22 Tablice 6.4 - 6.8'!A22" display="Table 6.5: Special alternative Investment funds with private offering"/>
    <hyperlink ref="A111" location="'22 Tablice 6.4 - 6.8'!A46" display="Tablica 6.6: Zatvoreni alternativni investicijski fondovi s privatnom ponudom"/>
    <hyperlink ref="A112" location="'22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0" location="'19 Tablice 5.1 - 5.4'!A5" display="Tablica 5.1: Broj pravnih osoba ovlaštenih za pružanje investicijskih usluga i obavljanje investicijskih aktivnosti i pomoćnih usluga"/>
    <hyperlink ref="A91" location="'19 Tablice 5.1 - 5.4'!A6" display="Table 5.1: Number of legal entities authorized to provide and performing investment activities and ancillary services"/>
    <hyperlink ref="A92:A95" location="'19 Tablice 5.1 - 5.3'!A1" display="Tablica 5.2: Vrijednost imovine kojom upravljaju pravne osobe ovlaštene za pružanje investicijske usluge upravljanja portfeljem"/>
    <hyperlink ref="A128" location="'24 Tablice 7.1, 7.2 '!A5" display="Tablica 7.1: Broj registriranih leasing društava na dan "/>
    <hyperlink ref="A129" location="'24 Tablice 7.1, 7.2 '!A6" display="Table 7.1: Number of registered leasing companies as at "/>
    <hyperlink ref="A130" location="'24 Tablice 7.1, 7.2 '!A12" display="Tablica 7.2: Izvještaj o strukturi portfelja po vrstama leasinga/zajma"/>
    <hyperlink ref="A131" location="'24 Tablice 7.1, 7.2 '!A13" display="Table 7.2: Report on the portfolio structure by type of leasing/loan"/>
    <hyperlink ref="A132" location="'25 Tablice 7.3, 7.4'!A1" display="Tablica 7.3: Skraćeni izvještaj o  agregiranom financijskom položaju leasing društava "/>
    <hyperlink ref="A133" location="'25 Tablice 7.3, 7.4'!A2" display="Table 7.3: Abbreviated report on the aggregate financial position of leasing companies "/>
    <hyperlink ref="A134" location="'25 Tablice 7.3, 7.4'!A32" display="Tablica 7.4: Skraćeni izvještaj o agregiranoj sveobuhvatnoj dobiti leasing društava "/>
    <hyperlink ref="A135" location="'25 Tablice 7.3, 7.4'!A33" display="Table 7.4: Abbreviated report on the aggregate comprehensive increase of leasing companies "/>
    <hyperlink ref="A136" location="'26 Tablica 7.5'!A1" display="Tablica 7.5: Izvještaj o strukturi portfelja po leasing društvima"/>
    <hyperlink ref="A137" location="'26 Tablica 7.5'!A2" display="Table 7.5: Report on the portfolio structure by leasing companies"/>
    <hyperlink ref="A138" location="'27 Tablica 7.6 '!A1" display="Tablica 7.6: Izvještaj o strukturi portfelja prema objektu - aktivni ugovori"/>
    <hyperlink ref="A139" location="'27 Tablica 7.6 '!A2" display="Table 7.6: Report on the portfolio structure by leased asset - active contracts"/>
    <hyperlink ref="A140" location="'28 Tablica 7.7'!A1" display="Tablica 7.7: Izvještaj o kvaliteti portfelja"/>
    <hyperlink ref="A141" location="'28 Tablica 7.7'!A2" display="Table 7.7: Portfolio Quality Report"/>
    <hyperlink ref="A147:A156"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42" location="'29 Tablica 7.8'!A1" display="Tablica 7.8. Financijski leasing u kreditnim institucijama"/>
    <hyperlink ref="A143" location="'29 Tablica 7.8'!A2" display="Table 7.8: Financial leasing in credit institutions"/>
    <hyperlink ref="A157" location="'31 Tablica 8,6'!A1" display="Tablica 8.6. Faktoring u kreditnim institucijama"/>
    <hyperlink ref="A158" location="'31 Tablica 8,6'!A2" display="Table 8.6: Factoring in credit institutions"/>
    <hyperlink ref="A45" location="'13 Tablica 1.21'!A1" display="Tablica 1.21: Struktura ulaganja ZDMF-ova "/>
    <hyperlink ref="A46" location="'13 Tablica 1.21'!A2" display="Table 1.21: ZDMFs' investment structure "/>
    <hyperlink ref="A96" location="'19 Tablice 5.1 - 5.4'!A52" display="Tablica 5.4: Podaci o distribuciji financijskih instrumenata "/>
    <hyperlink ref="A97" location="'19 Tablice 5.1 - 5.4'!A53" display="Table 5.4: Distribution of financial instruments"/>
    <hyperlink ref="A92" location="'19 Tablice 5.1 - 5.4'!A19" display="Tablica 5.2: Vrijednost imovine kojom upravljaju pravne osobe ovlaštene za pružanje investicijske usluge upravljanja portfeljem"/>
    <hyperlink ref="A93" location="'19 Tablice 5.1 - 5.4'!A20" display="Table 5.2: The value of assets managed by legal entities authorized to provide investment portfolio management services"/>
    <hyperlink ref="A94" location="'19 Tablice 5.1 - 5.4'!A35" display="Tablica 5.3: Ukupna imovina vezana za uslugu skrbništva"/>
    <hyperlink ref="A95" location="'19 Tablice 5.1 - 5.4'!A36" display="Table 5.3: Total assets related to custody services"/>
    <hyperlink ref="A147" location="'30 Tablice 8.1 - 8.5'!A4" display="Tablica 8.1: Broj registriranih faktoring društava na dan "/>
    <hyperlink ref="A148" location="'30 Tablice 8.1 - 8.5'!A5" display="Table 8.1: Number of registered factoring companies as at "/>
    <hyperlink ref="A149" location="'30 Tablice 8.1 - 8.5'!A9" display="Tablica 8.2:  Skraćeni prikaz Izvještaja o financijskom položaju faktoring društava"/>
    <hyperlink ref="A150" location="'30 Tablice 8.1 - 8.5'!A10" display="Table 8.2: Abbreviated overview of the report on the financial position of factoring companies "/>
    <hyperlink ref="A151" location="'30 Tablice 8.1 - 8.5'!A26" display="Tablica 8.3: Skraćeni prikaz Izvještaja o sveobuhvatnoj dobiti faktoring društava "/>
    <hyperlink ref="A152" location="'30 Tablice 8.1 - 8.5'!A27" display="Table 8.3: Abbreviated overview of the report on the comprehensive income of factoring companies"/>
    <hyperlink ref="A153" location="'30 Tablice 8.1 - 8.5'!A47" display="Tablica 8.4: Skraćeni prikaz Izvještaja o strukturi portfelja - volumena transakcija "/>
    <hyperlink ref="A154" location="'30 Tablice 8.1 - 8.5'!A48" display="Table 8.4: Abbreviated overview of the report on the portfolio structure - transactions volume "/>
    <hyperlink ref="A155" location="'30 Tablice 8.1 - 8.5'!A58" display="Tablica 8.5: Skraćeni prikaz Izvještaja o strukturi portfelja - potraživanja"/>
    <hyperlink ref="A156" location="'30 Tablice 8.1 - 8.5'!A59" display="Table 8.5: Abbreviated overview of the report on the portfolio structure - receivables "/>
    <hyperlink ref="A85" location="'18 Tablice 4.2 - 4.7'!A66" display="Tablica 4.7: Pregled trgovine zapisima"/>
    <hyperlink ref="A86" location="'18 Tablice 4.2 - 4.7'!A66" display="Table 4.7: Certificates trading summary"/>
    <hyperlink ref="A73" location="'17 Tablica 4.1'!A1" display="Tablica 4.1: Tržište kapitala "/>
    <hyperlink ref="A74" location="'17 Tablica 4.1'!A1" display="Table 4.1: Capital Market"/>
    <hyperlink ref="A75" location="'18 Tablice 4.2 - 4.7'!A1" display="Tablica 4.2: Dionice s najvećim prometom"/>
    <hyperlink ref="A79" location="'18 Tablice 4.2 - 4.7'!A19" display="Tablica 4.4: Obveznice s najvećim prometom"/>
    <hyperlink ref="A80" location="'18 Tablice 4.2 - 4.7'!A19" display="Table 4.4: Bonds with highest turnover"/>
    <hyperlink ref="A81" location="'18 Tablice 4.2 - 4.7'!A41" display="Tablica 4.5: OTC transakcije"/>
    <hyperlink ref="A82" location="'18 Tablice 4.2 - 4.7'!A41" display="Table 4.5: OTC transactions"/>
    <hyperlink ref="A83" location="'18 Tablice 4.2 - 4.7'!A58" display="Tablica 4.6: Pregled trgovine pravima"/>
    <hyperlink ref="A84" location="'18 Tablice 4.2 - 4.7'!A58" display="Table 4.6: Rights trading summary"/>
    <hyperlink ref="A76" location="'18 Tablice 4.2 - 4.7'!A1" display="Table 4.2: Stocks with the highest turnover - regulated market"/>
    <hyperlink ref="A77" location="'18 Tablice 4.2 - 4.7'!G1" display="Tablica 4.3: Dionice s najvećim prometom - alternativno tržište"/>
    <hyperlink ref="A78" location="'18 Tablice 4.2 - 4.7'!G1" display="Table 4.3: Stocks with the highest turnover - Progress market"/>
  </hyperlinks>
  <pageMargins left="0.7" right="0.7" top="0.75" bottom="0.75" header="0.3" footer="0.3"/>
  <pageSetup paperSize="9" scale="69" orientation="portrait" r:id="rId1"/>
  <rowBreaks count="3" manualBreakCount="3">
    <brk id="69" man="1"/>
    <brk id="143" man="1"/>
    <brk id="16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8"/>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8.855468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8" t="s">
        <v>825</v>
      </c>
      <c r="B1" s="581"/>
      <c r="C1" s="581"/>
      <c r="D1" s="581"/>
      <c r="E1" s="582"/>
      <c r="F1" s="582"/>
      <c r="G1" s="582"/>
      <c r="H1" s="582"/>
      <c r="I1" s="582"/>
      <c r="J1" s="582"/>
      <c r="K1" s="582"/>
      <c r="L1" s="582"/>
    </row>
    <row r="2" spans="1:19" ht="15" customHeight="1">
      <c r="A2" s="649" t="s">
        <v>826</v>
      </c>
      <c r="B2" s="584"/>
      <c r="C2" s="584"/>
      <c r="D2" s="584"/>
      <c r="E2" s="584"/>
      <c r="F2" s="584"/>
      <c r="G2" s="584"/>
      <c r="H2" s="584"/>
      <c r="I2" s="584"/>
      <c r="J2" s="582"/>
      <c r="K2" s="582"/>
      <c r="L2" s="582"/>
    </row>
    <row r="3" spans="1:19" s="273" customFormat="1">
      <c r="A3" s="583"/>
      <c r="B3" s="584"/>
      <c r="C3" s="584"/>
      <c r="D3" s="584"/>
      <c r="E3" s="584"/>
      <c r="F3" s="584"/>
      <c r="G3" s="584"/>
      <c r="H3" s="584"/>
      <c r="I3" s="584"/>
      <c r="J3" s="582"/>
      <c r="K3" s="582"/>
      <c r="L3" s="582"/>
    </row>
    <row r="4" spans="1:19" ht="12.75" customHeight="1">
      <c r="A4" s="143" t="s">
        <v>827</v>
      </c>
    </row>
    <row r="5" spans="1:19" ht="12.75" customHeight="1">
      <c r="A5" s="575" t="s">
        <v>828</v>
      </c>
      <c r="H5" s="273"/>
      <c r="I5" s="273"/>
    </row>
    <row r="6" spans="1:19" ht="12.75" customHeight="1">
      <c r="F6" s="141"/>
      <c r="G6" s="141"/>
      <c r="H6" s="1073" t="str">
        <f>Naslovnica!A20</f>
        <v>Ožujak 2020.</v>
      </c>
      <c r="I6" s="1073"/>
    </row>
    <row r="7" spans="1:19" ht="12.75" customHeight="1">
      <c r="F7" s="295"/>
      <c r="G7" s="295"/>
      <c r="H7" s="1074" t="str">
        <f>Naslovnica!A24</f>
        <v>March 2020</v>
      </c>
      <c r="I7" s="1074"/>
    </row>
    <row r="8" spans="1:19" ht="15" customHeight="1">
      <c r="A8" s="607"/>
      <c r="B8" s="608"/>
      <c r="C8" s="608"/>
      <c r="D8" s="608"/>
      <c r="E8" s="608"/>
      <c r="F8" s="608"/>
      <c r="G8" s="608"/>
      <c r="H8" s="844"/>
      <c r="I8" s="844"/>
      <c r="J8" s="609"/>
      <c r="K8" s="1072" t="s">
        <v>1039</v>
      </c>
      <c r="L8" s="1072"/>
    </row>
    <row r="9" spans="1:19" ht="33.75">
      <c r="A9" s="610" t="s">
        <v>84</v>
      </c>
      <c r="B9" s="611" t="s">
        <v>203</v>
      </c>
      <c r="C9" s="611" t="s">
        <v>204</v>
      </c>
      <c r="D9" s="612" t="s">
        <v>85</v>
      </c>
      <c r="E9" s="611" t="s">
        <v>125</v>
      </c>
      <c r="F9" s="611" t="s">
        <v>166</v>
      </c>
      <c r="G9" s="611" t="s">
        <v>766</v>
      </c>
      <c r="H9" s="611" t="s">
        <v>938</v>
      </c>
      <c r="I9" s="611" t="s">
        <v>940</v>
      </c>
      <c r="J9" s="611" t="s">
        <v>758</v>
      </c>
      <c r="K9" s="611" t="s">
        <v>763</v>
      </c>
      <c r="L9" s="611" t="s">
        <v>69</v>
      </c>
    </row>
    <row r="10" spans="1:19" ht="31.5">
      <c r="A10" s="613" t="s">
        <v>254</v>
      </c>
      <c r="B10" s="614" t="s">
        <v>206</v>
      </c>
      <c r="C10" s="614" t="s">
        <v>205</v>
      </c>
      <c r="D10" s="615" t="s">
        <v>86</v>
      </c>
      <c r="E10" s="614" t="s">
        <v>535</v>
      </c>
      <c r="F10" s="614" t="s">
        <v>167</v>
      </c>
      <c r="G10" s="616" t="s">
        <v>767</v>
      </c>
      <c r="H10" s="616" t="s">
        <v>939</v>
      </c>
      <c r="I10" s="616" t="s">
        <v>941</v>
      </c>
      <c r="J10" s="616" t="s">
        <v>933</v>
      </c>
      <c r="K10" s="616" t="s">
        <v>313</v>
      </c>
      <c r="L10" s="616" t="s">
        <v>314</v>
      </c>
    </row>
    <row r="11" spans="1:19" ht="12.75" customHeight="1">
      <c r="A11" s="137" t="s">
        <v>1046</v>
      </c>
      <c r="B11" s="195">
        <v>28508707379</v>
      </c>
      <c r="C11" s="290" t="s">
        <v>1047</v>
      </c>
      <c r="D11" s="458" t="s">
        <v>1048</v>
      </c>
      <c r="E11" s="459" t="s">
        <v>1049</v>
      </c>
      <c r="F11" s="459" t="s">
        <v>1045</v>
      </c>
      <c r="G11" s="459" t="s">
        <v>1050</v>
      </c>
      <c r="H11" s="460">
        <v>29977437.260000002</v>
      </c>
      <c r="I11" s="461">
        <v>1147.5022283657586</v>
      </c>
      <c r="J11" s="462">
        <v>-0.35611332802879714</v>
      </c>
      <c r="K11" s="462">
        <v>-0.16917995459468582</v>
      </c>
      <c r="L11" s="462">
        <v>-0.21714216316115675</v>
      </c>
      <c r="M11" s="303"/>
      <c r="N11" s="303"/>
      <c r="O11" s="303"/>
      <c r="P11" s="168"/>
      <c r="Q11" s="201"/>
      <c r="R11" s="77"/>
      <c r="S11" s="77"/>
    </row>
    <row r="12" spans="1:19" ht="12.75" customHeight="1">
      <c r="A12" s="137" t="s">
        <v>1051</v>
      </c>
      <c r="B12" s="195">
        <v>26655747081</v>
      </c>
      <c r="C12" s="290" t="s">
        <v>1052</v>
      </c>
      <c r="D12" s="458" t="s">
        <v>1048</v>
      </c>
      <c r="E12" s="459" t="s">
        <v>1053</v>
      </c>
      <c r="F12" s="459" t="s">
        <v>1045</v>
      </c>
      <c r="G12" s="459" t="s">
        <v>1054</v>
      </c>
      <c r="H12" s="460">
        <v>90353110.989999995</v>
      </c>
      <c r="I12" s="461">
        <v>167.70867038626244</v>
      </c>
      <c r="J12" s="462">
        <v>-0.19167024882563299</v>
      </c>
      <c r="K12" s="462">
        <v>-8.2797250212796047E-2</v>
      </c>
      <c r="L12" s="462">
        <v>-9.9709268728975675E-2</v>
      </c>
      <c r="M12" s="303"/>
      <c r="N12" s="303"/>
      <c r="O12" s="303"/>
      <c r="P12" s="168"/>
      <c r="Q12" s="201"/>
      <c r="R12" s="77"/>
      <c r="S12" s="77"/>
    </row>
    <row r="13" spans="1:19" ht="12.75" customHeight="1">
      <c r="A13" s="137" t="s">
        <v>1055</v>
      </c>
      <c r="B13" s="195">
        <v>12916294683</v>
      </c>
      <c r="C13" s="290" t="s">
        <v>1056</v>
      </c>
      <c r="D13" s="458" t="s">
        <v>1048</v>
      </c>
      <c r="E13" s="115" t="s">
        <v>1057</v>
      </c>
      <c r="F13" s="115" t="s">
        <v>1045</v>
      </c>
      <c r="G13" s="115" t="s">
        <v>1054</v>
      </c>
      <c r="H13" s="460">
        <v>152933483.97999999</v>
      </c>
      <c r="I13" s="461">
        <v>118.81720562163179</v>
      </c>
      <c r="J13" s="462">
        <v>-0.12722586299391936</v>
      </c>
      <c r="K13" s="462">
        <v>-2.8676404238311415E-3</v>
      </c>
      <c r="L13" s="462">
        <v>-1.5694114647674118E-3</v>
      </c>
      <c r="M13" s="303"/>
      <c r="N13" s="303"/>
      <c r="O13" s="303"/>
      <c r="P13" s="168"/>
      <c r="Q13" s="201"/>
      <c r="R13" s="77"/>
      <c r="S13" s="77"/>
    </row>
    <row r="14" spans="1:19" ht="12.75" customHeight="1">
      <c r="A14" s="137" t="s">
        <v>1062</v>
      </c>
      <c r="B14" s="195">
        <v>37695515978</v>
      </c>
      <c r="C14" s="290" t="s">
        <v>1063</v>
      </c>
      <c r="D14" s="458" t="s">
        <v>87</v>
      </c>
      <c r="E14" s="459" t="s">
        <v>1049</v>
      </c>
      <c r="F14" s="459" t="s">
        <v>1045</v>
      </c>
      <c r="G14" s="459" t="s">
        <v>1054</v>
      </c>
      <c r="H14" s="460">
        <v>4189905.3</v>
      </c>
      <c r="I14" s="461">
        <v>56.143106067835355</v>
      </c>
      <c r="J14" s="462">
        <v>-0.18740347228404786</v>
      </c>
      <c r="K14" s="462">
        <v>-0.18281525479941241</v>
      </c>
      <c r="L14" s="462">
        <v>-0.21323490022989289</v>
      </c>
      <c r="M14" s="303"/>
      <c r="N14" s="303"/>
      <c r="O14" s="303"/>
      <c r="P14" s="168"/>
      <c r="Q14" s="201"/>
      <c r="R14" s="77"/>
      <c r="S14" s="77"/>
    </row>
    <row r="15" spans="1:19" ht="12.75" customHeight="1">
      <c r="A15" s="114" t="s">
        <v>1064</v>
      </c>
      <c r="B15" s="463" t="s">
        <v>1065</v>
      </c>
      <c r="C15" s="464" t="s">
        <v>1066</v>
      </c>
      <c r="D15" s="465" t="s">
        <v>99</v>
      </c>
      <c r="E15" s="115" t="s">
        <v>1057</v>
      </c>
      <c r="F15" s="115" t="s">
        <v>1045</v>
      </c>
      <c r="G15" s="115" t="s">
        <v>1054</v>
      </c>
      <c r="H15" s="460">
        <v>66535211.140000001</v>
      </c>
      <c r="I15" s="461">
        <v>112.60505694588053</v>
      </c>
      <c r="J15" s="462">
        <v>3.0597752110408383E-2</v>
      </c>
      <c r="K15" s="462">
        <v>6.018737437403221E-4</v>
      </c>
      <c r="L15" s="462">
        <v>9.2922052582600223E-4</v>
      </c>
      <c r="M15" s="303"/>
      <c r="N15" s="303"/>
      <c r="O15" s="303"/>
      <c r="P15" s="168"/>
      <c r="Q15" s="201"/>
      <c r="R15" s="77"/>
      <c r="S15" s="77"/>
    </row>
    <row r="16" spans="1:19" s="273" customFormat="1" ht="12.75" customHeight="1">
      <c r="A16" s="114" t="s">
        <v>1067</v>
      </c>
      <c r="B16" s="463">
        <v>56499633647</v>
      </c>
      <c r="C16" s="464" t="s">
        <v>1068</v>
      </c>
      <c r="D16" s="465" t="s">
        <v>124</v>
      </c>
      <c r="E16" s="115" t="s">
        <v>1057</v>
      </c>
      <c r="F16" s="115" t="s">
        <v>1045</v>
      </c>
      <c r="G16" s="115" t="s">
        <v>1050</v>
      </c>
      <c r="H16" s="460">
        <v>1457281723.01</v>
      </c>
      <c r="I16" s="461">
        <v>902.16222520222448</v>
      </c>
      <c r="J16" s="462">
        <v>-0.61378301705088556</v>
      </c>
      <c r="K16" s="462">
        <v>-8.0832361666901886E-2</v>
      </c>
      <c r="L16" s="462">
        <v>-7.6519023501408268E-2</v>
      </c>
      <c r="M16" s="303"/>
      <c r="N16" s="303"/>
      <c r="O16" s="303"/>
      <c r="P16" s="168"/>
      <c r="Q16" s="201"/>
      <c r="R16" s="77"/>
      <c r="S16" s="77"/>
    </row>
    <row r="17" spans="1:19" s="273" customFormat="1" ht="12.75" customHeight="1">
      <c r="A17" s="114" t="s">
        <v>1069</v>
      </c>
      <c r="B17" s="463">
        <v>29300390100</v>
      </c>
      <c r="C17" s="464" t="s">
        <v>1070</v>
      </c>
      <c r="D17" s="465" t="s">
        <v>124</v>
      </c>
      <c r="E17" s="115" t="s">
        <v>1049</v>
      </c>
      <c r="F17" s="115" t="s">
        <v>1045</v>
      </c>
      <c r="G17" s="115" t="s">
        <v>1050</v>
      </c>
      <c r="H17" s="460">
        <v>94845851.799999997</v>
      </c>
      <c r="I17" s="461">
        <v>514.80689384988648</v>
      </c>
      <c r="J17" s="462">
        <v>-0.20929428855176013</v>
      </c>
      <c r="K17" s="462">
        <v>-0.1556622703408086</v>
      </c>
      <c r="L17" s="462">
        <v>-0.19041487103107724</v>
      </c>
      <c r="M17" s="303"/>
      <c r="N17" s="303"/>
      <c r="O17" s="303"/>
      <c r="P17" s="168"/>
      <c r="Q17" s="201"/>
      <c r="R17" s="77"/>
      <c r="S17" s="77"/>
    </row>
    <row r="18" spans="1:19" s="273" customFormat="1" ht="12.75" customHeight="1">
      <c r="A18" s="114" t="s">
        <v>1071</v>
      </c>
      <c r="B18" s="463" t="s">
        <v>1072</v>
      </c>
      <c r="C18" s="464" t="s">
        <v>1303</v>
      </c>
      <c r="D18" s="465" t="s">
        <v>124</v>
      </c>
      <c r="E18" s="115" t="s">
        <v>1073</v>
      </c>
      <c r="F18" s="115"/>
      <c r="G18" s="115" t="s">
        <v>1050</v>
      </c>
      <c r="H18" s="460">
        <v>31843626.77</v>
      </c>
      <c r="I18" s="461">
        <v>708.86848995949936</v>
      </c>
      <c r="J18" s="462">
        <v>-0.62492612813841553</v>
      </c>
      <c r="K18" s="462">
        <v>-9.424119566678868E-2</v>
      </c>
      <c r="L18" s="462">
        <v>-8.5431028190901315E-2</v>
      </c>
      <c r="M18" s="303"/>
      <c r="N18" s="303"/>
      <c r="O18" s="303"/>
      <c r="P18" s="168"/>
      <c r="Q18" s="201"/>
      <c r="R18" s="77"/>
      <c r="S18" s="77"/>
    </row>
    <row r="19" spans="1:19" s="273" customFormat="1" ht="12.75" customHeight="1">
      <c r="A19" s="114" t="s">
        <v>1074</v>
      </c>
      <c r="B19" s="463">
        <v>96069213114</v>
      </c>
      <c r="C19" s="464" t="s">
        <v>1075</v>
      </c>
      <c r="D19" s="465" t="s">
        <v>124</v>
      </c>
      <c r="E19" s="115" t="s">
        <v>1057</v>
      </c>
      <c r="F19" s="115" t="s">
        <v>1045</v>
      </c>
      <c r="G19" s="115" t="s">
        <v>1054</v>
      </c>
      <c r="H19" s="460">
        <v>439359452.01999998</v>
      </c>
      <c r="I19" s="461">
        <v>148.88168597088054</v>
      </c>
      <c r="J19" s="462">
        <v>-0.47160771885719777</v>
      </c>
      <c r="K19" s="462">
        <v>-2.695227016337709E-2</v>
      </c>
      <c r="L19" s="462">
        <v>-2.4914440377417635E-2</v>
      </c>
      <c r="M19" s="303"/>
      <c r="N19" s="303"/>
      <c r="O19" s="303"/>
      <c r="P19" s="168"/>
      <c r="Q19" s="201"/>
      <c r="R19" s="77"/>
      <c r="S19" s="77"/>
    </row>
    <row r="20" spans="1:19" ht="12.75" customHeight="1">
      <c r="A20" s="137" t="s">
        <v>1076</v>
      </c>
      <c r="B20" s="463">
        <v>15448763136</v>
      </c>
      <c r="C20" s="464" t="s">
        <v>1077</v>
      </c>
      <c r="D20" s="465" t="s">
        <v>124</v>
      </c>
      <c r="E20" s="115" t="s">
        <v>1057</v>
      </c>
      <c r="F20" s="115" t="s">
        <v>1045</v>
      </c>
      <c r="G20" s="115" t="s">
        <v>1054</v>
      </c>
      <c r="H20" s="460">
        <v>346528582.44999999</v>
      </c>
      <c r="I20" s="461">
        <v>865.31815131266546</v>
      </c>
      <c r="J20" s="462">
        <v>-6.4825438314694894E-2</v>
      </c>
      <c r="K20" s="462">
        <v>-4.8832014710209481E-3</v>
      </c>
      <c r="L20" s="462">
        <v>-6.6535030839054432E-4</v>
      </c>
      <c r="M20" s="303"/>
      <c r="N20" s="303"/>
      <c r="O20" s="303"/>
      <c r="P20" s="168"/>
      <c r="Q20" s="201"/>
      <c r="R20" s="77"/>
      <c r="S20" s="77"/>
    </row>
    <row r="21" spans="1:19" ht="12.75" customHeight="1">
      <c r="A21" s="474" t="s">
        <v>1078</v>
      </c>
      <c r="B21" s="463">
        <v>87578146923</v>
      </c>
      <c r="C21" s="464" t="s">
        <v>1079</v>
      </c>
      <c r="D21" s="465" t="s">
        <v>124</v>
      </c>
      <c r="E21" s="115" t="s">
        <v>1073</v>
      </c>
      <c r="F21" s="115" t="s">
        <v>1045</v>
      </c>
      <c r="G21" s="115" t="s">
        <v>1050</v>
      </c>
      <c r="H21" s="460">
        <v>4861378.3499999996</v>
      </c>
      <c r="I21" s="461">
        <v>727.14313845165259</v>
      </c>
      <c r="J21" s="462">
        <v>-0.1207469196121721</v>
      </c>
      <c r="K21" s="462">
        <v>-8.5840171165478485E-2</v>
      </c>
      <c r="L21" s="462">
        <v>-0.1170215685365702</v>
      </c>
      <c r="M21" s="303"/>
      <c r="N21" s="303"/>
      <c r="O21" s="303"/>
      <c r="P21" s="168"/>
      <c r="Q21" s="201"/>
      <c r="R21" s="77"/>
      <c r="S21" s="77"/>
    </row>
    <row r="22" spans="1:19" s="273" customFormat="1" ht="12.75" customHeight="1">
      <c r="A22" s="474" t="s">
        <v>1080</v>
      </c>
      <c r="B22" s="463">
        <v>67470870226</v>
      </c>
      <c r="C22" s="464" t="s">
        <v>1081</v>
      </c>
      <c r="D22" s="465" t="s">
        <v>124</v>
      </c>
      <c r="E22" s="115" t="s">
        <v>1073</v>
      </c>
      <c r="F22" s="115" t="s">
        <v>1045</v>
      </c>
      <c r="G22" s="115" t="s">
        <v>1050</v>
      </c>
      <c r="H22" s="460">
        <v>6577626.7699999996</v>
      </c>
      <c r="I22" s="461">
        <v>742.04891941201709</v>
      </c>
      <c r="J22" s="462">
        <v>-0.33068601102671391</v>
      </c>
      <c r="K22" s="462">
        <v>-8.0367176285568886E-2</v>
      </c>
      <c r="L22" s="462">
        <v>-9.8228411669544546E-2</v>
      </c>
      <c r="M22" s="303"/>
      <c r="N22" s="303"/>
      <c r="O22" s="303"/>
      <c r="P22" s="168"/>
      <c r="Q22" s="201"/>
      <c r="R22" s="77"/>
      <c r="S22" s="77"/>
    </row>
    <row r="23" spans="1:19" ht="12.75" customHeight="1">
      <c r="A23" s="114" t="s">
        <v>1082</v>
      </c>
      <c r="B23" s="463" t="s">
        <v>1083</v>
      </c>
      <c r="C23" s="464" t="s">
        <v>1084</v>
      </c>
      <c r="D23" s="465" t="s">
        <v>124</v>
      </c>
      <c r="E23" s="115" t="s">
        <v>1073</v>
      </c>
      <c r="F23" s="115" t="s">
        <v>1045</v>
      </c>
      <c r="G23" s="115" t="s">
        <v>1050</v>
      </c>
      <c r="H23" s="460">
        <v>8816265.5399999991</v>
      </c>
      <c r="I23" s="461">
        <v>749.82333542723586</v>
      </c>
      <c r="J23" s="462">
        <v>-0.32038607694845045</v>
      </c>
      <c r="K23" s="462">
        <v>-7.892126922772702E-2</v>
      </c>
      <c r="L23" s="462">
        <v>-8.6697533074588717E-2</v>
      </c>
      <c r="M23" s="303"/>
      <c r="N23" s="303"/>
      <c r="O23" s="303"/>
      <c r="P23" s="168"/>
      <c r="Q23" s="201"/>
      <c r="R23" s="77"/>
      <c r="S23" s="77"/>
    </row>
    <row r="24" spans="1:19" ht="12.75" customHeight="1">
      <c r="A24" s="474" t="s">
        <v>1316</v>
      </c>
      <c r="B24" s="463">
        <v>66973781540</v>
      </c>
      <c r="C24" s="464" t="s">
        <v>1134</v>
      </c>
      <c r="D24" s="465" t="s">
        <v>1280</v>
      </c>
      <c r="E24" s="115" t="s">
        <v>1053</v>
      </c>
      <c r="F24" s="115" t="s">
        <v>1045</v>
      </c>
      <c r="G24" s="115" t="s">
        <v>1054</v>
      </c>
      <c r="H24" s="460">
        <v>8038144.7648999998</v>
      </c>
      <c r="I24" s="461">
        <v>112.1288758146451</v>
      </c>
      <c r="J24" s="462">
        <v>-0.18022944042022837</v>
      </c>
      <c r="K24" s="462">
        <v>-0.13027160764230561</v>
      </c>
      <c r="L24" s="462">
        <v>-0.15973819756936325</v>
      </c>
      <c r="M24" s="303"/>
      <c r="N24" s="303"/>
      <c r="O24" s="303"/>
      <c r="P24" s="168"/>
      <c r="Q24" s="201"/>
      <c r="R24" s="77"/>
      <c r="S24" s="77"/>
    </row>
    <row r="25" spans="1:19" ht="12.75" customHeight="1">
      <c r="A25" s="114" t="s">
        <v>1317</v>
      </c>
      <c r="B25" s="195">
        <v>16642777540</v>
      </c>
      <c r="C25" s="290" t="s">
        <v>1135</v>
      </c>
      <c r="D25" s="465" t="s">
        <v>1280</v>
      </c>
      <c r="E25" s="115" t="s">
        <v>1049</v>
      </c>
      <c r="F25" s="115" t="s">
        <v>1045</v>
      </c>
      <c r="G25" s="115" t="s">
        <v>1050</v>
      </c>
      <c r="H25" s="466">
        <v>5399463</v>
      </c>
      <c r="I25" s="467">
        <v>600.5628233726793</v>
      </c>
      <c r="J25" s="462">
        <v>-0.20408604608289194</v>
      </c>
      <c r="K25" s="462">
        <v>-0.12735964535192601</v>
      </c>
      <c r="L25" s="462">
        <v>-0.19636751480478842</v>
      </c>
      <c r="M25" s="303"/>
      <c r="N25" s="303"/>
      <c r="O25" s="303"/>
      <c r="P25" s="168"/>
      <c r="Q25" s="201"/>
      <c r="R25" s="77"/>
      <c r="S25" s="77"/>
    </row>
    <row r="26" spans="1:19" ht="12.75" customHeight="1">
      <c r="A26" s="468" t="s">
        <v>1318</v>
      </c>
      <c r="B26" s="469">
        <v>30082084002</v>
      </c>
      <c r="C26" s="470" t="s">
        <v>1136</v>
      </c>
      <c r="D26" s="465" t="s">
        <v>1280</v>
      </c>
      <c r="E26" s="459" t="s">
        <v>1073</v>
      </c>
      <c r="F26" s="459" t="s">
        <v>1045</v>
      </c>
      <c r="G26" s="459" t="s">
        <v>1054</v>
      </c>
      <c r="H26" s="116">
        <v>5494079.9199999999</v>
      </c>
      <c r="I26" s="117">
        <v>6.1041457519156364</v>
      </c>
      <c r="J26" s="462">
        <v>-0.16292866273457896</v>
      </c>
      <c r="K26" s="462">
        <v>-0.17295828971321581</v>
      </c>
      <c r="L26" s="462">
        <v>-0.31443477121470298</v>
      </c>
      <c r="M26" s="303"/>
      <c r="N26" s="303"/>
      <c r="O26" s="303"/>
      <c r="P26" s="168"/>
      <c r="Q26" s="201"/>
      <c r="R26" s="77"/>
      <c r="S26" s="77"/>
    </row>
    <row r="27" spans="1:19" ht="12.75" customHeight="1">
      <c r="A27" s="114" t="s">
        <v>1319</v>
      </c>
      <c r="B27" s="195">
        <v>44832307529</v>
      </c>
      <c r="C27" s="290" t="s">
        <v>1137</v>
      </c>
      <c r="D27" s="465" t="s">
        <v>1280</v>
      </c>
      <c r="E27" s="115" t="s">
        <v>1049</v>
      </c>
      <c r="F27" s="115" t="s">
        <v>1045</v>
      </c>
      <c r="G27" s="115" t="s">
        <v>1050</v>
      </c>
      <c r="H27" s="460">
        <v>15122756.189999999</v>
      </c>
      <c r="I27" s="461">
        <v>798.58528043714455</v>
      </c>
      <c r="J27" s="462">
        <v>-0.14769496504848278</v>
      </c>
      <c r="K27" s="462">
        <v>-0.14061542186015374</v>
      </c>
      <c r="L27" s="462">
        <v>-0.23828102060203515</v>
      </c>
      <c r="M27" s="303"/>
      <c r="N27" s="303"/>
      <c r="O27" s="303"/>
      <c r="P27" s="168"/>
      <c r="Q27" s="201"/>
      <c r="R27" s="77"/>
      <c r="S27" s="77"/>
    </row>
    <row r="28" spans="1:19" ht="12.75" customHeight="1">
      <c r="A28" s="114" t="s">
        <v>1320</v>
      </c>
      <c r="B28" s="195">
        <v>30290598804</v>
      </c>
      <c r="C28" s="290" t="s">
        <v>1138</v>
      </c>
      <c r="D28" s="465" t="s">
        <v>1280</v>
      </c>
      <c r="E28" s="115" t="s">
        <v>1049</v>
      </c>
      <c r="F28" s="115" t="s">
        <v>1045</v>
      </c>
      <c r="G28" s="115" t="s">
        <v>1054</v>
      </c>
      <c r="H28" s="460">
        <v>25684762.140000001</v>
      </c>
      <c r="I28" s="461">
        <v>5.1269613313195688</v>
      </c>
      <c r="J28" s="462">
        <v>-0.19566139213099554</v>
      </c>
      <c r="K28" s="462">
        <v>-0.18599248324427753</v>
      </c>
      <c r="L28" s="462">
        <v>-0.2874949081598539</v>
      </c>
      <c r="M28" s="303"/>
      <c r="N28" s="303"/>
      <c r="O28" s="303"/>
      <c r="P28" s="168"/>
      <c r="Q28" s="201"/>
      <c r="R28" s="77"/>
      <c r="S28" s="77"/>
    </row>
    <row r="29" spans="1:19" ht="12.75" customHeight="1">
      <c r="A29" s="114" t="s">
        <v>1321</v>
      </c>
      <c r="B29" s="195">
        <v>10423796399</v>
      </c>
      <c r="C29" s="290" t="s">
        <v>1139</v>
      </c>
      <c r="D29" s="465" t="s">
        <v>1280</v>
      </c>
      <c r="E29" s="115" t="s">
        <v>1057</v>
      </c>
      <c r="F29" s="115" t="s">
        <v>1045</v>
      </c>
      <c r="G29" s="115" t="s">
        <v>1054</v>
      </c>
      <c r="H29" s="460">
        <v>71056843.739999995</v>
      </c>
      <c r="I29" s="461">
        <v>1408.7953206250093</v>
      </c>
      <c r="J29" s="462">
        <v>-3.7975882481715573E-3</v>
      </c>
      <c r="K29" s="462">
        <v>3.1574596699461832E-3</v>
      </c>
      <c r="L29" s="462">
        <v>1.9244583015383121E-3</v>
      </c>
      <c r="M29" s="303"/>
      <c r="N29" s="303"/>
      <c r="O29" s="303"/>
      <c r="P29" s="168"/>
      <c r="Q29" s="201"/>
      <c r="R29" s="77"/>
      <c r="S29" s="77"/>
    </row>
    <row r="30" spans="1:19" s="273" customFormat="1" ht="12.75" customHeight="1">
      <c r="A30" s="114" t="s">
        <v>1322</v>
      </c>
      <c r="B30" s="195">
        <v>86292133603</v>
      </c>
      <c r="C30" s="290" t="s">
        <v>1140</v>
      </c>
      <c r="D30" s="465" t="s">
        <v>1280</v>
      </c>
      <c r="E30" s="115" t="s">
        <v>1073</v>
      </c>
      <c r="F30" s="115" t="s">
        <v>1045</v>
      </c>
      <c r="G30" s="115" t="s">
        <v>1054</v>
      </c>
      <c r="H30" s="460">
        <v>9059236.7699999996</v>
      </c>
      <c r="I30" s="461">
        <v>14.873041207659236</v>
      </c>
      <c r="J30" s="462">
        <v>-0.10663374089430355</v>
      </c>
      <c r="K30" s="462">
        <v>-9.0200655211944869E-2</v>
      </c>
      <c r="L30" s="462">
        <v>-0.14759518229612023</v>
      </c>
      <c r="M30" s="303"/>
      <c r="N30" s="303"/>
      <c r="O30" s="303"/>
      <c r="P30" s="168"/>
      <c r="Q30" s="201"/>
      <c r="R30" s="77"/>
      <c r="S30" s="77"/>
    </row>
    <row r="31" spans="1:19" ht="12.75" customHeight="1">
      <c r="A31" s="114" t="s">
        <v>1323</v>
      </c>
      <c r="B31" s="195" t="s">
        <v>1141</v>
      </c>
      <c r="C31" s="290" t="s">
        <v>1142</v>
      </c>
      <c r="D31" s="465" t="s">
        <v>1280</v>
      </c>
      <c r="E31" s="115" t="s">
        <v>1049</v>
      </c>
      <c r="F31" s="115" t="s">
        <v>1045</v>
      </c>
      <c r="G31" s="115" t="s">
        <v>1054</v>
      </c>
      <c r="H31" s="460">
        <v>49904481.460000001</v>
      </c>
      <c r="I31" s="461">
        <v>16.720274381668396</v>
      </c>
      <c r="J31" s="462">
        <v>-0.20003901849628503</v>
      </c>
      <c r="K31" s="462">
        <v>-0.1750262010779412</v>
      </c>
      <c r="L31" s="462">
        <v>-0.21307729261510822</v>
      </c>
      <c r="M31" s="303"/>
      <c r="N31" s="303"/>
      <c r="O31" s="303"/>
      <c r="P31" s="168"/>
      <c r="Q31" s="201"/>
      <c r="R31" s="77"/>
      <c r="S31" s="77"/>
    </row>
    <row r="32" spans="1:19" ht="12.75" customHeight="1">
      <c r="A32" s="114" t="s">
        <v>1085</v>
      </c>
      <c r="B32" s="195">
        <v>84300431782</v>
      </c>
      <c r="C32" s="290" t="s">
        <v>1086</v>
      </c>
      <c r="D32" s="458" t="s">
        <v>165</v>
      </c>
      <c r="E32" s="115" t="s">
        <v>1049</v>
      </c>
      <c r="F32" s="115" t="s">
        <v>1045</v>
      </c>
      <c r="G32" s="115" t="s">
        <v>1054</v>
      </c>
      <c r="H32" s="460">
        <v>20214787.346099999</v>
      </c>
      <c r="I32" s="461">
        <v>91.053049195080078</v>
      </c>
      <c r="J32" s="462">
        <v>-0.31719623992383605</v>
      </c>
      <c r="K32" s="462">
        <v>-0.18140462365313315</v>
      </c>
      <c r="L32" s="462">
        <v>-0.2319076870665584</v>
      </c>
      <c r="M32" s="303"/>
      <c r="N32" s="303"/>
      <c r="O32" s="303"/>
      <c r="P32" s="168"/>
      <c r="Q32" s="201"/>
      <c r="R32" s="77"/>
      <c r="S32" s="77"/>
    </row>
    <row r="33" spans="1:19" ht="12.75" customHeight="1">
      <c r="A33" s="474" t="s">
        <v>1087</v>
      </c>
      <c r="B33" s="195" t="s">
        <v>1088</v>
      </c>
      <c r="C33" s="290" t="s">
        <v>1089</v>
      </c>
      <c r="D33" s="458" t="s">
        <v>165</v>
      </c>
      <c r="E33" s="115" t="s">
        <v>1049</v>
      </c>
      <c r="F33" s="115" t="s">
        <v>1045</v>
      </c>
      <c r="G33" s="115" t="s">
        <v>1090</v>
      </c>
      <c r="H33" s="460">
        <v>4114248.676</v>
      </c>
      <c r="I33" s="461">
        <v>124.10904356654922</v>
      </c>
      <c r="J33" s="462">
        <v>-0.36754131029543158</v>
      </c>
      <c r="K33" s="462">
        <v>-7.9551212999141252E-2</v>
      </c>
      <c r="L33" s="462">
        <v>-0.14140473316869206</v>
      </c>
      <c r="M33" s="303"/>
      <c r="N33" s="303"/>
      <c r="O33" s="303"/>
      <c r="P33" s="168"/>
      <c r="Q33" s="201"/>
      <c r="R33" s="77"/>
      <c r="S33" s="77"/>
    </row>
    <row r="34" spans="1:19" ht="12.75" customHeight="1">
      <c r="A34" s="474" t="s">
        <v>1387</v>
      </c>
      <c r="B34" s="195" t="s">
        <v>1091</v>
      </c>
      <c r="C34" s="290" t="s">
        <v>1092</v>
      </c>
      <c r="D34" s="458" t="s">
        <v>1093</v>
      </c>
      <c r="E34" s="115" t="s">
        <v>1053</v>
      </c>
      <c r="F34" s="115" t="s">
        <v>1045</v>
      </c>
      <c r="G34" s="115" t="s">
        <v>1050</v>
      </c>
      <c r="H34" s="460">
        <v>46507898.710000001</v>
      </c>
      <c r="I34" s="461">
        <v>764.33003627883625</v>
      </c>
      <c r="J34" s="462">
        <v>-0.18876059570225523</v>
      </c>
      <c r="K34" s="462">
        <v>-4.7567402621532695E-2</v>
      </c>
      <c r="L34" s="462">
        <v>-4.0253953943970466E-2</v>
      </c>
      <c r="M34" s="303"/>
      <c r="N34" s="303"/>
      <c r="O34" s="303"/>
      <c r="P34" s="168"/>
      <c r="Q34" s="201"/>
      <c r="R34" s="77"/>
      <c r="S34" s="77"/>
    </row>
    <row r="35" spans="1:19" ht="12.75" customHeight="1">
      <c r="A35" s="114" t="s">
        <v>1094</v>
      </c>
      <c r="B35" s="195">
        <v>80921653541</v>
      </c>
      <c r="C35" s="290" t="s">
        <v>1095</v>
      </c>
      <c r="D35" s="458" t="s">
        <v>1093</v>
      </c>
      <c r="E35" s="115" t="s">
        <v>1049</v>
      </c>
      <c r="F35" s="115" t="s">
        <v>1045</v>
      </c>
      <c r="G35" s="115" t="s">
        <v>1054</v>
      </c>
      <c r="H35" s="460">
        <v>20482762.300000001</v>
      </c>
      <c r="I35" s="461">
        <v>101.00483998984626</v>
      </c>
      <c r="J35" s="462">
        <v>-0.19295373587034093</v>
      </c>
      <c r="K35" s="462">
        <v>-0.13995090826889567</v>
      </c>
      <c r="L35" s="462">
        <v>-0.18336804183258204</v>
      </c>
      <c r="M35" s="303"/>
      <c r="N35" s="303"/>
      <c r="O35" s="303"/>
      <c r="P35" s="168"/>
      <c r="Q35" s="201"/>
      <c r="R35" s="77"/>
      <c r="S35" s="77"/>
    </row>
    <row r="36" spans="1:19" ht="12.75" customHeight="1">
      <c r="A36" s="137" t="s">
        <v>1096</v>
      </c>
      <c r="B36" s="195">
        <v>43449016606</v>
      </c>
      <c r="C36" s="290" t="s">
        <v>1097</v>
      </c>
      <c r="D36" s="458" t="s">
        <v>1093</v>
      </c>
      <c r="E36" s="471" t="s">
        <v>1053</v>
      </c>
      <c r="F36" s="471" t="s">
        <v>1045</v>
      </c>
      <c r="G36" s="471" t="s">
        <v>1054</v>
      </c>
      <c r="H36" s="460">
        <v>70049917.719999999</v>
      </c>
      <c r="I36" s="461">
        <v>100.13477730872778</v>
      </c>
      <c r="J36" s="462">
        <v>-0.15124001945662102</v>
      </c>
      <c r="K36" s="462">
        <v>-0.11502029253149226</v>
      </c>
      <c r="L36" s="462">
        <v>-0.14386356415519574</v>
      </c>
      <c r="M36" s="303"/>
      <c r="N36" s="303"/>
      <c r="O36" s="303"/>
      <c r="P36" s="168"/>
      <c r="Q36" s="201"/>
      <c r="R36" s="77"/>
      <c r="S36" s="77"/>
    </row>
    <row r="37" spans="1:19" ht="12.75" customHeight="1">
      <c r="A37" s="114" t="s">
        <v>1098</v>
      </c>
      <c r="B37" s="195">
        <v>70498146370</v>
      </c>
      <c r="C37" s="290" t="s">
        <v>1099</v>
      </c>
      <c r="D37" s="458" t="s">
        <v>1093</v>
      </c>
      <c r="E37" s="471" t="s">
        <v>1057</v>
      </c>
      <c r="F37" s="471" t="s">
        <v>1045</v>
      </c>
      <c r="G37" s="471" t="s">
        <v>1050</v>
      </c>
      <c r="H37" s="466">
        <v>28796639.199999999</v>
      </c>
      <c r="I37" s="467">
        <v>811.57295380489541</v>
      </c>
      <c r="J37" s="462">
        <v>0.94145495622340425</v>
      </c>
      <c r="K37" s="462">
        <v>-9.4393034148587684E-4</v>
      </c>
      <c r="L37" s="462">
        <v>-9.291683169260212E-4</v>
      </c>
      <c r="M37" s="303"/>
      <c r="N37" s="303"/>
      <c r="O37" s="303"/>
      <c r="P37" s="168"/>
      <c r="Q37" s="201"/>
      <c r="R37" s="77"/>
      <c r="S37" s="77"/>
    </row>
    <row r="38" spans="1:19" ht="12.75" customHeight="1">
      <c r="A38" s="114" t="s">
        <v>1100</v>
      </c>
      <c r="B38" s="195" t="s">
        <v>1101</v>
      </c>
      <c r="C38" s="290" t="s">
        <v>1102</v>
      </c>
      <c r="D38" s="458" t="s">
        <v>1093</v>
      </c>
      <c r="E38" s="471" t="s">
        <v>1057</v>
      </c>
      <c r="F38" s="471" t="s">
        <v>1045</v>
      </c>
      <c r="G38" s="471" t="s">
        <v>1054</v>
      </c>
      <c r="H38" s="466">
        <v>248287216.34</v>
      </c>
      <c r="I38" s="467">
        <v>144.45929880495851</v>
      </c>
      <c r="J38" s="462">
        <v>-0.16910581862412233</v>
      </c>
      <c r="K38" s="462">
        <v>5.4795356637149517E-4</v>
      </c>
      <c r="L38" s="462">
        <v>8.3371393817555095E-4</v>
      </c>
      <c r="M38" s="303"/>
      <c r="N38" s="303"/>
      <c r="O38" s="303"/>
      <c r="P38" s="168"/>
      <c r="Q38" s="201"/>
      <c r="R38" s="77"/>
      <c r="S38" s="77"/>
    </row>
    <row r="39" spans="1:19" ht="12.75" customHeight="1">
      <c r="A39" s="137" t="s">
        <v>1103</v>
      </c>
      <c r="B39" s="195" t="s">
        <v>1104</v>
      </c>
      <c r="C39" s="290" t="s">
        <v>1105</v>
      </c>
      <c r="D39" s="458" t="s">
        <v>1093</v>
      </c>
      <c r="E39" s="115" t="s">
        <v>1057</v>
      </c>
      <c r="F39" s="115" t="s">
        <v>1045</v>
      </c>
      <c r="G39" s="115" t="s">
        <v>1050</v>
      </c>
      <c r="H39" s="460">
        <v>408803749.57999998</v>
      </c>
      <c r="I39" s="461">
        <v>1270.1625592512271</v>
      </c>
      <c r="J39" s="462">
        <v>-0.19692833319670799</v>
      </c>
      <c r="K39" s="462">
        <v>-5.0551910160336999E-2</v>
      </c>
      <c r="L39" s="462">
        <v>-5.1103950653305419E-2</v>
      </c>
      <c r="M39" s="303"/>
      <c r="N39" s="303"/>
      <c r="O39" s="303"/>
      <c r="P39" s="168"/>
      <c r="Q39" s="201"/>
      <c r="R39" s="77"/>
      <c r="S39" s="77"/>
    </row>
    <row r="40" spans="1:19" s="273" customFormat="1" ht="12.75" customHeight="1">
      <c r="A40" s="137" t="s">
        <v>1106</v>
      </c>
      <c r="B40" s="195">
        <v>23186371200</v>
      </c>
      <c r="C40" s="290" t="s">
        <v>1107</v>
      </c>
      <c r="D40" s="458" t="s">
        <v>1108</v>
      </c>
      <c r="E40" s="115" t="s">
        <v>1053</v>
      </c>
      <c r="F40" s="115" t="s">
        <v>1045</v>
      </c>
      <c r="G40" s="115" t="s">
        <v>1054</v>
      </c>
      <c r="H40" s="460">
        <v>0</v>
      </c>
      <c r="I40" s="461">
        <v>0</v>
      </c>
      <c r="J40" s="462" t="s">
        <v>1045</v>
      </c>
      <c r="K40" s="462" t="s">
        <v>1045</v>
      </c>
      <c r="L40" s="462" t="s">
        <v>1045</v>
      </c>
      <c r="M40" s="303"/>
      <c r="N40" s="303"/>
      <c r="O40" s="303"/>
      <c r="P40" s="168"/>
      <c r="Q40" s="201"/>
      <c r="R40" s="77"/>
      <c r="S40" s="77"/>
    </row>
    <row r="41" spans="1:19" s="273" customFormat="1" ht="12.75" customHeight="1">
      <c r="A41" s="137" t="s">
        <v>1109</v>
      </c>
      <c r="B41" s="195">
        <v>43831181643</v>
      </c>
      <c r="C41" s="290" t="s">
        <v>1110</v>
      </c>
      <c r="D41" s="458" t="s">
        <v>1108</v>
      </c>
      <c r="E41" s="115" t="s">
        <v>1060</v>
      </c>
      <c r="F41" s="115" t="s">
        <v>1045</v>
      </c>
      <c r="G41" s="115" t="s">
        <v>1054</v>
      </c>
      <c r="H41" s="460">
        <v>0</v>
      </c>
      <c r="I41" s="461">
        <v>0</v>
      </c>
      <c r="J41" s="462" t="s">
        <v>1045</v>
      </c>
      <c r="K41" s="462" t="s">
        <v>1045</v>
      </c>
      <c r="L41" s="462" t="s">
        <v>1045</v>
      </c>
      <c r="M41" s="303"/>
      <c r="N41" s="303"/>
      <c r="O41" s="303"/>
      <c r="P41" s="168"/>
      <c r="Q41" s="201"/>
      <c r="R41" s="77"/>
      <c r="S41" s="77"/>
    </row>
    <row r="42" spans="1:19" ht="12.75" customHeight="1">
      <c r="A42" s="114" t="s">
        <v>1111</v>
      </c>
      <c r="B42" s="195">
        <v>12203685741</v>
      </c>
      <c r="C42" s="290" t="s">
        <v>1112</v>
      </c>
      <c r="D42" s="458" t="s">
        <v>1108</v>
      </c>
      <c r="E42" s="115" t="s">
        <v>1049</v>
      </c>
      <c r="F42" s="115" t="s">
        <v>1045</v>
      </c>
      <c r="G42" s="115" t="s">
        <v>1054</v>
      </c>
      <c r="H42" s="116">
        <v>0</v>
      </c>
      <c r="I42" s="117">
        <v>0</v>
      </c>
      <c r="J42" s="462" t="s">
        <v>1045</v>
      </c>
      <c r="K42" s="462" t="s">
        <v>1045</v>
      </c>
      <c r="L42" s="462" t="s">
        <v>1045</v>
      </c>
      <c r="M42" s="303"/>
      <c r="N42" s="303"/>
      <c r="O42" s="303"/>
      <c r="P42" s="168"/>
      <c r="Q42" s="201"/>
      <c r="R42" s="77"/>
      <c r="S42" s="77"/>
    </row>
    <row r="43" spans="1:19" ht="12.75" customHeight="1">
      <c r="A43" s="114" t="s">
        <v>1113</v>
      </c>
      <c r="B43" s="195">
        <v>99792542550</v>
      </c>
      <c r="C43" s="290" t="s">
        <v>1114</v>
      </c>
      <c r="D43" s="458" t="s">
        <v>134</v>
      </c>
      <c r="E43" s="115" t="s">
        <v>1053</v>
      </c>
      <c r="F43" s="115" t="s">
        <v>137</v>
      </c>
      <c r="G43" s="115" t="s">
        <v>1050</v>
      </c>
      <c r="H43" s="116">
        <v>51974761.2117</v>
      </c>
      <c r="I43" s="117">
        <v>110.542</v>
      </c>
      <c r="J43" s="462">
        <v>-0.29864369510506006</v>
      </c>
      <c r="K43" s="462">
        <v>-6.4363089759215231E-2</v>
      </c>
      <c r="L43" s="462">
        <v>-8.8724615988455491E-2</v>
      </c>
      <c r="M43" s="303"/>
      <c r="N43" s="303"/>
      <c r="O43" s="303"/>
      <c r="P43" s="168"/>
      <c r="Q43" s="201"/>
      <c r="R43" s="77"/>
      <c r="S43" s="77"/>
    </row>
    <row r="44" spans="1:19" ht="12.75" customHeight="1">
      <c r="A44" s="114" t="s">
        <v>1045</v>
      </c>
      <c r="B44" s="195" t="s">
        <v>1045</v>
      </c>
      <c r="C44" s="290" t="s">
        <v>1045</v>
      </c>
      <c r="D44" s="458" t="s">
        <v>1045</v>
      </c>
      <c r="E44" s="115" t="s">
        <v>1045</v>
      </c>
      <c r="F44" s="115" t="s">
        <v>138</v>
      </c>
      <c r="G44" s="115" t="s">
        <v>1050</v>
      </c>
      <c r="H44" s="116">
        <v>3982877.8809000002</v>
      </c>
      <c r="I44" s="117">
        <v>108.59229999999999</v>
      </c>
      <c r="J44" s="462">
        <v>-0.11509448082020457</v>
      </c>
      <c r="K44" s="462">
        <v>-6.4790713574186864E-2</v>
      </c>
      <c r="L44" s="462">
        <v>-8.9919033543103821E-2</v>
      </c>
      <c r="M44" s="303"/>
      <c r="N44" s="303"/>
      <c r="O44" s="303"/>
      <c r="P44" s="168"/>
      <c r="Q44" s="201"/>
      <c r="R44" s="77"/>
      <c r="S44" s="77"/>
    </row>
    <row r="45" spans="1:19" ht="12.75" customHeight="1">
      <c r="A45" s="114"/>
      <c r="B45" s="195"/>
      <c r="C45" s="290"/>
      <c r="D45" s="458"/>
      <c r="E45" s="115"/>
      <c r="F45" s="115" t="s">
        <v>139</v>
      </c>
      <c r="G45" s="115" t="s">
        <v>1050</v>
      </c>
      <c r="H45" s="116">
        <v>1120595.8378000001</v>
      </c>
      <c r="I45" s="117">
        <v>110.53100000000001</v>
      </c>
      <c r="J45" s="462">
        <v>-4.4995083162870708E-2</v>
      </c>
      <c r="K45" s="462">
        <v>-6.4112656954254499E-2</v>
      </c>
      <c r="L45" s="462" t="s">
        <v>1045</v>
      </c>
      <c r="M45" s="303"/>
      <c r="N45" s="303"/>
      <c r="O45" s="303"/>
      <c r="P45" s="168"/>
      <c r="Q45" s="201"/>
      <c r="R45" s="77"/>
      <c r="S45" s="77"/>
    </row>
    <row r="46" spans="1:19" ht="12.75" customHeight="1">
      <c r="A46" s="137" t="s">
        <v>1115</v>
      </c>
      <c r="B46" s="195">
        <v>48827873221</v>
      </c>
      <c r="C46" s="290" t="s">
        <v>1116</v>
      </c>
      <c r="D46" s="458" t="s">
        <v>134</v>
      </c>
      <c r="E46" s="115" t="s">
        <v>1057</v>
      </c>
      <c r="F46" s="115" t="s">
        <v>137</v>
      </c>
      <c r="G46" s="115" t="s">
        <v>1050</v>
      </c>
      <c r="H46" s="460">
        <v>247326191.8466</v>
      </c>
      <c r="I46" s="461">
        <v>1799.1639</v>
      </c>
      <c r="J46" s="462">
        <v>-0.46563738297185064</v>
      </c>
      <c r="K46" s="462">
        <v>-5.3104129387112065E-2</v>
      </c>
      <c r="L46" s="462">
        <v>-5.1068879273386658E-2</v>
      </c>
      <c r="M46" s="303"/>
      <c r="N46" s="303"/>
      <c r="O46" s="303"/>
      <c r="P46" s="168"/>
      <c r="Q46" s="201"/>
      <c r="R46" s="77"/>
      <c r="S46" s="77"/>
    </row>
    <row r="47" spans="1:19" s="273" customFormat="1" ht="12.75" customHeight="1">
      <c r="A47" s="137" t="s">
        <v>1045</v>
      </c>
      <c r="B47" s="195" t="s">
        <v>1045</v>
      </c>
      <c r="C47" s="290" t="s">
        <v>1045</v>
      </c>
      <c r="D47" s="458" t="s">
        <v>1045</v>
      </c>
      <c r="E47" s="115" t="s">
        <v>1045</v>
      </c>
      <c r="F47" s="115" t="s">
        <v>138</v>
      </c>
      <c r="G47" s="115" t="s">
        <v>1050</v>
      </c>
      <c r="H47" s="460">
        <v>413236116.93339998</v>
      </c>
      <c r="I47" s="461">
        <v>1750.9857999999999</v>
      </c>
      <c r="J47" s="462">
        <v>-0.31850315254272676</v>
      </c>
      <c r="K47" s="462">
        <v>-5.3511374665601408E-2</v>
      </c>
      <c r="L47" s="462">
        <v>-5.2253910239518975E-2</v>
      </c>
      <c r="M47" s="303"/>
      <c r="N47" s="303"/>
      <c r="O47" s="303"/>
      <c r="P47" s="168"/>
      <c r="Q47" s="201"/>
      <c r="R47" s="77"/>
      <c r="S47" s="77"/>
    </row>
    <row r="48" spans="1:19" ht="12.75" customHeight="1">
      <c r="A48" s="137" t="s">
        <v>1117</v>
      </c>
      <c r="B48" s="195" t="s">
        <v>1118</v>
      </c>
      <c r="C48" s="290" t="s">
        <v>1119</v>
      </c>
      <c r="D48" s="458" t="s">
        <v>134</v>
      </c>
      <c r="E48" s="115" t="s">
        <v>1057</v>
      </c>
      <c r="F48" s="115" t="s">
        <v>137</v>
      </c>
      <c r="G48" s="115" t="s">
        <v>1090</v>
      </c>
      <c r="H48" s="460">
        <v>20195087.9133</v>
      </c>
      <c r="I48" s="461">
        <v>720.96420000000001</v>
      </c>
      <c r="J48" s="462">
        <v>-0.3632235652710426</v>
      </c>
      <c r="K48" s="462">
        <v>-9.9883437330628988E-3</v>
      </c>
      <c r="L48" s="462">
        <v>-8.0671678637209698E-3</v>
      </c>
      <c r="M48" s="303"/>
      <c r="N48" s="303"/>
      <c r="O48" s="303"/>
      <c r="P48" s="168"/>
      <c r="Q48" s="201"/>
      <c r="R48" s="77"/>
      <c r="S48" s="77"/>
    </row>
    <row r="49" spans="1:19" s="273" customFormat="1" ht="12.75" customHeight="1">
      <c r="A49" s="137" t="s">
        <v>1045</v>
      </c>
      <c r="B49" s="195" t="s">
        <v>1045</v>
      </c>
      <c r="C49" s="290" t="s">
        <v>1045</v>
      </c>
      <c r="D49" s="458" t="s">
        <v>1045</v>
      </c>
      <c r="E49" s="115" t="s">
        <v>1045</v>
      </c>
      <c r="F49" s="115" t="s">
        <v>138</v>
      </c>
      <c r="G49" s="115" t="s">
        <v>1090</v>
      </c>
      <c r="H49" s="460">
        <v>341981.57650000002</v>
      </c>
      <c r="I49" s="461">
        <v>710.85609999999997</v>
      </c>
      <c r="J49" s="462">
        <v>-0.30549164719073008</v>
      </c>
      <c r="K49" s="462">
        <v>-1.0363613609585376E-2</v>
      </c>
      <c r="L49" s="462">
        <v>-9.3249582728734959E-3</v>
      </c>
      <c r="M49" s="303"/>
      <c r="N49" s="303"/>
      <c r="O49" s="303"/>
      <c r="P49" s="168"/>
      <c r="Q49" s="201"/>
      <c r="R49" s="77"/>
      <c r="S49" s="77"/>
    </row>
    <row r="50" spans="1:19" ht="12.75" customHeight="1">
      <c r="A50" s="137" t="s">
        <v>1120</v>
      </c>
      <c r="B50" s="463" t="s">
        <v>1275</v>
      </c>
      <c r="C50" s="464" t="s">
        <v>1121</v>
      </c>
      <c r="D50" s="465" t="s">
        <v>134</v>
      </c>
      <c r="E50" s="472" t="s">
        <v>1057</v>
      </c>
      <c r="F50" s="115" t="s">
        <v>1045</v>
      </c>
      <c r="G50" s="115" t="s">
        <v>1050</v>
      </c>
      <c r="H50" s="460">
        <v>11048528.07</v>
      </c>
      <c r="I50" s="473">
        <v>736.56853799999999</v>
      </c>
      <c r="J50" s="462">
        <v>-8.1404196113126215E-3</v>
      </c>
      <c r="K50" s="462">
        <v>-2.7995518635637984E-2</v>
      </c>
      <c r="L50" s="462">
        <v>-5.5324049860683289E-4</v>
      </c>
      <c r="M50" s="303"/>
      <c r="N50" s="303"/>
      <c r="O50" s="303"/>
      <c r="P50" s="168"/>
      <c r="Q50" s="201"/>
      <c r="R50" s="77"/>
      <c r="S50" s="77"/>
    </row>
    <row r="51" spans="1:19" ht="12.75" customHeight="1">
      <c r="A51" s="114" t="s">
        <v>1122</v>
      </c>
      <c r="B51" s="463">
        <v>22443293291</v>
      </c>
      <c r="C51" s="464" t="s">
        <v>1123</v>
      </c>
      <c r="D51" s="465" t="s">
        <v>134</v>
      </c>
      <c r="E51" s="115" t="s">
        <v>1057</v>
      </c>
      <c r="F51" s="115" t="s">
        <v>137</v>
      </c>
      <c r="G51" s="115" t="s">
        <v>1050</v>
      </c>
      <c r="H51" s="460">
        <v>109074120.553</v>
      </c>
      <c r="I51" s="473">
        <v>118.38760000000001</v>
      </c>
      <c r="J51" s="462">
        <v>-0.1005007821039241</v>
      </c>
      <c r="K51" s="462">
        <v>-2.7517794676028551E-2</v>
      </c>
      <c r="L51" s="462">
        <v>-1.2838167151034585E-2</v>
      </c>
      <c r="M51" s="303"/>
      <c r="N51" s="303"/>
      <c r="O51" s="303"/>
      <c r="P51" s="168"/>
      <c r="Q51" s="201"/>
      <c r="R51" s="77"/>
      <c r="S51" s="77"/>
    </row>
    <row r="52" spans="1:19" ht="12.75" customHeight="1">
      <c r="A52" s="114" t="s">
        <v>1045</v>
      </c>
      <c r="B52" s="463" t="s">
        <v>1045</v>
      </c>
      <c r="C52" s="464" t="s">
        <v>1045</v>
      </c>
      <c r="D52" s="465" t="s">
        <v>1045</v>
      </c>
      <c r="E52" s="115" t="s">
        <v>1045</v>
      </c>
      <c r="F52" s="115" t="s">
        <v>138</v>
      </c>
      <c r="G52" s="115" t="s">
        <v>1050</v>
      </c>
      <c r="H52" s="460">
        <v>1349282.9774</v>
      </c>
      <c r="I52" s="473">
        <v>117.42959999999999</v>
      </c>
      <c r="J52" s="462">
        <v>1.1055112568851593</v>
      </c>
      <c r="K52" s="462">
        <v>-2.8033515088299099E-2</v>
      </c>
      <c r="L52" s="462">
        <v>-1.4225983029193756E-2</v>
      </c>
      <c r="M52" s="303"/>
      <c r="N52" s="303"/>
      <c r="O52" s="303"/>
      <c r="P52" s="168"/>
      <c r="Q52" s="201"/>
      <c r="R52" s="77"/>
      <c r="S52" s="77"/>
    </row>
    <row r="53" spans="1:19" ht="12.75" customHeight="1">
      <c r="A53" s="137" t="s">
        <v>1124</v>
      </c>
      <c r="B53" s="463">
        <v>61691616181</v>
      </c>
      <c r="C53" s="464" t="s">
        <v>1125</v>
      </c>
      <c r="D53" s="465" t="s">
        <v>134</v>
      </c>
      <c r="E53" s="115" t="s">
        <v>1049</v>
      </c>
      <c r="F53" s="115" t="s">
        <v>137</v>
      </c>
      <c r="G53" s="115" t="s">
        <v>1050</v>
      </c>
      <c r="H53" s="460">
        <v>74262478.763600007</v>
      </c>
      <c r="I53" s="473">
        <v>95.3673</v>
      </c>
      <c r="J53" s="462">
        <v>-7.9164301548539706E-2</v>
      </c>
      <c r="K53" s="462">
        <v>-7.515811273790185E-2</v>
      </c>
      <c r="L53" s="462">
        <v>-0.14297065565759648</v>
      </c>
      <c r="M53" s="303"/>
      <c r="N53" s="303"/>
      <c r="O53" s="303"/>
      <c r="P53" s="168"/>
      <c r="Q53" s="201"/>
      <c r="R53" s="77"/>
      <c r="S53" s="77"/>
    </row>
    <row r="54" spans="1:19" ht="13.5" customHeight="1">
      <c r="A54" s="114" t="s">
        <v>1045</v>
      </c>
      <c r="B54" s="463" t="s">
        <v>1045</v>
      </c>
      <c r="C54" s="464" t="s">
        <v>1045</v>
      </c>
      <c r="D54" s="465" t="s">
        <v>1045</v>
      </c>
      <c r="E54" s="115" t="s">
        <v>1045</v>
      </c>
      <c r="F54" s="115" t="s">
        <v>138</v>
      </c>
      <c r="G54" s="115" t="s">
        <v>1050</v>
      </c>
      <c r="H54" s="460">
        <v>2247821.8300999999</v>
      </c>
      <c r="I54" s="473">
        <v>93.962299999999999</v>
      </c>
      <c r="J54" s="462">
        <v>-0.25691270373175279</v>
      </c>
      <c r="K54" s="462">
        <v>-7.6185876042508371E-2</v>
      </c>
      <c r="L54" s="462">
        <v>-0.14547741755032106</v>
      </c>
      <c r="M54" s="303"/>
      <c r="N54" s="303"/>
      <c r="O54" s="303"/>
      <c r="P54" s="168"/>
      <c r="Q54" s="201"/>
      <c r="R54" s="77"/>
      <c r="S54" s="77"/>
    </row>
    <row r="55" spans="1:19" s="273" customFormat="1" ht="13.5" customHeight="1">
      <c r="A55" s="114"/>
      <c r="B55" s="463"/>
      <c r="C55" s="464"/>
      <c r="D55" s="465"/>
      <c r="E55" s="115" t="s">
        <v>1045</v>
      </c>
      <c r="F55" s="115" t="s">
        <v>139</v>
      </c>
      <c r="G55" s="115" t="s">
        <v>1050</v>
      </c>
      <c r="H55" s="460">
        <v>598669.35829999996</v>
      </c>
      <c r="I55" s="473">
        <v>95.459400000000002</v>
      </c>
      <c r="J55" s="462">
        <v>1.1825165737187713</v>
      </c>
      <c r="K55" s="462">
        <v>-7.4820686977109419E-2</v>
      </c>
      <c r="L55" s="462">
        <v>-0.14202868617923414</v>
      </c>
      <c r="M55" s="303"/>
      <c r="N55" s="303"/>
      <c r="O55" s="303"/>
      <c r="P55" s="168"/>
      <c r="Q55" s="201"/>
      <c r="R55" s="77"/>
      <c r="S55" s="77"/>
    </row>
    <row r="56" spans="1:19" s="273" customFormat="1" ht="13.5" customHeight="1">
      <c r="A56" s="114"/>
      <c r="B56" s="463"/>
      <c r="C56" s="464"/>
      <c r="D56" s="465"/>
      <c r="E56" s="115" t="s">
        <v>1045</v>
      </c>
      <c r="F56" s="115" t="s">
        <v>1049</v>
      </c>
      <c r="G56" s="115" t="s">
        <v>1050</v>
      </c>
      <c r="H56" s="460">
        <v>419104.3982</v>
      </c>
      <c r="I56" s="473">
        <v>95.636700000000005</v>
      </c>
      <c r="J56" s="462">
        <v>-0.6405948091257696</v>
      </c>
      <c r="K56" s="462">
        <v>-7.4276938489854505E-2</v>
      </c>
      <c r="L56" s="462">
        <v>-0.14074781746737219</v>
      </c>
      <c r="M56" s="303"/>
      <c r="N56" s="303"/>
      <c r="O56" s="303"/>
      <c r="P56" s="168"/>
      <c r="Q56" s="201"/>
      <c r="R56" s="77"/>
      <c r="S56" s="77"/>
    </row>
    <row r="57" spans="1:19" ht="13.5" customHeight="1">
      <c r="A57" s="474" t="s">
        <v>1126</v>
      </c>
      <c r="B57" s="463" t="s">
        <v>1127</v>
      </c>
      <c r="C57" s="464" t="s">
        <v>1128</v>
      </c>
      <c r="D57" s="465" t="s">
        <v>134</v>
      </c>
      <c r="E57" s="115" t="s">
        <v>1073</v>
      </c>
      <c r="F57" s="115" t="s">
        <v>137</v>
      </c>
      <c r="G57" s="115" t="s">
        <v>1050</v>
      </c>
      <c r="H57" s="460">
        <v>75635918.789000005</v>
      </c>
      <c r="I57" s="473">
        <v>833.75450000000001</v>
      </c>
      <c r="J57" s="462">
        <v>-0.41343271524387593</v>
      </c>
      <c r="K57" s="462">
        <v>-6.0082829199637366E-2</v>
      </c>
      <c r="L57" s="462">
        <v>-6.8950111226903643E-2</v>
      </c>
      <c r="M57" s="303"/>
      <c r="N57" s="303"/>
      <c r="O57" s="303"/>
      <c r="P57" s="168"/>
      <c r="Q57" s="201"/>
      <c r="R57" s="77"/>
      <c r="S57" s="77"/>
    </row>
    <row r="58" spans="1:19" s="273" customFormat="1" ht="12.75" customHeight="1">
      <c r="A58" s="474" t="s">
        <v>1045</v>
      </c>
      <c r="B58" s="463" t="s">
        <v>1045</v>
      </c>
      <c r="C58" s="464" t="s">
        <v>1045</v>
      </c>
      <c r="D58" s="465" t="s">
        <v>1045</v>
      </c>
      <c r="E58" s="115" t="s">
        <v>1045</v>
      </c>
      <c r="F58" s="115" t="s">
        <v>138</v>
      </c>
      <c r="G58" s="115" t="s">
        <v>1050</v>
      </c>
      <c r="H58" s="460">
        <v>88132831.285699993</v>
      </c>
      <c r="I58" s="473">
        <v>820.71849999999995</v>
      </c>
      <c r="J58" s="462">
        <v>-0.15802258499547273</v>
      </c>
      <c r="K58" s="462">
        <v>-6.0502972916571141E-2</v>
      </c>
      <c r="L58" s="462">
        <v>-7.0189924494276745E-2</v>
      </c>
      <c r="M58" s="303"/>
      <c r="N58" s="303"/>
      <c r="O58" s="303"/>
      <c r="P58" s="168"/>
      <c r="Q58" s="201"/>
      <c r="R58" s="77"/>
      <c r="S58" s="77"/>
    </row>
    <row r="59" spans="1:19" ht="13.5" customHeight="1">
      <c r="A59" s="137"/>
      <c r="B59" s="463"/>
      <c r="C59" s="464"/>
      <c r="D59" s="465"/>
      <c r="E59" s="115"/>
      <c r="F59" s="115" t="s">
        <v>139</v>
      </c>
      <c r="G59" s="115" t="s">
        <v>1050</v>
      </c>
      <c r="H59" s="460">
        <v>1736576.1048999999</v>
      </c>
      <c r="I59" s="461">
        <v>831.54020000000003</v>
      </c>
      <c r="J59" s="462">
        <v>-0.61902379818612341</v>
      </c>
      <c r="K59" s="462">
        <v>-5.9910407596586168E-2</v>
      </c>
      <c r="L59" s="462" t="s">
        <v>1045</v>
      </c>
      <c r="M59" s="303"/>
      <c r="N59" s="303"/>
      <c r="O59" s="303"/>
      <c r="P59" s="168"/>
      <c r="Q59" s="201"/>
      <c r="R59" s="77"/>
      <c r="S59" s="77"/>
    </row>
    <row r="60" spans="1:19" ht="12.75" customHeight="1">
      <c r="A60" s="137" t="s">
        <v>1129</v>
      </c>
      <c r="B60" s="463" t="s">
        <v>1130</v>
      </c>
      <c r="C60" s="464" t="s">
        <v>1131</v>
      </c>
      <c r="D60" s="465" t="s">
        <v>134</v>
      </c>
      <c r="E60" s="115" t="s">
        <v>1049</v>
      </c>
      <c r="F60" s="115" t="s">
        <v>137</v>
      </c>
      <c r="G60" s="115" t="s">
        <v>1050</v>
      </c>
      <c r="H60" s="460">
        <v>84620726.541600004</v>
      </c>
      <c r="I60" s="461">
        <v>760.16840000000002</v>
      </c>
      <c r="J60" s="462">
        <v>-0.33221561323239934</v>
      </c>
      <c r="K60" s="462">
        <v>-0.19138813580786296</v>
      </c>
      <c r="L60" s="462">
        <v>-0.24233432575526914</v>
      </c>
      <c r="M60" s="303"/>
      <c r="N60" s="303"/>
      <c r="O60" s="303"/>
      <c r="P60" s="168"/>
      <c r="Q60" s="201"/>
      <c r="R60" s="77"/>
      <c r="S60" s="77"/>
    </row>
    <row r="61" spans="1:19" ht="12.75" customHeight="1">
      <c r="A61" s="137" t="s">
        <v>1045</v>
      </c>
      <c r="B61" s="463" t="s">
        <v>1045</v>
      </c>
      <c r="C61" s="464" t="s">
        <v>1045</v>
      </c>
      <c r="D61" s="465" t="s">
        <v>1045</v>
      </c>
      <c r="E61" s="115" t="s">
        <v>1045</v>
      </c>
      <c r="F61" s="115" t="s">
        <v>138</v>
      </c>
      <c r="G61" s="115" t="s">
        <v>1050</v>
      </c>
      <c r="H61" s="460">
        <v>2071073.3247</v>
      </c>
      <c r="I61" s="461">
        <v>718.88670000000002</v>
      </c>
      <c r="J61" s="462">
        <v>-0.64708762653752694</v>
      </c>
      <c r="K61" s="462">
        <v>-0.19245691203916993</v>
      </c>
      <c r="L61" s="462">
        <v>-0.24462736185951728</v>
      </c>
      <c r="M61" s="303"/>
      <c r="N61" s="303"/>
      <c r="O61" s="303"/>
      <c r="P61" s="168"/>
      <c r="Q61" s="201"/>
      <c r="R61" s="77"/>
      <c r="S61" s="77"/>
    </row>
    <row r="62" spans="1:19" ht="12.75" customHeight="1">
      <c r="A62" s="137" t="s">
        <v>1045</v>
      </c>
      <c r="B62" s="463" t="s">
        <v>1045</v>
      </c>
      <c r="C62" s="464" t="s">
        <v>1045</v>
      </c>
      <c r="D62" s="465" t="s">
        <v>1045</v>
      </c>
      <c r="E62" s="115" t="s">
        <v>1045</v>
      </c>
      <c r="F62" s="115" t="s">
        <v>139</v>
      </c>
      <c r="G62" s="115" t="s">
        <v>1050</v>
      </c>
      <c r="H62" s="460">
        <v>2721072.3591999998</v>
      </c>
      <c r="I62" s="461">
        <v>759.00139999999999</v>
      </c>
      <c r="J62" s="462">
        <v>-0.4020532118055592</v>
      </c>
      <c r="K62" s="462">
        <v>-0.19158001036967265</v>
      </c>
      <c r="L62" s="462">
        <v>-0.24196624460042815</v>
      </c>
      <c r="M62" s="303"/>
      <c r="N62" s="303"/>
      <c r="O62" s="303"/>
      <c r="P62" s="246"/>
      <c r="Q62" s="247"/>
      <c r="R62" s="77"/>
      <c r="S62" s="77"/>
    </row>
    <row r="63" spans="1:19" s="273" customFormat="1" ht="12.75" customHeight="1">
      <c r="A63" s="137"/>
      <c r="B63" s="463"/>
      <c r="C63" s="464"/>
      <c r="D63" s="465"/>
      <c r="E63" s="115"/>
      <c r="F63" s="115" t="s">
        <v>1049</v>
      </c>
      <c r="G63" s="115" t="s">
        <v>1050</v>
      </c>
      <c r="H63" s="460">
        <v>1303561.7145</v>
      </c>
      <c r="I63" s="461">
        <v>760.97580000000005</v>
      </c>
      <c r="J63" s="462">
        <v>-0.52107300951307001</v>
      </c>
      <c r="K63" s="462">
        <v>-0.19045617254866831</v>
      </c>
      <c r="L63" s="462">
        <v>-0.24019832599885038</v>
      </c>
      <c r="M63" s="303"/>
      <c r="N63" s="303"/>
      <c r="O63" s="303"/>
      <c r="P63" s="246"/>
      <c r="Q63" s="247"/>
      <c r="R63" s="77"/>
      <c r="S63" s="77"/>
    </row>
    <row r="64" spans="1:19" ht="12.75" customHeight="1">
      <c r="A64" s="137" t="s">
        <v>1132</v>
      </c>
      <c r="B64" s="195">
        <v>74643964821</v>
      </c>
      <c r="C64" s="290" t="s">
        <v>1133</v>
      </c>
      <c r="D64" s="458" t="s">
        <v>134</v>
      </c>
      <c r="E64" s="115" t="s">
        <v>1057</v>
      </c>
      <c r="F64" s="115" t="s">
        <v>1045</v>
      </c>
      <c r="G64" s="115" t="s">
        <v>1054</v>
      </c>
      <c r="H64" s="460">
        <v>226594570.44</v>
      </c>
      <c r="I64" s="461">
        <v>130.95179413030311</v>
      </c>
      <c r="J64" s="462">
        <v>-9.1076517255234024E-2</v>
      </c>
      <c r="K64" s="462">
        <v>1.1682113687183637E-4</v>
      </c>
      <c r="L64" s="462">
        <v>5.1626698671713989E-4</v>
      </c>
      <c r="M64" s="303"/>
      <c r="N64" s="303"/>
      <c r="O64" s="303"/>
      <c r="P64" s="248"/>
      <c r="Q64" s="201"/>
      <c r="R64" s="77"/>
      <c r="S64" s="77"/>
    </row>
    <row r="65" spans="1:19" ht="12.75" customHeight="1">
      <c r="A65" s="137" t="s">
        <v>1143</v>
      </c>
      <c r="B65" s="195" t="s">
        <v>1144</v>
      </c>
      <c r="C65" s="290" t="s">
        <v>1145</v>
      </c>
      <c r="D65" s="458" t="s">
        <v>89</v>
      </c>
      <c r="E65" s="115" t="s">
        <v>1073</v>
      </c>
      <c r="F65" s="115" t="s">
        <v>1045</v>
      </c>
      <c r="G65" s="115" t="s">
        <v>1050</v>
      </c>
      <c r="H65" s="116">
        <v>46271813.979999997</v>
      </c>
      <c r="I65" s="117">
        <v>737.61361603991509</v>
      </c>
      <c r="J65" s="462">
        <v>-0.25619342406022427</v>
      </c>
      <c r="K65" s="462">
        <v>-2.5653763789381556E-2</v>
      </c>
      <c r="L65" s="462">
        <v>-4.2090532785438395E-2</v>
      </c>
      <c r="M65" s="303"/>
      <c r="N65" s="303"/>
      <c r="O65" s="303"/>
      <c r="P65" s="168"/>
      <c r="Q65" s="201"/>
      <c r="R65" s="77"/>
      <c r="S65" s="77"/>
    </row>
    <row r="66" spans="1:19" ht="12.75" customHeight="1">
      <c r="A66" s="468" t="s">
        <v>1388</v>
      </c>
      <c r="B66" s="195">
        <v>89809469629</v>
      </c>
      <c r="C66" s="290" t="s">
        <v>1146</v>
      </c>
      <c r="D66" s="458" t="s">
        <v>89</v>
      </c>
      <c r="E66" s="459" t="s">
        <v>1057</v>
      </c>
      <c r="F66" s="459" t="s">
        <v>1045</v>
      </c>
      <c r="G66" s="459" t="s">
        <v>1050</v>
      </c>
      <c r="H66" s="116">
        <v>122884028.11</v>
      </c>
      <c r="I66" s="117">
        <v>772.77255949488472</v>
      </c>
      <c r="J66" s="462">
        <v>-7.9852424252009335E-2</v>
      </c>
      <c r="K66" s="462">
        <v>-1.2132544507308385E-3</v>
      </c>
      <c r="L66" s="462">
        <v>-1.4896813852808277E-3</v>
      </c>
      <c r="M66" s="303"/>
      <c r="N66" s="303"/>
      <c r="O66" s="303"/>
      <c r="P66" s="168"/>
      <c r="Q66" s="201"/>
      <c r="R66" s="77"/>
      <c r="S66" s="77"/>
    </row>
    <row r="67" spans="1:19" ht="12.75" customHeight="1">
      <c r="A67" s="137" t="s">
        <v>1147</v>
      </c>
      <c r="B67" s="195">
        <v>85535430386</v>
      </c>
      <c r="C67" s="290" t="s">
        <v>1148</v>
      </c>
      <c r="D67" s="458" t="s">
        <v>89</v>
      </c>
      <c r="E67" s="459" t="s">
        <v>1049</v>
      </c>
      <c r="F67" s="459" t="s">
        <v>1045</v>
      </c>
      <c r="G67" s="459" t="s">
        <v>1054</v>
      </c>
      <c r="H67" s="116">
        <v>115556120.65000001</v>
      </c>
      <c r="I67" s="117">
        <v>37.166207190963341</v>
      </c>
      <c r="J67" s="462">
        <v>-0.20580062918587705</v>
      </c>
      <c r="K67" s="462">
        <v>-0.19854114116956467</v>
      </c>
      <c r="L67" s="462">
        <v>-0.25759217404203383</v>
      </c>
      <c r="M67" s="303"/>
      <c r="N67" s="303"/>
      <c r="O67" s="303"/>
      <c r="P67" s="168"/>
      <c r="Q67" s="201"/>
      <c r="R67" s="77"/>
      <c r="S67" s="77"/>
    </row>
    <row r="68" spans="1:19" ht="12.75" customHeight="1">
      <c r="A68" s="137" t="s">
        <v>1149</v>
      </c>
      <c r="B68" s="195">
        <v>40425097619</v>
      </c>
      <c r="C68" s="290" t="s">
        <v>1150</v>
      </c>
      <c r="D68" s="458" t="s">
        <v>89</v>
      </c>
      <c r="E68" s="459" t="s">
        <v>1049</v>
      </c>
      <c r="F68" s="459" t="s">
        <v>1045</v>
      </c>
      <c r="G68" s="459" t="s">
        <v>1050</v>
      </c>
      <c r="H68" s="116">
        <v>13413898.02</v>
      </c>
      <c r="I68" s="117">
        <v>619.63526939400151</v>
      </c>
      <c r="J68" s="462">
        <v>-0.19809411886645112</v>
      </c>
      <c r="K68" s="462">
        <v>-0.14221143984072959</v>
      </c>
      <c r="L68" s="462">
        <v>-0.21259980843805559</v>
      </c>
      <c r="M68" s="303"/>
      <c r="N68" s="303"/>
      <c r="O68" s="303"/>
      <c r="P68" s="168"/>
      <c r="Q68" s="201"/>
      <c r="R68" s="77"/>
      <c r="S68" s="77"/>
    </row>
    <row r="69" spans="1:19" ht="12.75" customHeight="1">
      <c r="A69" s="137" t="s">
        <v>1151</v>
      </c>
      <c r="B69" s="195" t="s">
        <v>1152</v>
      </c>
      <c r="C69" s="290" t="s">
        <v>1153</v>
      </c>
      <c r="D69" s="458" t="s">
        <v>89</v>
      </c>
      <c r="E69" s="459" t="s">
        <v>1073</v>
      </c>
      <c r="F69" s="459" t="s">
        <v>1045</v>
      </c>
      <c r="G69" s="459" t="s">
        <v>1050</v>
      </c>
      <c r="H69" s="116">
        <v>19203958.359999999</v>
      </c>
      <c r="I69" s="117">
        <v>788.05567796968046</v>
      </c>
      <c r="J69" s="462">
        <v>-3.7042800148023858E-4</v>
      </c>
      <c r="K69" s="462">
        <v>-1.2743107221776184E-2</v>
      </c>
      <c r="L69" s="462">
        <v>-1.4288211578751153E-2</v>
      </c>
      <c r="M69" s="303"/>
      <c r="N69" s="303"/>
      <c r="O69" s="303"/>
      <c r="P69" s="168"/>
      <c r="Q69" s="201"/>
      <c r="R69" s="77"/>
      <c r="S69" s="77"/>
    </row>
    <row r="70" spans="1:19" ht="12.75" customHeight="1">
      <c r="A70" s="137" t="s">
        <v>1154</v>
      </c>
      <c r="B70" s="195">
        <v>55749429688</v>
      </c>
      <c r="C70" s="290" t="s">
        <v>1155</v>
      </c>
      <c r="D70" s="458" t="s">
        <v>89</v>
      </c>
      <c r="E70" s="459" t="s">
        <v>1073</v>
      </c>
      <c r="F70" s="459" t="s">
        <v>1045</v>
      </c>
      <c r="G70" s="459" t="s">
        <v>1050</v>
      </c>
      <c r="H70" s="116">
        <v>30268741.34</v>
      </c>
      <c r="I70" s="117">
        <v>779.08141899466409</v>
      </c>
      <c r="J70" s="462">
        <v>1.2702719563608023E-2</v>
      </c>
      <c r="K70" s="462">
        <v>-7.5696185543133732E-3</v>
      </c>
      <c r="L70" s="462">
        <v>-1.1786741158677172E-2</v>
      </c>
      <c r="M70" s="303"/>
      <c r="N70" s="303"/>
      <c r="O70" s="303"/>
      <c r="P70" s="168"/>
      <c r="Q70" s="201"/>
      <c r="R70" s="77"/>
      <c r="S70" s="77"/>
    </row>
    <row r="71" spans="1:19" ht="12.75" customHeight="1">
      <c r="A71" s="114" t="s">
        <v>1156</v>
      </c>
      <c r="B71" s="195" t="s">
        <v>1157</v>
      </c>
      <c r="C71" s="290" t="s">
        <v>1158</v>
      </c>
      <c r="D71" s="458" t="s">
        <v>89</v>
      </c>
      <c r="E71" s="115" t="s">
        <v>1073</v>
      </c>
      <c r="F71" s="115" t="s">
        <v>1045</v>
      </c>
      <c r="G71" s="115" t="s">
        <v>1090</v>
      </c>
      <c r="H71" s="460">
        <v>16589557.9</v>
      </c>
      <c r="I71" s="461">
        <v>714.99438169249765</v>
      </c>
      <c r="J71" s="462">
        <v>-1.4542754572294592E-2</v>
      </c>
      <c r="K71" s="462">
        <v>-2.2591346713725202E-2</v>
      </c>
      <c r="L71" s="462">
        <v>-1.9452907848639178E-2</v>
      </c>
      <c r="M71" s="303"/>
      <c r="N71" s="303"/>
      <c r="O71" s="303"/>
      <c r="P71" s="168"/>
      <c r="Q71" s="201"/>
      <c r="R71" s="77"/>
      <c r="S71" s="77"/>
    </row>
    <row r="72" spans="1:19" ht="12.75" customHeight="1">
      <c r="A72" s="114" t="s">
        <v>1159</v>
      </c>
      <c r="B72" s="195" t="s">
        <v>1160</v>
      </c>
      <c r="C72" s="290" t="s">
        <v>1161</v>
      </c>
      <c r="D72" s="458" t="s">
        <v>89</v>
      </c>
      <c r="E72" s="115" t="s">
        <v>1057</v>
      </c>
      <c r="F72" s="115" t="s">
        <v>1045</v>
      </c>
      <c r="G72" s="115" t="s">
        <v>1050</v>
      </c>
      <c r="H72" s="460">
        <v>50325492.18</v>
      </c>
      <c r="I72" s="461">
        <v>758.70133202996885</v>
      </c>
      <c r="J72" s="462">
        <v>-3.1649896396153343E-2</v>
      </c>
      <c r="K72" s="462">
        <v>-5.8832958700086868E-3</v>
      </c>
      <c r="L72" s="462">
        <v>-6.2700780067536099E-3</v>
      </c>
      <c r="M72" s="303"/>
      <c r="N72" s="303"/>
      <c r="O72" s="303"/>
      <c r="P72" s="168"/>
      <c r="Q72" s="201"/>
      <c r="R72" s="77"/>
      <c r="S72" s="77"/>
    </row>
    <row r="73" spans="1:19" ht="12.75" customHeight="1">
      <c r="A73" s="114" t="s">
        <v>1389</v>
      </c>
      <c r="B73" s="195">
        <v>61515780704</v>
      </c>
      <c r="C73" s="290" t="s">
        <v>1162</v>
      </c>
      <c r="D73" s="458" t="s">
        <v>89</v>
      </c>
      <c r="E73" s="115" t="s">
        <v>1057</v>
      </c>
      <c r="F73" s="115" t="s">
        <v>1045</v>
      </c>
      <c r="G73" s="115" t="s">
        <v>1054</v>
      </c>
      <c r="H73" s="460">
        <v>255302166.31</v>
      </c>
      <c r="I73" s="461">
        <v>133.07743533032414</v>
      </c>
      <c r="J73" s="462">
        <v>-4.3179187024165122E-2</v>
      </c>
      <c r="K73" s="462">
        <v>-9.5513286111292839E-4</v>
      </c>
      <c r="L73" s="462">
        <v>-7.5486483032183305E-4</v>
      </c>
      <c r="M73" s="303"/>
      <c r="N73" s="303"/>
      <c r="O73" s="303"/>
      <c r="P73" s="168"/>
      <c r="Q73" s="201"/>
      <c r="R73" s="77"/>
      <c r="S73" s="77"/>
    </row>
    <row r="74" spans="1:19" ht="12.75" customHeight="1">
      <c r="A74" s="114" t="s">
        <v>1163</v>
      </c>
      <c r="B74" s="195">
        <v>16128752508</v>
      </c>
      <c r="C74" s="290" t="s">
        <v>1164</v>
      </c>
      <c r="D74" s="458" t="s">
        <v>89</v>
      </c>
      <c r="E74" s="115" t="s">
        <v>1053</v>
      </c>
      <c r="F74" s="115" t="s">
        <v>1045</v>
      </c>
      <c r="G74" s="115" t="s">
        <v>1050</v>
      </c>
      <c r="H74" s="460">
        <v>42717993.310000002</v>
      </c>
      <c r="I74" s="461">
        <v>108.04958348256285</v>
      </c>
      <c r="J74" s="462">
        <v>-6.0856224962221095E-2</v>
      </c>
      <c r="K74" s="462">
        <v>-2.7162371484936942E-2</v>
      </c>
      <c r="L74" s="462">
        <v>-1.4852972979956358E-2</v>
      </c>
      <c r="M74" s="303"/>
      <c r="N74" s="303"/>
      <c r="O74" s="303"/>
      <c r="P74" s="168"/>
      <c r="Q74" s="201"/>
      <c r="R74" s="77"/>
      <c r="S74" s="77"/>
    </row>
    <row r="75" spans="1:19" ht="12.75" customHeight="1">
      <c r="A75" s="114" t="s">
        <v>1165</v>
      </c>
      <c r="B75" s="195" t="s">
        <v>1166</v>
      </c>
      <c r="C75" s="290" t="s">
        <v>1167</v>
      </c>
      <c r="D75" s="458" t="s">
        <v>1168</v>
      </c>
      <c r="E75" s="115" t="s">
        <v>1057</v>
      </c>
      <c r="F75" s="115" t="s">
        <v>1045</v>
      </c>
      <c r="G75" s="115" t="s">
        <v>1050</v>
      </c>
      <c r="H75" s="460">
        <v>1004704885.58</v>
      </c>
      <c r="I75" s="461">
        <v>1035.2876203197691</v>
      </c>
      <c r="J75" s="462">
        <v>-0.40838572442348708</v>
      </c>
      <c r="K75" s="462">
        <v>-4.6837985169451035E-2</v>
      </c>
      <c r="L75" s="462">
        <v>-5.0483420979036797E-2</v>
      </c>
      <c r="M75" s="303"/>
      <c r="N75" s="303"/>
      <c r="O75" s="303"/>
      <c r="P75" s="168"/>
      <c r="Q75" s="201"/>
      <c r="R75" s="77"/>
      <c r="S75" s="77"/>
    </row>
    <row r="76" spans="1:19" ht="12.75" customHeight="1">
      <c r="A76" s="137" t="s">
        <v>1169</v>
      </c>
      <c r="B76" s="195">
        <v>97407922886</v>
      </c>
      <c r="C76" s="290" t="s">
        <v>1170</v>
      </c>
      <c r="D76" s="458" t="s">
        <v>1168</v>
      </c>
      <c r="E76" s="115" t="s">
        <v>1057</v>
      </c>
      <c r="F76" s="115" t="s">
        <v>1045</v>
      </c>
      <c r="G76" s="115" t="s">
        <v>1050</v>
      </c>
      <c r="H76" s="460">
        <v>581685615.88999999</v>
      </c>
      <c r="I76" s="461">
        <v>886.92551043200547</v>
      </c>
      <c r="J76" s="462">
        <v>-0.44637735051322569</v>
      </c>
      <c r="K76" s="462">
        <v>-4.579477280288935E-2</v>
      </c>
      <c r="L76" s="462">
        <v>-5.3170580051091765E-2</v>
      </c>
      <c r="M76" s="303"/>
      <c r="N76" s="303"/>
      <c r="O76" s="303"/>
      <c r="P76" s="168"/>
      <c r="Q76" s="201"/>
      <c r="R76" s="77"/>
      <c r="S76" s="77"/>
    </row>
    <row r="77" spans="1:19" ht="12.75" customHeight="1">
      <c r="A77" s="114" t="s">
        <v>1171</v>
      </c>
      <c r="B77" s="195" t="s">
        <v>1172</v>
      </c>
      <c r="C77" s="290" t="s">
        <v>1173</v>
      </c>
      <c r="D77" s="458" t="s">
        <v>1168</v>
      </c>
      <c r="E77" s="115" t="s">
        <v>1057</v>
      </c>
      <c r="F77" s="115" t="s">
        <v>137</v>
      </c>
      <c r="G77" s="115" t="s">
        <v>1090</v>
      </c>
      <c r="H77" s="460">
        <v>25220594.7663</v>
      </c>
      <c r="I77" s="461">
        <v>764.20069999999998</v>
      </c>
      <c r="J77" s="462">
        <v>-2.6950240942741788E-2</v>
      </c>
      <c r="K77" s="462">
        <v>2.7829877371623457E-3</v>
      </c>
      <c r="L77" s="462">
        <v>5.1821493472568037E-3</v>
      </c>
      <c r="M77" s="303"/>
      <c r="N77" s="303"/>
      <c r="O77" s="303"/>
      <c r="P77" s="168"/>
      <c r="Q77" s="201"/>
      <c r="R77" s="77"/>
      <c r="S77" s="77"/>
    </row>
    <row r="78" spans="1:19" ht="12.75" customHeight="1">
      <c r="A78" s="114" t="s">
        <v>1045</v>
      </c>
      <c r="B78" s="195" t="s">
        <v>1045</v>
      </c>
      <c r="C78" s="290" t="s">
        <v>1045</v>
      </c>
      <c r="D78" s="458" t="s">
        <v>1045</v>
      </c>
      <c r="E78" s="115" t="s">
        <v>1045</v>
      </c>
      <c r="F78" s="115" t="s">
        <v>138</v>
      </c>
      <c r="G78" s="115" t="s">
        <v>1090</v>
      </c>
      <c r="H78" s="460">
        <v>11305142.787</v>
      </c>
      <c r="I78" s="461">
        <v>758.50329999999997</v>
      </c>
      <c r="J78" s="462">
        <v>-1.5293405765521628E-2</v>
      </c>
      <c r="K78" s="462">
        <v>2.5972845520523258E-3</v>
      </c>
      <c r="L78" s="462">
        <v>4.6666001230701859E-3</v>
      </c>
      <c r="M78" s="303"/>
      <c r="N78" s="303"/>
      <c r="O78" s="303"/>
      <c r="P78" s="168"/>
      <c r="Q78" s="201"/>
      <c r="R78" s="77"/>
      <c r="S78" s="77"/>
    </row>
    <row r="79" spans="1:19" ht="12.75" customHeight="1">
      <c r="A79" s="114" t="s">
        <v>1045</v>
      </c>
      <c r="B79" s="195" t="s">
        <v>1045</v>
      </c>
      <c r="C79" s="290" t="s">
        <v>1045</v>
      </c>
      <c r="D79" s="458" t="s">
        <v>1045</v>
      </c>
      <c r="E79" s="115" t="s">
        <v>1045</v>
      </c>
      <c r="F79" s="115" t="s">
        <v>139</v>
      </c>
      <c r="G79" s="115" t="s">
        <v>1090</v>
      </c>
      <c r="H79" s="460">
        <v>1673585.0669</v>
      </c>
      <c r="I79" s="461">
        <v>752.87099999999998</v>
      </c>
      <c r="J79" s="462">
        <v>-2.6473572117922117E-2</v>
      </c>
      <c r="K79" s="462">
        <v>2.4512537587719763E-3</v>
      </c>
      <c r="L79" s="462">
        <v>4.1904565177235398E-3</v>
      </c>
      <c r="M79" s="303"/>
      <c r="N79" s="303"/>
      <c r="O79" s="303"/>
      <c r="P79" s="168"/>
      <c r="Q79" s="201"/>
      <c r="R79" s="77"/>
      <c r="S79" s="77"/>
    </row>
    <row r="80" spans="1:19" ht="12.75" customHeight="1">
      <c r="A80" s="114" t="s">
        <v>1174</v>
      </c>
      <c r="B80" s="195" t="s">
        <v>1175</v>
      </c>
      <c r="C80" s="290" t="s">
        <v>1176</v>
      </c>
      <c r="D80" s="458" t="s">
        <v>1168</v>
      </c>
      <c r="E80" s="115" t="s">
        <v>1057</v>
      </c>
      <c r="F80" s="115" t="s">
        <v>137</v>
      </c>
      <c r="G80" s="115" t="s">
        <v>1090</v>
      </c>
      <c r="H80" s="460">
        <v>33661651.789099999</v>
      </c>
      <c r="I80" s="461">
        <v>742.44280000000003</v>
      </c>
      <c r="J80" s="462">
        <v>7.7185864787463476E-3</v>
      </c>
      <c r="K80" s="462">
        <v>1.4659128156833123E-3</v>
      </c>
      <c r="L80" s="462">
        <v>3.5644703761936736E-3</v>
      </c>
      <c r="M80" s="303"/>
      <c r="N80" s="303"/>
      <c r="O80" s="303"/>
      <c r="P80" s="168"/>
      <c r="Q80" s="201"/>
      <c r="R80" s="77"/>
      <c r="S80" s="77"/>
    </row>
    <row r="81" spans="1:19" ht="12.75" customHeight="1">
      <c r="A81" s="114" t="s">
        <v>1045</v>
      </c>
      <c r="B81" s="195" t="s">
        <v>1045</v>
      </c>
      <c r="C81" s="290" t="s">
        <v>1045</v>
      </c>
      <c r="D81" s="458" t="s">
        <v>1045</v>
      </c>
      <c r="E81" s="115" t="s">
        <v>1045</v>
      </c>
      <c r="F81" s="115" t="s">
        <v>138</v>
      </c>
      <c r="G81" s="115" t="s">
        <v>1090</v>
      </c>
      <c r="H81" s="460">
        <v>13595139.317399999</v>
      </c>
      <c r="I81" s="461">
        <v>739.93799999999999</v>
      </c>
      <c r="J81" s="462">
        <v>-2.4486096149634928E-2</v>
      </c>
      <c r="K81" s="462">
        <v>1.3871825792686199E-3</v>
      </c>
      <c r="L81" s="462">
        <v>3.320540459489596E-3</v>
      </c>
      <c r="M81" s="303"/>
      <c r="N81" s="303"/>
      <c r="O81" s="303"/>
      <c r="P81" s="168"/>
      <c r="Q81" s="201"/>
      <c r="R81" s="77"/>
      <c r="S81" s="77"/>
    </row>
    <row r="82" spans="1:19" ht="12.75" customHeight="1">
      <c r="A82" s="114" t="s">
        <v>1045</v>
      </c>
      <c r="B82" s="195" t="s">
        <v>1045</v>
      </c>
      <c r="C82" s="290" t="s">
        <v>1045</v>
      </c>
      <c r="D82" s="458" t="s">
        <v>1045</v>
      </c>
      <c r="E82" s="115" t="s">
        <v>1045</v>
      </c>
      <c r="F82" s="115" t="s">
        <v>139</v>
      </c>
      <c r="G82" s="115" t="s">
        <v>1090</v>
      </c>
      <c r="H82" s="460">
        <v>3447900.4945999999</v>
      </c>
      <c r="I82" s="461">
        <v>737.4325</v>
      </c>
      <c r="J82" s="462">
        <v>-8.4189592524109846E-3</v>
      </c>
      <c r="K82" s="462">
        <v>1.2916258175619255E-3</v>
      </c>
      <c r="L82" s="462">
        <v>3.0586020513347911E-3</v>
      </c>
      <c r="M82" s="303"/>
      <c r="N82" s="303"/>
      <c r="O82" s="303"/>
      <c r="P82" s="168"/>
      <c r="Q82" s="201"/>
      <c r="R82" s="77"/>
      <c r="S82" s="77"/>
    </row>
    <row r="83" spans="1:19" ht="12.75" customHeight="1">
      <c r="A83" s="114" t="s">
        <v>1390</v>
      </c>
      <c r="B83" s="195">
        <v>30096106301</v>
      </c>
      <c r="C83" s="290" t="s">
        <v>1177</v>
      </c>
      <c r="D83" s="458" t="s">
        <v>1168</v>
      </c>
      <c r="E83" s="115" t="s">
        <v>1057</v>
      </c>
      <c r="F83" s="115" t="s">
        <v>1045</v>
      </c>
      <c r="G83" s="115" t="s">
        <v>1090</v>
      </c>
      <c r="H83" s="460">
        <v>343805348.79000002</v>
      </c>
      <c r="I83" s="461">
        <v>956.41693309335028</v>
      </c>
      <c r="J83" s="462">
        <v>-0.26444763239343638</v>
      </c>
      <c r="K83" s="462">
        <v>-2.5592904465734367E-3</v>
      </c>
      <c r="L83" s="462">
        <v>7.6340836722699201E-4</v>
      </c>
      <c r="M83" s="303"/>
      <c r="N83" s="303"/>
      <c r="O83" s="303"/>
      <c r="P83" s="168"/>
      <c r="Q83" s="201"/>
      <c r="R83" s="77"/>
      <c r="S83" s="77"/>
    </row>
    <row r="84" spans="1:19" ht="12.75" customHeight="1">
      <c r="A84" s="114" t="s">
        <v>1178</v>
      </c>
      <c r="B84" s="195">
        <v>18911840764</v>
      </c>
      <c r="C84" s="290" t="s">
        <v>1179</v>
      </c>
      <c r="D84" s="458" t="s">
        <v>1168</v>
      </c>
      <c r="E84" s="115" t="s">
        <v>1049</v>
      </c>
      <c r="F84" s="115" t="s">
        <v>1045</v>
      </c>
      <c r="G84" s="115" t="s">
        <v>1050</v>
      </c>
      <c r="H84" s="460">
        <v>166370083.59</v>
      </c>
      <c r="I84" s="461">
        <v>80.438702737401641</v>
      </c>
      <c r="J84" s="462">
        <v>-0.32363543106067671</v>
      </c>
      <c r="K84" s="462">
        <v>-0.18367554626185623</v>
      </c>
      <c r="L84" s="462">
        <v>-0.22691804234909785</v>
      </c>
      <c r="M84" s="303"/>
      <c r="N84" s="303"/>
      <c r="O84" s="303"/>
      <c r="P84" s="168"/>
      <c r="Q84" s="201"/>
      <c r="R84" s="77"/>
      <c r="S84" s="77"/>
    </row>
    <row r="85" spans="1:19" ht="12.75" customHeight="1">
      <c r="A85" s="137" t="s">
        <v>1180</v>
      </c>
      <c r="B85" s="195" t="s">
        <v>1181</v>
      </c>
      <c r="C85" s="290" t="s">
        <v>1182</v>
      </c>
      <c r="D85" s="458" t="s">
        <v>1168</v>
      </c>
      <c r="E85" s="115" t="s">
        <v>1057</v>
      </c>
      <c r="F85" s="115"/>
      <c r="G85" s="115" t="s">
        <v>1050</v>
      </c>
      <c r="H85" s="460">
        <v>103184865.62</v>
      </c>
      <c r="I85" s="461">
        <v>753.02471795452925</v>
      </c>
      <c r="J85" s="462">
        <v>-0.12175793417863412</v>
      </c>
      <c r="K85" s="462">
        <v>-1.4963603024498617E-2</v>
      </c>
      <c r="L85" s="462">
        <v>-1.5117489306791354E-2</v>
      </c>
      <c r="M85" s="303"/>
      <c r="N85" s="303"/>
      <c r="O85" s="303"/>
      <c r="P85" s="168"/>
      <c r="Q85" s="201"/>
      <c r="R85" s="77"/>
      <c r="S85" s="77"/>
    </row>
    <row r="86" spans="1:19" ht="12.75" customHeight="1">
      <c r="A86" s="114" t="s">
        <v>1183</v>
      </c>
      <c r="B86" s="195">
        <v>62937824927</v>
      </c>
      <c r="C86" s="290" t="s">
        <v>1184</v>
      </c>
      <c r="D86" s="458" t="s">
        <v>1168</v>
      </c>
      <c r="E86" s="115" t="s">
        <v>1073</v>
      </c>
      <c r="F86" s="115" t="s">
        <v>1045</v>
      </c>
      <c r="G86" s="115" t="s">
        <v>1050</v>
      </c>
      <c r="H86" s="460">
        <v>48957615.670000002</v>
      </c>
      <c r="I86" s="461">
        <v>777.85277903170811</v>
      </c>
      <c r="J86" s="462">
        <v>-0.19284836808489381</v>
      </c>
      <c r="K86" s="462">
        <v>-5.2919757038342619E-2</v>
      </c>
      <c r="L86" s="462">
        <v>-5.8391825179934465E-2</v>
      </c>
      <c r="M86" s="303"/>
      <c r="N86" s="303"/>
      <c r="O86" s="303"/>
      <c r="P86" s="168"/>
      <c r="Q86" s="201"/>
      <c r="R86" s="77"/>
      <c r="S86" s="77"/>
    </row>
    <row r="87" spans="1:19" ht="12.75" customHeight="1">
      <c r="A87" s="137" t="s">
        <v>1185</v>
      </c>
      <c r="B87" s="195">
        <v>52772437018</v>
      </c>
      <c r="C87" s="290" t="s">
        <v>1186</v>
      </c>
      <c r="D87" s="458" t="s">
        <v>1168</v>
      </c>
      <c r="E87" s="115" t="s">
        <v>1053</v>
      </c>
      <c r="F87" s="115" t="s">
        <v>1045</v>
      </c>
      <c r="G87" s="115" t="s">
        <v>1050</v>
      </c>
      <c r="H87" s="460">
        <v>191448739.28</v>
      </c>
      <c r="I87" s="461">
        <v>118.15467665553665</v>
      </c>
      <c r="J87" s="462">
        <v>-0.23337683534328002</v>
      </c>
      <c r="K87" s="462">
        <v>-6.8240077717434344E-2</v>
      </c>
      <c r="L87" s="462">
        <v>-0.10841197854637963</v>
      </c>
      <c r="M87" s="303"/>
      <c r="N87" s="303"/>
      <c r="O87" s="303"/>
      <c r="P87" s="168"/>
      <c r="Q87" s="201"/>
      <c r="R87" s="77"/>
      <c r="S87" s="77"/>
    </row>
    <row r="88" spans="1:19" ht="12.75" customHeight="1">
      <c r="A88" s="114" t="s">
        <v>1391</v>
      </c>
      <c r="B88" s="195" t="s">
        <v>1187</v>
      </c>
      <c r="C88" s="290" t="s">
        <v>1188</v>
      </c>
      <c r="D88" s="458" t="s">
        <v>1168</v>
      </c>
      <c r="E88" s="115" t="s">
        <v>1073</v>
      </c>
      <c r="F88" s="115" t="s">
        <v>1045</v>
      </c>
      <c r="G88" s="115" t="s">
        <v>1050</v>
      </c>
      <c r="H88" s="460">
        <v>22075156.440000001</v>
      </c>
      <c r="I88" s="461">
        <v>709.93884995101541</v>
      </c>
      <c r="J88" s="462">
        <v>-0.23574143044072815</v>
      </c>
      <c r="K88" s="462">
        <v>-5.340924410756942E-2</v>
      </c>
      <c r="L88" s="462">
        <v>-6.524692473524063E-2</v>
      </c>
      <c r="M88" s="303"/>
      <c r="N88" s="303"/>
      <c r="O88" s="303"/>
      <c r="P88" s="168"/>
      <c r="Q88" s="201"/>
      <c r="R88" s="77"/>
      <c r="S88" s="77"/>
    </row>
    <row r="89" spans="1:19" s="273" customFormat="1" ht="12.75" customHeight="1">
      <c r="A89" s="114" t="s">
        <v>1392</v>
      </c>
      <c r="B89" s="195" t="s">
        <v>1393</v>
      </c>
      <c r="C89" s="290" t="s">
        <v>1394</v>
      </c>
      <c r="D89" s="458" t="s">
        <v>1168</v>
      </c>
      <c r="E89" s="115" t="s">
        <v>1073</v>
      </c>
      <c r="F89" s="115" t="s">
        <v>1045</v>
      </c>
      <c r="G89" s="115" t="s">
        <v>1050</v>
      </c>
      <c r="H89" s="460">
        <v>0</v>
      </c>
      <c r="I89" s="461">
        <v>0</v>
      </c>
      <c r="J89" s="462" t="s">
        <v>1045</v>
      </c>
      <c r="K89" s="462" t="s">
        <v>1045</v>
      </c>
      <c r="L89" s="462" t="s">
        <v>1045</v>
      </c>
      <c r="M89" s="303"/>
      <c r="N89" s="303"/>
      <c r="O89" s="303"/>
      <c r="P89" s="168"/>
      <c r="Q89" s="201"/>
      <c r="R89" s="77"/>
      <c r="S89" s="77"/>
    </row>
    <row r="90" spans="1:19" s="273" customFormat="1" ht="12.75" customHeight="1">
      <c r="A90" s="114" t="s">
        <v>1189</v>
      </c>
      <c r="B90" s="195">
        <v>31076456551</v>
      </c>
      <c r="C90" s="290" t="s">
        <v>1190</v>
      </c>
      <c r="D90" s="458" t="s">
        <v>1168</v>
      </c>
      <c r="E90" s="115" t="s">
        <v>1057</v>
      </c>
      <c r="F90" s="115" t="s">
        <v>1045</v>
      </c>
      <c r="G90" s="115" t="s">
        <v>1054</v>
      </c>
      <c r="H90" s="460">
        <v>376000682.10000002</v>
      </c>
      <c r="I90" s="461">
        <v>104.78368893441666</v>
      </c>
      <c r="J90" s="462">
        <v>-0.30811547873119238</v>
      </c>
      <c r="K90" s="462">
        <v>-7.3622146992713411E-3</v>
      </c>
      <c r="L90" s="462">
        <v>-7.7202824021418426E-3</v>
      </c>
      <c r="M90" s="303"/>
      <c r="N90" s="303"/>
      <c r="O90" s="303"/>
      <c r="P90" s="168"/>
      <c r="Q90" s="201"/>
      <c r="R90" s="77"/>
      <c r="S90" s="77"/>
    </row>
    <row r="91" spans="1:19" ht="12.75" customHeight="1">
      <c r="A91" s="114" t="s">
        <v>1191</v>
      </c>
      <c r="B91" s="195">
        <v>66324185184</v>
      </c>
      <c r="C91" s="290" t="s">
        <v>1192</v>
      </c>
      <c r="D91" s="458" t="s">
        <v>1168</v>
      </c>
      <c r="E91" s="115" t="s">
        <v>1057</v>
      </c>
      <c r="F91" s="115" t="s">
        <v>1045</v>
      </c>
      <c r="G91" s="115" t="s">
        <v>1054</v>
      </c>
      <c r="H91" s="460">
        <v>347298776.86000001</v>
      </c>
      <c r="I91" s="461">
        <v>143.43276214784765</v>
      </c>
      <c r="J91" s="462">
        <v>-0.25113710914730636</v>
      </c>
      <c r="K91" s="462">
        <v>-2.0495110819418461E-3</v>
      </c>
      <c r="L91" s="462">
        <v>-1.5336826068022003E-3</v>
      </c>
      <c r="M91" s="303"/>
      <c r="N91" s="303"/>
      <c r="O91" s="303"/>
      <c r="P91" s="168"/>
      <c r="Q91" s="201"/>
      <c r="R91" s="77"/>
      <c r="S91" s="77"/>
    </row>
    <row r="92" spans="1:19" s="273" customFormat="1" ht="12.75" customHeight="1">
      <c r="A92" s="114" t="s">
        <v>1193</v>
      </c>
      <c r="B92" s="195">
        <v>51707511570</v>
      </c>
      <c r="C92" s="290" t="s">
        <v>1194</v>
      </c>
      <c r="D92" s="458" t="s">
        <v>1195</v>
      </c>
      <c r="E92" s="115" t="s">
        <v>1049</v>
      </c>
      <c r="F92" s="115" t="s">
        <v>1045</v>
      </c>
      <c r="G92" s="115" t="s">
        <v>1050</v>
      </c>
      <c r="H92" s="460">
        <v>6109622.5499</v>
      </c>
      <c r="I92" s="461">
        <v>482.67994694458736</v>
      </c>
      <c r="J92" s="462">
        <v>-0.25317524717951756</v>
      </c>
      <c r="K92" s="462">
        <v>-0.24564274589651114</v>
      </c>
      <c r="L92" s="462">
        <v>-0.30574443206579416</v>
      </c>
      <c r="M92" s="303"/>
      <c r="N92" s="303"/>
      <c r="O92" s="303"/>
      <c r="P92" s="168"/>
      <c r="Q92" s="201"/>
      <c r="R92" s="77"/>
      <c r="S92" s="77"/>
    </row>
    <row r="93" spans="1:19" ht="12.75" customHeight="1">
      <c r="A93" s="114" t="s">
        <v>1196</v>
      </c>
      <c r="B93" s="195" t="s">
        <v>1197</v>
      </c>
      <c r="C93" s="290" t="s">
        <v>1198</v>
      </c>
      <c r="D93" s="458" t="s">
        <v>1195</v>
      </c>
      <c r="E93" s="115" t="s">
        <v>1057</v>
      </c>
      <c r="F93" s="115" t="s">
        <v>137</v>
      </c>
      <c r="G93" s="115" t="s">
        <v>1090</v>
      </c>
      <c r="H93" s="460">
        <v>3811764.6652000002</v>
      </c>
      <c r="I93" s="461">
        <v>605.80510000000004</v>
      </c>
      <c r="J93" s="462">
        <v>-0.10549593571551275</v>
      </c>
      <c r="K93" s="462">
        <v>-0.10928186641086712</v>
      </c>
      <c r="L93" s="462">
        <v>-0.11403484679527842</v>
      </c>
      <c r="M93" s="303"/>
      <c r="N93" s="303"/>
      <c r="O93" s="303"/>
      <c r="P93" s="168"/>
      <c r="Q93" s="201"/>
      <c r="R93" s="77"/>
      <c r="S93" s="77"/>
    </row>
    <row r="94" spans="1:19" ht="12.75" customHeight="1">
      <c r="A94" s="137"/>
      <c r="B94" s="195"/>
      <c r="C94" s="290"/>
      <c r="D94" s="458"/>
      <c r="E94" s="115"/>
      <c r="F94" s="115" t="s">
        <v>138</v>
      </c>
      <c r="G94" s="115" t="s">
        <v>1090</v>
      </c>
      <c r="H94" s="460">
        <v>111813.8729</v>
      </c>
      <c r="I94" s="461">
        <v>600.6019</v>
      </c>
      <c r="J94" s="462">
        <v>-9.4588105308609949E-2</v>
      </c>
      <c r="K94" s="462">
        <v>-0.11005874211017241</v>
      </c>
      <c r="L94" s="462">
        <v>-0.11628906005089779</v>
      </c>
      <c r="M94" s="303"/>
      <c r="N94" s="303"/>
      <c r="O94" s="303"/>
      <c r="P94" s="168"/>
      <c r="Q94" s="201"/>
      <c r="R94" s="77"/>
      <c r="S94" s="77"/>
    </row>
    <row r="95" spans="1:19" ht="12.75" customHeight="1">
      <c r="A95" s="137" t="s">
        <v>1199</v>
      </c>
      <c r="B95" s="195">
        <v>40759487854</v>
      </c>
      <c r="C95" s="290" t="s">
        <v>1200</v>
      </c>
      <c r="D95" s="458" t="s">
        <v>1195</v>
      </c>
      <c r="E95" s="115" t="s">
        <v>1049</v>
      </c>
      <c r="F95" s="115" t="s">
        <v>1045</v>
      </c>
      <c r="G95" s="115" t="s">
        <v>1090</v>
      </c>
      <c r="H95" s="460">
        <v>12818838.0711</v>
      </c>
      <c r="I95" s="461">
        <v>78.506419685579999</v>
      </c>
      <c r="J95" s="462">
        <v>-0.29998381613621028</v>
      </c>
      <c r="K95" s="462">
        <v>-0.29712376926662443</v>
      </c>
      <c r="L95" s="462">
        <v>-0.32757858207964252</v>
      </c>
      <c r="M95" s="303"/>
      <c r="N95" s="303"/>
      <c r="O95" s="303"/>
      <c r="P95" s="168"/>
      <c r="Q95" s="201"/>
      <c r="R95" s="77"/>
      <c r="S95" s="77"/>
    </row>
    <row r="96" spans="1:19" ht="12.75" customHeight="1">
      <c r="A96" s="137" t="s">
        <v>1201</v>
      </c>
      <c r="B96" s="195">
        <v>89187481269</v>
      </c>
      <c r="C96" s="290" t="s">
        <v>1202</v>
      </c>
      <c r="D96" s="458" t="s">
        <v>1203</v>
      </c>
      <c r="E96" s="115" t="s">
        <v>1073</v>
      </c>
      <c r="F96" s="115" t="s">
        <v>1045</v>
      </c>
      <c r="G96" s="115" t="s">
        <v>1050</v>
      </c>
      <c r="H96" s="460">
        <v>101723020.65009999</v>
      </c>
      <c r="I96" s="461">
        <v>788.30037474595531</v>
      </c>
      <c r="J96" s="462">
        <v>-0.27119786152429914</v>
      </c>
      <c r="K96" s="462">
        <v>-4.0557435004151654E-2</v>
      </c>
      <c r="L96" s="462">
        <v>-5.2838537293658838E-2</v>
      </c>
      <c r="M96" s="303"/>
      <c r="N96" s="303"/>
      <c r="O96" s="303"/>
      <c r="P96" s="168"/>
      <c r="Q96" s="201"/>
      <c r="R96" s="77"/>
      <c r="S96" s="77"/>
    </row>
    <row r="97" spans="1:19" s="273" customFormat="1" ht="12.75" customHeight="1">
      <c r="A97" s="137" t="s">
        <v>1204</v>
      </c>
      <c r="B97" s="195" t="s">
        <v>1205</v>
      </c>
      <c r="C97" s="290" t="s">
        <v>1206</v>
      </c>
      <c r="D97" s="458" t="s">
        <v>1203</v>
      </c>
      <c r="E97" s="115" t="s">
        <v>1057</v>
      </c>
      <c r="F97" s="115" t="s">
        <v>1045</v>
      </c>
      <c r="G97" s="115" t="s">
        <v>1050</v>
      </c>
      <c r="H97" s="460">
        <v>505965309.46950001</v>
      </c>
      <c r="I97" s="461">
        <v>822.46877046301586</v>
      </c>
      <c r="J97" s="462">
        <v>-0.25530158347421283</v>
      </c>
      <c r="K97" s="462">
        <v>-4.7563110250542828E-2</v>
      </c>
      <c r="L97" s="462">
        <v>-4.7872293103553121E-2</v>
      </c>
      <c r="M97" s="303"/>
      <c r="N97" s="303"/>
      <c r="O97" s="303"/>
      <c r="P97" s="168"/>
      <c r="Q97" s="201"/>
      <c r="R97" s="77"/>
      <c r="S97" s="77"/>
    </row>
    <row r="98" spans="1:19" s="273" customFormat="1" ht="12.75" customHeight="1">
      <c r="A98" s="137" t="s">
        <v>1207</v>
      </c>
      <c r="B98" s="195">
        <v>79265733460</v>
      </c>
      <c r="C98" s="290" t="s">
        <v>1208</v>
      </c>
      <c r="D98" s="458" t="s">
        <v>1203</v>
      </c>
      <c r="E98" s="115" t="s">
        <v>1073</v>
      </c>
      <c r="F98" s="115" t="s">
        <v>1045</v>
      </c>
      <c r="G98" s="115" t="s">
        <v>1050</v>
      </c>
      <c r="H98" s="460">
        <v>77883310.532900006</v>
      </c>
      <c r="I98" s="461">
        <v>758.47530872472339</v>
      </c>
      <c r="J98" s="462">
        <v>-0.14303632147634848</v>
      </c>
      <c r="K98" s="462">
        <v>-0.10508078096876539</v>
      </c>
      <c r="L98" s="462">
        <v>-0.1428168429694715</v>
      </c>
      <c r="M98" s="303"/>
      <c r="N98" s="303"/>
      <c r="O98" s="303"/>
      <c r="P98" s="168"/>
      <c r="Q98" s="201"/>
      <c r="R98" s="77"/>
      <c r="S98" s="77"/>
    </row>
    <row r="99" spans="1:19" ht="12.75" customHeight="1">
      <c r="A99" s="114" t="s">
        <v>1209</v>
      </c>
      <c r="B99" s="195">
        <v>27751007165</v>
      </c>
      <c r="C99" s="290" t="s">
        <v>1210</v>
      </c>
      <c r="D99" s="458" t="s">
        <v>1203</v>
      </c>
      <c r="E99" s="115" t="s">
        <v>1057</v>
      </c>
      <c r="F99" s="115" t="s">
        <v>1045</v>
      </c>
      <c r="G99" s="115" t="s">
        <v>1050</v>
      </c>
      <c r="H99" s="460">
        <v>71914179.595599994</v>
      </c>
      <c r="I99" s="461">
        <v>749.32511670188035</v>
      </c>
      <c r="J99" s="462">
        <v>-3.6785245519943888E-2</v>
      </c>
      <c r="K99" s="462">
        <v>-4.5236076159866356E-2</v>
      </c>
      <c r="L99" s="462">
        <v>-4.0745544480787044E-2</v>
      </c>
      <c r="M99" s="303"/>
      <c r="N99" s="303"/>
      <c r="O99" s="303"/>
      <c r="P99" s="168"/>
      <c r="Q99" s="201"/>
      <c r="R99" s="77"/>
      <c r="S99" s="77"/>
    </row>
    <row r="100" spans="1:19" ht="12.75" customHeight="1">
      <c r="A100" s="114" t="s">
        <v>1395</v>
      </c>
      <c r="B100" s="195">
        <v>20010251059</v>
      </c>
      <c r="C100" s="290" t="s">
        <v>1211</v>
      </c>
      <c r="D100" s="458" t="s">
        <v>1203</v>
      </c>
      <c r="E100" s="471" t="s">
        <v>1057</v>
      </c>
      <c r="F100" s="471" t="s">
        <v>1045</v>
      </c>
      <c r="G100" s="471" t="s">
        <v>1050</v>
      </c>
      <c r="H100" s="460">
        <v>119835353.8863</v>
      </c>
      <c r="I100" s="461">
        <v>804.81633045357512</v>
      </c>
      <c r="J100" s="462">
        <v>-0.34684843535717891</v>
      </c>
      <c r="K100" s="462">
        <v>-6.1752584406622457E-3</v>
      </c>
      <c r="L100" s="462">
        <v>-7.0047535028202601E-3</v>
      </c>
      <c r="M100" s="303"/>
      <c r="N100" s="303"/>
      <c r="O100" s="303"/>
      <c r="P100" s="168"/>
      <c r="Q100" s="201"/>
      <c r="R100" s="77"/>
      <c r="S100" s="77"/>
    </row>
    <row r="101" spans="1:19" ht="12.75" customHeight="1">
      <c r="A101" s="114" t="s">
        <v>1396</v>
      </c>
      <c r="B101" s="195" t="s">
        <v>1212</v>
      </c>
      <c r="C101" s="290" t="s">
        <v>1213</v>
      </c>
      <c r="D101" s="458" t="s">
        <v>1203</v>
      </c>
      <c r="E101" s="471" t="s">
        <v>1057</v>
      </c>
      <c r="F101" s="471" t="s">
        <v>1045</v>
      </c>
      <c r="G101" s="471" t="s">
        <v>1054</v>
      </c>
      <c r="H101" s="460">
        <v>189632780.71529999</v>
      </c>
      <c r="I101" s="461">
        <v>102.39332016916191</v>
      </c>
      <c r="J101" s="462">
        <v>-0.45651864824332367</v>
      </c>
      <c r="K101" s="462">
        <v>-6.3315719277984295E-3</v>
      </c>
      <c r="L101" s="462">
        <v>-5.97113172826369E-3</v>
      </c>
      <c r="M101" s="303"/>
      <c r="N101" s="303"/>
      <c r="O101" s="303"/>
      <c r="P101" s="168"/>
      <c r="Q101" s="201"/>
      <c r="R101" s="77"/>
      <c r="S101" s="77"/>
    </row>
    <row r="102" spans="1:19" ht="12.75" customHeight="1">
      <c r="A102" s="474" t="s">
        <v>1214</v>
      </c>
      <c r="B102" s="195" t="s">
        <v>1215</v>
      </c>
      <c r="C102" s="290" t="s">
        <v>1216</v>
      </c>
      <c r="D102" s="458" t="s">
        <v>1203</v>
      </c>
      <c r="E102" s="471" t="s">
        <v>1057</v>
      </c>
      <c r="F102" s="471" t="s">
        <v>1045</v>
      </c>
      <c r="G102" s="471" t="s">
        <v>1090</v>
      </c>
      <c r="H102" s="460">
        <v>32727402.5262</v>
      </c>
      <c r="I102" s="461">
        <v>681.30425294748989</v>
      </c>
      <c r="J102" s="462">
        <v>-0.17026632757556537</v>
      </c>
      <c r="K102" s="462">
        <v>-1.2798608510098286E-2</v>
      </c>
      <c r="L102" s="462">
        <v>-1.1116101396229316E-2</v>
      </c>
      <c r="M102" s="303"/>
      <c r="N102" s="303"/>
      <c r="O102" s="303"/>
      <c r="P102" s="168"/>
      <c r="Q102" s="201"/>
      <c r="R102" s="77"/>
      <c r="S102" s="77"/>
    </row>
    <row r="103" spans="1:19" ht="12.75" customHeight="1">
      <c r="A103" s="474" t="s">
        <v>1217</v>
      </c>
      <c r="B103" s="195" t="s">
        <v>1218</v>
      </c>
      <c r="C103" s="290" t="s">
        <v>1219</v>
      </c>
      <c r="D103" s="458" t="s">
        <v>1203</v>
      </c>
      <c r="E103" s="471" t="s">
        <v>1220</v>
      </c>
      <c r="F103" s="471" t="s">
        <v>1045</v>
      </c>
      <c r="G103" s="471" t="s">
        <v>1050</v>
      </c>
      <c r="H103" s="460">
        <v>7885862.1453</v>
      </c>
      <c r="I103" s="461">
        <v>732.29161856140422</v>
      </c>
      <c r="J103" s="462">
        <v>-0.12151360408886935</v>
      </c>
      <c r="K103" s="462">
        <v>-5.6157278736958194E-2</v>
      </c>
      <c r="L103" s="462">
        <v>-5.2623080638221076E-2</v>
      </c>
      <c r="M103" s="303"/>
      <c r="N103" s="303"/>
      <c r="O103" s="303"/>
      <c r="P103" s="168"/>
      <c r="Q103" s="201"/>
      <c r="R103" s="77"/>
      <c r="S103" s="77"/>
    </row>
    <row r="104" spans="1:19" ht="12.75" customHeight="1">
      <c r="A104" s="114" t="s">
        <v>1221</v>
      </c>
      <c r="B104" s="195" t="s">
        <v>1222</v>
      </c>
      <c r="C104" s="290" t="s">
        <v>1223</v>
      </c>
      <c r="D104" s="458" t="s">
        <v>1203</v>
      </c>
      <c r="E104" s="471" t="s">
        <v>1220</v>
      </c>
      <c r="F104" s="471" t="s">
        <v>1045</v>
      </c>
      <c r="G104" s="471" t="s">
        <v>1050</v>
      </c>
      <c r="H104" s="460">
        <v>8576699.6431000009</v>
      </c>
      <c r="I104" s="461">
        <v>683.0687686302939</v>
      </c>
      <c r="J104" s="462">
        <v>-3.1249796484173253E-2</v>
      </c>
      <c r="K104" s="462">
        <v>-0.12947499207441138</v>
      </c>
      <c r="L104" s="462">
        <v>-0.20131887834697337</v>
      </c>
      <c r="M104" s="303"/>
      <c r="N104" s="303"/>
      <c r="O104" s="303"/>
      <c r="P104" s="168"/>
      <c r="Q104" s="201"/>
      <c r="R104" s="77"/>
      <c r="S104" s="77"/>
    </row>
    <row r="105" spans="1:19" s="273" customFormat="1" ht="12.75" customHeight="1">
      <c r="A105" s="114" t="s">
        <v>1224</v>
      </c>
      <c r="B105" s="195">
        <v>79301865686</v>
      </c>
      <c r="C105" s="290" t="s">
        <v>1225</v>
      </c>
      <c r="D105" s="458" t="s">
        <v>1203</v>
      </c>
      <c r="E105" s="471" t="s">
        <v>1073</v>
      </c>
      <c r="F105" s="471" t="s">
        <v>1045</v>
      </c>
      <c r="G105" s="471" t="s">
        <v>1050</v>
      </c>
      <c r="H105" s="460">
        <v>111829129.2869</v>
      </c>
      <c r="I105" s="461">
        <v>780.18803804767879</v>
      </c>
      <c r="J105" s="462">
        <v>-0.13945594661457594</v>
      </c>
      <c r="K105" s="462">
        <v>-4.9046466108659814E-2</v>
      </c>
      <c r="L105" s="462">
        <v>-9.6226458412492888E-2</v>
      </c>
      <c r="M105" s="303"/>
      <c r="N105" s="303"/>
      <c r="O105" s="303"/>
      <c r="P105" s="168"/>
      <c r="Q105" s="201"/>
      <c r="R105" s="77"/>
      <c r="S105" s="77"/>
    </row>
    <row r="106" spans="1:19" ht="12.75" customHeight="1">
      <c r="A106" s="474" t="s">
        <v>1226</v>
      </c>
      <c r="B106" s="195" t="s">
        <v>1227</v>
      </c>
      <c r="C106" s="290" t="s">
        <v>1228</v>
      </c>
      <c r="D106" s="458" t="s">
        <v>1203</v>
      </c>
      <c r="E106" s="471" t="s">
        <v>1057</v>
      </c>
      <c r="F106" s="471" t="s">
        <v>1045</v>
      </c>
      <c r="G106" s="471" t="s">
        <v>1090</v>
      </c>
      <c r="H106" s="460">
        <v>56719341.964599997</v>
      </c>
      <c r="I106" s="461">
        <v>718.46504784758486</v>
      </c>
      <c r="J106" s="462">
        <v>-5.0092452874728188E-4</v>
      </c>
      <c r="K106" s="462">
        <v>-8.7437274640389528E-3</v>
      </c>
      <c r="L106" s="462">
        <v>-6.072644386785897E-3</v>
      </c>
      <c r="M106" s="303"/>
      <c r="N106" s="303"/>
      <c r="O106" s="303"/>
      <c r="P106" s="168"/>
      <c r="Q106" s="201"/>
      <c r="R106" s="77"/>
      <c r="S106" s="77"/>
    </row>
    <row r="107" spans="1:19" s="273" customFormat="1" ht="12.75" customHeight="1">
      <c r="A107" s="474" t="s">
        <v>1229</v>
      </c>
      <c r="B107" s="195" t="s">
        <v>1230</v>
      </c>
      <c r="C107" s="290" t="s">
        <v>1231</v>
      </c>
      <c r="D107" s="458" t="s">
        <v>286</v>
      </c>
      <c r="E107" s="471" t="s">
        <v>1057</v>
      </c>
      <c r="F107" s="471" t="s">
        <v>1045</v>
      </c>
      <c r="G107" s="471" t="s">
        <v>1054</v>
      </c>
      <c r="H107" s="460">
        <v>11560836.369999999</v>
      </c>
      <c r="I107" s="461">
        <v>1014.3909791928099</v>
      </c>
      <c r="J107" s="462">
        <v>-0.25711941629273516</v>
      </c>
      <c r="K107" s="462">
        <v>4.7530385873884029E-4</v>
      </c>
      <c r="L107" s="462">
        <v>6.6703144060920039E-4</v>
      </c>
      <c r="M107" s="303"/>
      <c r="N107" s="303"/>
      <c r="O107" s="303"/>
      <c r="P107" s="168"/>
      <c r="Q107" s="201"/>
      <c r="R107" s="77"/>
      <c r="S107" s="77"/>
    </row>
    <row r="108" spans="1:19" s="273" customFormat="1" ht="12.75" customHeight="1">
      <c r="A108" s="137" t="s">
        <v>1381</v>
      </c>
      <c r="B108" s="195">
        <v>74282954450</v>
      </c>
      <c r="C108" s="290" t="s">
        <v>1058</v>
      </c>
      <c r="D108" s="458" t="s">
        <v>1397</v>
      </c>
      <c r="E108" s="115" t="s">
        <v>1057</v>
      </c>
      <c r="F108" s="115" t="s">
        <v>1045</v>
      </c>
      <c r="G108" s="115" t="s">
        <v>1054</v>
      </c>
      <c r="H108" s="460">
        <v>6016187.4699999997</v>
      </c>
      <c r="I108" s="461">
        <v>87.010975733875227</v>
      </c>
      <c r="J108" s="462">
        <v>2.7588715288343613E-2</v>
      </c>
      <c r="K108" s="462">
        <v>-3.8475036198176826E-2</v>
      </c>
      <c r="L108" s="462">
        <v>-8.7439413658977339E-3</v>
      </c>
      <c r="M108" s="303"/>
      <c r="N108" s="303"/>
      <c r="O108" s="303"/>
      <c r="P108" s="168"/>
      <c r="Q108" s="201"/>
      <c r="R108" s="77"/>
      <c r="S108" s="77"/>
    </row>
    <row r="109" spans="1:19" ht="12.75" customHeight="1">
      <c r="A109" s="137" t="s">
        <v>1382</v>
      </c>
      <c r="B109" s="195">
        <v>51485653636</v>
      </c>
      <c r="C109" s="290" t="s">
        <v>1059</v>
      </c>
      <c r="D109" s="458" t="s">
        <v>1397</v>
      </c>
      <c r="E109" s="115" t="s">
        <v>1060</v>
      </c>
      <c r="F109" s="115" t="s">
        <v>1045</v>
      </c>
      <c r="G109" s="115" t="s">
        <v>1054</v>
      </c>
      <c r="H109" s="116">
        <v>6758310.9000000004</v>
      </c>
      <c r="I109" s="117">
        <v>105.97977151244719</v>
      </c>
      <c r="J109" s="462">
        <v>-0.1633597800290556</v>
      </c>
      <c r="K109" s="462">
        <v>-3.3668394852393035E-4</v>
      </c>
      <c r="L109" s="462">
        <v>-9.792660329184244E-4</v>
      </c>
      <c r="M109" s="303"/>
      <c r="N109" s="303"/>
      <c r="O109" s="303"/>
      <c r="P109" s="168"/>
      <c r="Q109" s="201"/>
      <c r="R109" s="77"/>
      <c r="S109" s="77"/>
    </row>
    <row r="110" spans="1:19" ht="12.75" customHeight="1">
      <c r="A110" s="137" t="s">
        <v>1383</v>
      </c>
      <c r="B110" s="463">
        <v>73876640124</v>
      </c>
      <c r="C110" s="464" t="s">
        <v>1061</v>
      </c>
      <c r="D110" s="458" t="s">
        <v>1397</v>
      </c>
      <c r="E110" s="115" t="s">
        <v>1049</v>
      </c>
      <c r="F110" s="115" t="s">
        <v>1045</v>
      </c>
      <c r="G110" s="115" t="s">
        <v>1054</v>
      </c>
      <c r="H110" s="460">
        <v>32568486.140000001</v>
      </c>
      <c r="I110" s="461">
        <v>146.22352185631411</v>
      </c>
      <c r="J110" s="462">
        <v>-0.12085123939639542</v>
      </c>
      <c r="K110" s="462">
        <v>-9.0399898921893707E-2</v>
      </c>
      <c r="L110" s="462">
        <v>-0.15223296545716269</v>
      </c>
      <c r="M110" s="303"/>
      <c r="N110" s="303"/>
      <c r="O110" s="303"/>
      <c r="P110" s="168"/>
      <c r="Q110" s="201"/>
      <c r="R110" s="77"/>
      <c r="S110" s="77"/>
    </row>
    <row r="111" spans="1:19" ht="12.75" customHeight="1">
      <c r="A111" s="114" t="s">
        <v>1232</v>
      </c>
      <c r="B111" s="195">
        <v>37884602446</v>
      </c>
      <c r="C111" s="290" t="s">
        <v>1233</v>
      </c>
      <c r="D111" s="458" t="s">
        <v>90</v>
      </c>
      <c r="E111" s="471" t="s">
        <v>1049</v>
      </c>
      <c r="F111" s="471" t="s">
        <v>1045</v>
      </c>
      <c r="G111" s="471" t="s">
        <v>1054</v>
      </c>
      <c r="H111" s="466">
        <v>166833752.44510001</v>
      </c>
      <c r="I111" s="467">
        <v>94.719762900971574</v>
      </c>
      <c r="J111" s="462">
        <v>-0.25733394127891362</v>
      </c>
      <c r="K111" s="462">
        <v>-0.19676895385391036</v>
      </c>
      <c r="L111" s="462">
        <v>-0.24983882697921589</v>
      </c>
      <c r="M111" s="303"/>
      <c r="N111" s="303"/>
      <c r="O111" s="303"/>
      <c r="P111" s="168"/>
      <c r="Q111" s="201"/>
      <c r="R111" s="77"/>
      <c r="S111" s="77"/>
    </row>
    <row r="112" spans="1:19" ht="12.75" customHeight="1">
      <c r="A112" s="114" t="s">
        <v>1234</v>
      </c>
      <c r="B112" s="195" t="s">
        <v>1235</v>
      </c>
      <c r="C112" s="290" t="s">
        <v>1236</v>
      </c>
      <c r="D112" s="458" t="s">
        <v>90</v>
      </c>
      <c r="E112" s="471" t="s">
        <v>1057</v>
      </c>
      <c r="F112" s="471" t="s">
        <v>1045</v>
      </c>
      <c r="G112" s="471" t="s">
        <v>1090</v>
      </c>
      <c r="H112" s="466">
        <v>94240347.066499993</v>
      </c>
      <c r="I112" s="467">
        <v>725.03701251848804</v>
      </c>
      <c r="J112" s="462">
        <v>-1.7633297516659208E-2</v>
      </c>
      <c r="K112" s="462">
        <v>-1.7996178184369049E-2</v>
      </c>
      <c r="L112" s="462">
        <v>-4.0416356348808025E-3</v>
      </c>
      <c r="M112" s="303"/>
      <c r="N112" s="303"/>
      <c r="O112" s="303"/>
      <c r="P112" s="168"/>
      <c r="Q112" s="201"/>
      <c r="R112" s="77"/>
      <c r="S112" s="77"/>
    </row>
    <row r="113" spans="1:19" s="273" customFormat="1" ht="12.75" customHeight="1">
      <c r="A113" s="114" t="s">
        <v>1237</v>
      </c>
      <c r="B113" s="195">
        <v>94465089647</v>
      </c>
      <c r="C113" s="290" t="s">
        <v>1238</v>
      </c>
      <c r="D113" s="458" t="s">
        <v>90</v>
      </c>
      <c r="E113" s="471" t="s">
        <v>1057</v>
      </c>
      <c r="F113" s="471" t="s">
        <v>1045</v>
      </c>
      <c r="G113" s="471" t="s">
        <v>1050</v>
      </c>
      <c r="H113" s="466">
        <v>1822237758.5694001</v>
      </c>
      <c r="I113" s="467">
        <v>1554.9332115415616</v>
      </c>
      <c r="J113" s="462">
        <v>-0.27543795356246781</v>
      </c>
      <c r="K113" s="462">
        <v>-4.5247938274019628E-2</v>
      </c>
      <c r="L113" s="462">
        <v>-4.3110656098205524E-2</v>
      </c>
      <c r="M113" s="303"/>
      <c r="N113" s="303"/>
      <c r="O113" s="303"/>
      <c r="P113" s="168"/>
      <c r="Q113" s="201"/>
      <c r="R113" s="77"/>
      <c r="S113" s="77"/>
    </row>
    <row r="114" spans="1:19" ht="12.75" customHeight="1">
      <c r="A114" s="114" t="s">
        <v>1239</v>
      </c>
      <c r="B114" s="195">
        <v>78935969676</v>
      </c>
      <c r="C114" s="290" t="s">
        <v>1240</v>
      </c>
      <c r="D114" s="458" t="s">
        <v>90</v>
      </c>
      <c r="E114" s="471" t="s">
        <v>1049</v>
      </c>
      <c r="F114" s="471" t="s">
        <v>1045</v>
      </c>
      <c r="G114" s="471" t="s">
        <v>1050</v>
      </c>
      <c r="H114" s="460">
        <v>52560652.247900002</v>
      </c>
      <c r="I114" s="461">
        <v>718.7785357130748</v>
      </c>
      <c r="J114" s="462">
        <v>-0.15741003867354864</v>
      </c>
      <c r="K114" s="462">
        <v>-0.11803385762407992</v>
      </c>
      <c r="L114" s="462">
        <v>-0.18730110890899199</v>
      </c>
      <c r="M114" s="303"/>
      <c r="N114" s="303"/>
      <c r="O114" s="303"/>
      <c r="P114" s="168"/>
      <c r="Q114" s="201"/>
      <c r="R114" s="77"/>
      <c r="S114" s="77"/>
    </row>
    <row r="115" spans="1:19" ht="12.75" customHeight="1">
      <c r="A115" s="114" t="s">
        <v>1243</v>
      </c>
      <c r="B115" s="195" t="s">
        <v>1244</v>
      </c>
      <c r="C115" s="290" t="s">
        <v>1245</v>
      </c>
      <c r="D115" s="458" t="s">
        <v>90</v>
      </c>
      <c r="E115" s="471" t="s">
        <v>1073</v>
      </c>
      <c r="F115" s="471" t="s">
        <v>1045</v>
      </c>
      <c r="G115" s="471" t="s">
        <v>1050</v>
      </c>
      <c r="H115" s="460">
        <v>67259509.409199998</v>
      </c>
      <c r="I115" s="461">
        <v>816.14973899029121</v>
      </c>
      <c r="J115" s="462">
        <v>-1.044002936135624E-2</v>
      </c>
      <c r="K115" s="462">
        <v>-2.7510263338705765E-2</v>
      </c>
      <c r="L115" s="462">
        <v>-2.5245045808107602E-2</v>
      </c>
      <c r="M115" s="303"/>
      <c r="N115" s="303"/>
      <c r="O115" s="303"/>
      <c r="P115" s="168"/>
      <c r="Q115" s="201"/>
      <c r="R115" s="77"/>
      <c r="S115" s="77"/>
    </row>
    <row r="116" spans="1:19" s="273" customFormat="1" ht="12.75" customHeight="1">
      <c r="A116" s="114" t="s">
        <v>1246</v>
      </c>
      <c r="B116" s="195" t="s">
        <v>1247</v>
      </c>
      <c r="C116" s="290" t="s">
        <v>1248</v>
      </c>
      <c r="D116" s="458" t="s">
        <v>90</v>
      </c>
      <c r="E116" s="471" t="s">
        <v>1073</v>
      </c>
      <c r="F116" s="471" t="s">
        <v>1045</v>
      </c>
      <c r="G116" s="471" t="s">
        <v>1090</v>
      </c>
      <c r="H116" s="460">
        <v>104817680.38</v>
      </c>
      <c r="I116" s="461">
        <v>735.03997028874915</v>
      </c>
      <c r="J116" s="462">
        <v>-4.4187705607267036E-3</v>
      </c>
      <c r="K116" s="462">
        <v>-2.0501130527858513E-2</v>
      </c>
      <c r="L116" s="462">
        <v>-9.5545561304181126E-3</v>
      </c>
      <c r="M116" s="303"/>
      <c r="N116" s="303"/>
      <c r="O116" s="303"/>
      <c r="P116" s="168"/>
      <c r="Q116" s="201"/>
      <c r="R116" s="77"/>
      <c r="S116" s="77"/>
    </row>
    <row r="117" spans="1:19" s="273" customFormat="1" ht="12.75" customHeight="1">
      <c r="A117" s="114" t="s">
        <v>1249</v>
      </c>
      <c r="B117" s="195">
        <v>35313366580</v>
      </c>
      <c r="C117" s="290" t="s">
        <v>1250</v>
      </c>
      <c r="D117" s="458" t="s">
        <v>90</v>
      </c>
      <c r="E117" s="471" t="s">
        <v>1057</v>
      </c>
      <c r="F117" s="471" t="s">
        <v>1251</v>
      </c>
      <c r="G117" s="471" t="s">
        <v>1050</v>
      </c>
      <c r="H117" s="460">
        <v>97914499.219300002</v>
      </c>
      <c r="I117" s="461">
        <v>1150.05</v>
      </c>
      <c r="J117" s="462">
        <v>2.2529005923815237E-2</v>
      </c>
      <c r="K117" s="462">
        <v>-1.5533239092321294E-3</v>
      </c>
      <c r="L117" s="462">
        <v>-1.3286448639652226E-3</v>
      </c>
      <c r="M117" s="303"/>
      <c r="N117" s="303"/>
      <c r="O117" s="303"/>
      <c r="P117" s="168"/>
      <c r="Q117" s="201"/>
      <c r="R117" s="77"/>
      <c r="S117" s="77"/>
    </row>
    <row r="118" spans="1:19" ht="12.75" customHeight="1">
      <c r="A118" s="114" t="s">
        <v>1045</v>
      </c>
      <c r="B118" s="195" t="s">
        <v>1045</v>
      </c>
      <c r="C118" s="290" t="s">
        <v>1045</v>
      </c>
      <c r="D118" s="458" t="s">
        <v>1045</v>
      </c>
      <c r="E118" s="471" t="s">
        <v>1045</v>
      </c>
      <c r="F118" s="471" t="s">
        <v>1252</v>
      </c>
      <c r="G118" s="471" t="s">
        <v>1050</v>
      </c>
      <c r="H118" s="460">
        <v>336204134.26550001</v>
      </c>
      <c r="I118" s="461">
        <v>1150.05</v>
      </c>
      <c r="J118" s="462">
        <v>8.128297519463179E-2</v>
      </c>
      <c r="K118" s="462">
        <v>-1.5533239092321294E-3</v>
      </c>
      <c r="L118" s="462">
        <v>-1.3286448639652226E-3</v>
      </c>
      <c r="M118" s="303"/>
      <c r="N118" s="303"/>
      <c r="O118" s="303"/>
      <c r="P118" s="168"/>
      <c r="Q118" s="201"/>
      <c r="R118" s="77"/>
      <c r="S118" s="77"/>
    </row>
    <row r="119" spans="1:19" ht="12.75" customHeight="1">
      <c r="A119" s="114" t="s">
        <v>1253</v>
      </c>
      <c r="B119" s="195">
        <v>41002460007</v>
      </c>
      <c r="C119" s="290" t="s">
        <v>1254</v>
      </c>
      <c r="D119" s="458" t="s">
        <v>90</v>
      </c>
      <c r="E119" s="471" t="s">
        <v>1049</v>
      </c>
      <c r="F119" s="471" t="s">
        <v>1045</v>
      </c>
      <c r="G119" s="471" t="s">
        <v>1050</v>
      </c>
      <c r="H119" s="460">
        <v>197713647.5508</v>
      </c>
      <c r="I119" s="461">
        <v>951.14081482732729</v>
      </c>
      <c r="J119" s="462">
        <v>-0.11600335711723164</v>
      </c>
      <c r="K119" s="462">
        <v>-0.10515067206108386</v>
      </c>
      <c r="L119" s="462">
        <v>-0.1634408575821783</v>
      </c>
      <c r="M119" s="303"/>
      <c r="N119" s="303"/>
      <c r="O119" s="303"/>
      <c r="P119" s="168"/>
      <c r="Q119" s="201"/>
      <c r="R119" s="77"/>
      <c r="S119" s="77"/>
    </row>
    <row r="120" spans="1:19" ht="12.75" customHeight="1">
      <c r="A120" s="114" t="s">
        <v>1255</v>
      </c>
      <c r="B120" s="195">
        <v>58320210450</v>
      </c>
      <c r="C120" s="290" t="s">
        <v>1256</v>
      </c>
      <c r="D120" s="458" t="s">
        <v>90</v>
      </c>
      <c r="E120" s="471" t="s">
        <v>1073</v>
      </c>
      <c r="F120" s="471" t="s">
        <v>1045</v>
      </c>
      <c r="G120" s="471" t="s">
        <v>1050</v>
      </c>
      <c r="H120" s="460">
        <v>14663906.2607</v>
      </c>
      <c r="I120" s="461">
        <v>789.96642813539665</v>
      </c>
      <c r="J120" s="462">
        <v>-0.21679812541430954</v>
      </c>
      <c r="K120" s="462">
        <v>-8.7276597477904949E-2</v>
      </c>
      <c r="L120" s="462">
        <v>-0.12559863073312205</v>
      </c>
      <c r="M120" s="303"/>
      <c r="N120" s="303"/>
      <c r="O120" s="303"/>
      <c r="P120" s="168"/>
      <c r="Q120" s="201"/>
      <c r="R120" s="77"/>
      <c r="S120" s="77"/>
    </row>
    <row r="121" spans="1:19" ht="12.75" customHeight="1">
      <c r="A121" s="114" t="s">
        <v>1257</v>
      </c>
      <c r="B121" s="195">
        <v>31982273976</v>
      </c>
      <c r="C121" s="290" t="s">
        <v>1258</v>
      </c>
      <c r="D121" s="458" t="s">
        <v>90</v>
      </c>
      <c r="E121" s="471" t="s">
        <v>1073</v>
      </c>
      <c r="F121" s="471" t="s">
        <v>1045</v>
      </c>
      <c r="G121" s="471" t="s">
        <v>1050</v>
      </c>
      <c r="H121" s="460">
        <v>9962141.1582999993</v>
      </c>
      <c r="I121" s="461">
        <v>776.68099865010504</v>
      </c>
      <c r="J121" s="462">
        <v>-0.13378653563294307</v>
      </c>
      <c r="K121" s="462">
        <v>-0.10452140888583639</v>
      </c>
      <c r="L121" s="462">
        <v>-0.15365694460758972</v>
      </c>
      <c r="M121" s="303"/>
      <c r="N121" s="303"/>
      <c r="O121" s="303"/>
      <c r="P121" s="168"/>
      <c r="Q121" s="201"/>
      <c r="R121" s="77"/>
      <c r="S121" s="77"/>
    </row>
    <row r="122" spans="1:19" ht="12.75" customHeight="1">
      <c r="A122" s="114" t="s">
        <v>1259</v>
      </c>
      <c r="B122" s="195" t="s">
        <v>1260</v>
      </c>
      <c r="C122" s="290" t="s">
        <v>1261</v>
      </c>
      <c r="D122" s="458" t="s">
        <v>90</v>
      </c>
      <c r="E122" s="471" t="s">
        <v>1073</v>
      </c>
      <c r="F122" s="471" t="s">
        <v>1045</v>
      </c>
      <c r="G122" s="471" t="s">
        <v>1050</v>
      </c>
      <c r="H122" s="460">
        <v>7525368.6606000001</v>
      </c>
      <c r="I122" s="461">
        <v>755.4179697632394</v>
      </c>
      <c r="J122" s="462">
        <v>-0.17823925190173751</v>
      </c>
      <c r="K122" s="462">
        <v>-0.11553903331919213</v>
      </c>
      <c r="L122" s="462">
        <v>-0.17375667018854879</v>
      </c>
      <c r="M122" s="303"/>
      <c r="N122" s="303"/>
      <c r="O122" s="303"/>
      <c r="P122" s="168"/>
      <c r="Q122" s="201"/>
      <c r="R122" s="77"/>
      <c r="S122" s="77"/>
    </row>
    <row r="123" spans="1:19" ht="12.75" customHeight="1">
      <c r="A123" s="114" t="s">
        <v>1262</v>
      </c>
      <c r="B123" s="195">
        <v>40820433166</v>
      </c>
      <c r="C123" s="290" t="s">
        <v>1263</v>
      </c>
      <c r="D123" s="458" t="s">
        <v>90</v>
      </c>
      <c r="E123" s="471" t="s">
        <v>1073</v>
      </c>
      <c r="F123" s="471" t="s">
        <v>1045</v>
      </c>
      <c r="G123" s="471" t="s">
        <v>1050</v>
      </c>
      <c r="H123" s="460">
        <v>6365138.0844000001</v>
      </c>
      <c r="I123" s="461">
        <v>756.03529160319681</v>
      </c>
      <c r="J123" s="462">
        <v>-0.16491379013530671</v>
      </c>
      <c r="K123" s="462">
        <v>-0.11655165669772294</v>
      </c>
      <c r="L123" s="462">
        <v>-0.17605039844627612</v>
      </c>
      <c r="M123" s="303"/>
      <c r="N123" s="303"/>
      <c r="O123" s="303"/>
      <c r="P123" s="168"/>
      <c r="Q123" s="201"/>
      <c r="R123" s="77"/>
      <c r="S123" s="77"/>
    </row>
    <row r="124" spans="1:19" ht="12.75" customHeight="1">
      <c r="A124" s="114" t="s">
        <v>1264</v>
      </c>
      <c r="B124" s="195" t="s">
        <v>1265</v>
      </c>
      <c r="C124" s="290" t="s">
        <v>1266</v>
      </c>
      <c r="D124" s="458" t="s">
        <v>90</v>
      </c>
      <c r="E124" s="471" t="s">
        <v>1057</v>
      </c>
      <c r="F124" s="471" t="s">
        <v>1045</v>
      </c>
      <c r="G124" s="471" t="s">
        <v>1050</v>
      </c>
      <c r="H124" s="460">
        <v>77557740.678499997</v>
      </c>
      <c r="I124" s="461">
        <v>741.76442910584274</v>
      </c>
      <c r="J124" s="462">
        <v>-0.4165307391495261</v>
      </c>
      <c r="K124" s="462">
        <v>-7.6321114268397605E-2</v>
      </c>
      <c r="L124" s="462">
        <v>-8.7890273113741757E-2</v>
      </c>
      <c r="M124" s="303"/>
      <c r="N124" s="303"/>
      <c r="O124" s="303"/>
      <c r="P124" s="168"/>
      <c r="Q124" s="201"/>
      <c r="R124" s="77"/>
      <c r="S124" s="77"/>
    </row>
    <row r="125" spans="1:19" s="273" customFormat="1" ht="12.75" customHeight="1">
      <c r="A125" s="114" t="s">
        <v>1267</v>
      </c>
      <c r="B125" s="195">
        <v>84643903663</v>
      </c>
      <c r="C125" s="290" t="s">
        <v>1268</v>
      </c>
      <c r="D125" s="458" t="s">
        <v>90</v>
      </c>
      <c r="E125" s="471" t="s">
        <v>1053</v>
      </c>
      <c r="F125" s="471" t="s">
        <v>1045</v>
      </c>
      <c r="G125" s="471" t="s">
        <v>1050</v>
      </c>
      <c r="H125" s="460">
        <v>262516230.51879999</v>
      </c>
      <c r="I125" s="461">
        <v>1236.4202312997079</v>
      </c>
      <c r="J125" s="462">
        <v>-0.21293226784686692</v>
      </c>
      <c r="K125" s="462">
        <v>-7.5783148742831208E-2</v>
      </c>
      <c r="L125" s="462">
        <v>-0.10058496734040734</v>
      </c>
      <c r="M125" s="303"/>
      <c r="N125" s="303"/>
      <c r="O125" s="303"/>
      <c r="P125" s="168"/>
      <c r="Q125" s="201"/>
      <c r="R125" s="77"/>
      <c r="S125" s="77"/>
    </row>
    <row r="126" spans="1:19" ht="12.75" customHeight="1">
      <c r="A126" s="114" t="s">
        <v>1398</v>
      </c>
      <c r="B126" s="195" t="s">
        <v>1241</v>
      </c>
      <c r="C126" s="290" t="s">
        <v>1242</v>
      </c>
      <c r="D126" s="458" t="s">
        <v>90</v>
      </c>
      <c r="E126" s="471" t="s">
        <v>1073</v>
      </c>
      <c r="F126" s="471" t="s">
        <v>1045</v>
      </c>
      <c r="G126" s="471" t="s">
        <v>1050</v>
      </c>
      <c r="H126" s="460">
        <v>239231112.99090001</v>
      </c>
      <c r="I126" s="461">
        <v>743.64054866003846</v>
      </c>
      <c r="J126" s="462">
        <v>-0.13998112837665266</v>
      </c>
      <c r="K126" s="462">
        <v>-2.5541959601575792E-2</v>
      </c>
      <c r="L126" s="462">
        <v>-4.4513803707737942E-2</v>
      </c>
      <c r="M126" s="303"/>
      <c r="N126" s="303"/>
      <c r="O126" s="303"/>
      <c r="P126" s="168"/>
      <c r="Q126" s="201"/>
      <c r="R126" s="77"/>
      <c r="S126" s="77"/>
    </row>
    <row r="127" spans="1:19" ht="12.75" customHeight="1">
      <c r="A127" s="114" t="s">
        <v>1269</v>
      </c>
      <c r="B127" s="195">
        <v>56062339448</v>
      </c>
      <c r="C127" s="290" t="s">
        <v>1270</v>
      </c>
      <c r="D127" s="458" t="s">
        <v>90</v>
      </c>
      <c r="E127" s="471" t="s">
        <v>1057</v>
      </c>
      <c r="F127" s="471" t="s">
        <v>1045</v>
      </c>
      <c r="G127" s="471" t="s">
        <v>1054</v>
      </c>
      <c r="H127" s="460">
        <v>1410390035.6612999</v>
      </c>
      <c r="I127" s="461">
        <v>175.92884974366274</v>
      </c>
      <c r="J127" s="462">
        <v>-0.24740652332381541</v>
      </c>
      <c r="K127" s="462">
        <v>-2.2422005257551891E-3</v>
      </c>
      <c r="L127" s="462">
        <v>-1.9356922128628273E-3</v>
      </c>
      <c r="M127" s="303"/>
      <c r="N127" s="303"/>
      <c r="O127" s="303"/>
      <c r="P127" s="168"/>
      <c r="Q127" s="201"/>
      <c r="R127" s="77"/>
      <c r="S127" s="77"/>
    </row>
    <row r="128" spans="1:19" ht="12.75" customHeight="1">
      <c r="A128" s="114" t="s">
        <v>1271</v>
      </c>
      <c r="B128" s="195">
        <v>53751385334</v>
      </c>
      <c r="C128" s="290" t="s">
        <v>1272</v>
      </c>
      <c r="D128" s="458" t="s">
        <v>90</v>
      </c>
      <c r="E128" s="471" t="s">
        <v>1073</v>
      </c>
      <c r="F128" s="471" t="s">
        <v>1045</v>
      </c>
      <c r="G128" s="471" t="s">
        <v>1050</v>
      </c>
      <c r="H128" s="460">
        <v>52042662.928300001</v>
      </c>
      <c r="I128" s="461">
        <v>820.14020014749565</v>
      </c>
      <c r="J128" s="462">
        <v>-3.8947478089357279E-4</v>
      </c>
      <c r="K128" s="462">
        <v>-1.1688351891637083E-2</v>
      </c>
      <c r="L128" s="462">
        <v>-1.4534656867149831E-2</v>
      </c>
      <c r="M128" s="303"/>
      <c r="N128" s="303"/>
      <c r="O128" s="303"/>
      <c r="P128" s="168"/>
      <c r="Q128" s="201"/>
      <c r="R128" s="77"/>
      <c r="S128" s="77"/>
    </row>
    <row r="129" spans="1:19" ht="12.75" customHeight="1">
      <c r="A129" s="468" t="s">
        <v>1273</v>
      </c>
      <c r="B129" s="195">
        <v>88183360964</v>
      </c>
      <c r="C129" s="290" t="s">
        <v>1274</v>
      </c>
      <c r="D129" s="458" t="s">
        <v>90</v>
      </c>
      <c r="E129" s="471" t="s">
        <v>1049</v>
      </c>
      <c r="F129" s="471" t="s">
        <v>1045</v>
      </c>
      <c r="G129" s="471" t="s">
        <v>1090</v>
      </c>
      <c r="H129" s="460">
        <v>85071210.565099999</v>
      </c>
      <c r="I129" s="461">
        <v>1292.621184871163</v>
      </c>
      <c r="J129" s="462">
        <v>-0.21750262055034664</v>
      </c>
      <c r="K129" s="462">
        <v>-0.10604849123640869</v>
      </c>
      <c r="L129" s="462">
        <v>-0.13946160870652291</v>
      </c>
      <c r="M129" s="303"/>
      <c r="N129" s="303"/>
      <c r="O129" s="303"/>
      <c r="P129" s="168"/>
      <c r="Q129" s="201"/>
      <c r="R129" s="77"/>
      <c r="S129" s="77"/>
    </row>
    <row r="130" spans="1:19" ht="18.75" customHeight="1">
      <c r="A130" s="617" t="s">
        <v>483</v>
      </c>
      <c r="B130" s="618"/>
      <c r="C130" s="618"/>
      <c r="D130" s="618"/>
      <c r="E130" s="619"/>
      <c r="F130" s="619"/>
      <c r="G130" s="619"/>
      <c r="H130" s="620">
        <f>SUM(H11:H129)</f>
        <v>15647639926.264198</v>
      </c>
      <c r="I130" s="620"/>
      <c r="J130" s="621">
        <v>-0.32172819339970504</v>
      </c>
      <c r="K130" s="621"/>
      <c r="L130" s="621"/>
      <c r="M130" s="303"/>
      <c r="N130" s="303"/>
      <c r="O130" s="303"/>
      <c r="P130" s="168"/>
    </row>
    <row r="131" spans="1:19" ht="12.75" customHeight="1">
      <c r="A131" s="22" t="s">
        <v>381</v>
      </c>
      <c r="M131" s="168"/>
      <c r="N131" s="168"/>
      <c r="O131" s="168"/>
      <c r="P131" s="168"/>
    </row>
    <row r="132" spans="1:19" s="273" customFormat="1" ht="12.75" customHeight="1">
      <c r="A132" s="22"/>
      <c r="F132" s="230" t="s">
        <v>536</v>
      </c>
      <c r="G132" s="230"/>
      <c r="M132" s="168"/>
      <c r="N132" s="168"/>
      <c r="O132" s="168"/>
      <c r="P132" s="168"/>
    </row>
    <row r="133" spans="1:19" ht="12.75" customHeight="1">
      <c r="A133" s="46" t="s">
        <v>488</v>
      </c>
      <c r="C133" s="229"/>
      <c r="F133" s="230" t="s">
        <v>537</v>
      </c>
      <c r="G133" s="230"/>
      <c r="M133" s="168"/>
      <c r="N133" s="168"/>
      <c r="O133" s="168"/>
      <c r="P133" s="168"/>
    </row>
    <row r="134" spans="1:19" ht="12.75" customHeight="1">
      <c r="A134" s="47" t="s">
        <v>538</v>
      </c>
      <c r="F134" s="230"/>
      <c r="G134" s="230"/>
      <c r="M134" s="168"/>
      <c r="N134" s="168"/>
      <c r="O134" s="168"/>
      <c r="P134" s="168"/>
    </row>
    <row r="135" spans="1:19" ht="12.75" customHeight="1">
      <c r="A135" s="34" t="s">
        <v>130</v>
      </c>
      <c r="M135" s="168"/>
      <c r="N135" s="168"/>
      <c r="O135" s="168"/>
      <c r="P135" s="168"/>
    </row>
    <row r="136" spans="1:19" ht="12.75" customHeight="1">
      <c r="A136" s="574" t="s">
        <v>131</v>
      </c>
      <c r="H136" s="136"/>
    </row>
    <row r="137" spans="1:19" ht="12.75" customHeight="1">
      <c r="A137" s="574" t="s">
        <v>539</v>
      </c>
    </row>
    <row r="138" spans="1:19" ht="12.75" customHeight="1">
      <c r="A138" s="33" t="s">
        <v>1005</v>
      </c>
    </row>
    <row r="139" spans="1:19" ht="12.75" customHeight="1">
      <c r="A139" s="33" t="s">
        <v>1038</v>
      </c>
      <c r="B139" s="49"/>
      <c r="C139" s="49"/>
      <c r="D139" s="49"/>
      <c r="E139" s="49"/>
      <c r="F139" s="49"/>
      <c r="G139" s="49"/>
      <c r="H139" s="49"/>
      <c r="I139" s="49"/>
      <c r="J139" s="49"/>
    </row>
    <row r="140" spans="1:19" s="273" customFormat="1" ht="12.75" customHeight="1">
      <c r="A140" s="33"/>
      <c r="B140" s="49"/>
      <c r="C140" s="49"/>
      <c r="D140" s="49"/>
      <c r="E140" s="49"/>
      <c r="F140" s="49"/>
      <c r="G140" s="49"/>
      <c r="H140" s="49"/>
      <c r="I140" s="49"/>
      <c r="J140" s="49"/>
    </row>
    <row r="141" spans="1:19" s="273" customFormat="1" ht="12.75" customHeight="1">
      <c r="A141" s="33"/>
      <c r="B141" s="49"/>
      <c r="C141" s="49"/>
      <c r="D141" s="49"/>
      <c r="E141" s="49"/>
      <c r="F141" s="49"/>
      <c r="G141" s="49"/>
      <c r="H141" s="49"/>
      <c r="I141" s="49"/>
      <c r="J141" s="49"/>
    </row>
    <row r="142" spans="1:19" ht="12.75" customHeight="1">
      <c r="A142" s="33"/>
      <c r="E142" s="50"/>
      <c r="F142" s="50"/>
      <c r="G142" s="50"/>
      <c r="H142" s="50"/>
      <c r="I142" s="50"/>
      <c r="J142" s="50"/>
    </row>
    <row r="143" spans="1:19" ht="12.75" customHeight="1">
      <c r="A143" s="656" t="s">
        <v>477</v>
      </c>
      <c r="B143" s="657"/>
      <c r="C143" s="657"/>
      <c r="D143" s="640"/>
    </row>
    <row r="144" spans="1:19" ht="12.75" customHeight="1">
      <c r="A144" s="640" t="s">
        <v>217</v>
      </c>
      <c r="B144" s="640"/>
      <c r="C144" s="640"/>
      <c r="D144" s="640"/>
    </row>
    <row r="145" spans="1:12" ht="12.75" customHeight="1">
      <c r="A145" s="640" t="s">
        <v>297</v>
      </c>
      <c r="B145" s="640"/>
      <c r="C145" s="640"/>
      <c r="D145" s="640"/>
    </row>
    <row r="146" spans="1:12" ht="12.75" customHeight="1">
      <c r="A146" s="661" t="s">
        <v>97</v>
      </c>
      <c r="L146" s="35" t="s">
        <v>983</v>
      </c>
    </row>
    <row r="147" spans="1:12" ht="12.75" customHeight="1"/>
    <row r="148" spans="1:12" ht="12.75" customHeight="1"/>
    <row r="149" spans="1:12" ht="12.75" customHeight="1"/>
    <row r="150" spans="1:12">
      <c r="A150" s="54"/>
      <c r="B150" s="54"/>
      <c r="C150" s="54"/>
      <c r="D150" s="54"/>
      <c r="E150" s="54"/>
      <c r="F150" s="54"/>
      <c r="G150" s="54"/>
      <c r="H150" s="54"/>
      <c r="I150" s="54"/>
      <c r="J150" s="54"/>
      <c r="K150" s="54"/>
    </row>
    <row r="151" spans="1:12" ht="12.75" customHeight="1"/>
    <row r="152" spans="1:12" ht="12.75" customHeight="1">
      <c r="A152" s="34"/>
    </row>
    <row r="153" spans="1:12" ht="12.75" customHeight="1">
      <c r="A153" s="54"/>
    </row>
    <row r="154" spans="1:12" ht="12.75" customHeight="1">
      <c r="A154" s="34"/>
    </row>
    <row r="155" spans="1:12" ht="12.75" customHeight="1">
      <c r="A155" s="34"/>
    </row>
    <row r="156" spans="1:12" ht="12.75" customHeight="1">
      <c r="A156" s="54"/>
    </row>
    <row r="157" spans="1:12" ht="12.75" customHeight="1"/>
    <row r="158" spans="1:12" ht="12.75" customHeight="1">
      <c r="A158" s="34"/>
    </row>
    <row r="159" spans="1:12" ht="12.75" customHeight="1">
      <c r="A159" s="54"/>
    </row>
    <row r="160" spans="1:12" ht="12.75" customHeight="1">
      <c r="A160" s="57"/>
    </row>
    <row r="161" spans="1:1" ht="12.75" customHeight="1">
      <c r="A161" s="34"/>
    </row>
    <row r="162" spans="1:1" ht="12.75" customHeight="1">
      <c r="A162" s="54"/>
    </row>
    <row r="163" spans="1:1" ht="12.75" customHeight="1"/>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sheetData>
  <mergeCells count="3">
    <mergeCell ref="K8:L8"/>
    <mergeCell ref="H6:I6"/>
    <mergeCell ref="H7:I7"/>
  </mergeCells>
  <hyperlinks>
    <hyperlink ref="A146" location="'2 Sadržaj'!A1" display="Sadržaj / Contents"/>
  </hyperlinks>
  <pageMargins left="0.7" right="0.7" top="0.75" bottom="0.75" header="0.3" footer="0.3"/>
  <pageSetup paperSize="9" scale="39" orientation="portrait" r:id="rId1"/>
  <ignoredErrors>
    <ignoredError sqref="B15:B12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829</v>
      </c>
      <c r="O1" s="141" t="str">
        <f>Naslovnica!A20</f>
        <v>Ožujak 2020.</v>
      </c>
    </row>
    <row r="2" spans="1:15" ht="12.75" customHeight="1">
      <c r="A2" s="579" t="s">
        <v>830</v>
      </c>
      <c r="O2" s="573" t="str">
        <f>Naslovnica!A24</f>
        <v>March 2020</v>
      </c>
    </row>
    <row r="3" spans="1:15" ht="12.75" customHeight="1">
      <c r="A3" s="11"/>
      <c r="M3" s="12"/>
    </row>
    <row r="4" spans="1:15" ht="12.75" customHeight="1">
      <c r="A4" s="64"/>
      <c r="B4" s="64"/>
      <c r="C4" s="64"/>
      <c r="D4" s="64"/>
      <c r="E4" s="64"/>
      <c r="F4" s="64"/>
      <c r="G4" s="64"/>
      <c r="H4" s="64"/>
      <c r="I4" s="64"/>
      <c r="J4" s="64"/>
      <c r="K4" s="64"/>
      <c r="L4" s="64"/>
      <c r="M4" s="14"/>
      <c r="O4" s="14" t="s">
        <v>503</v>
      </c>
    </row>
    <row r="5" spans="1:15" ht="25.5" customHeight="1">
      <c r="A5" s="1078" t="s">
        <v>495</v>
      </c>
      <c r="B5" s="1079" t="s">
        <v>496</v>
      </c>
      <c r="C5" s="1080"/>
      <c r="D5" s="1075" t="s">
        <v>497</v>
      </c>
      <c r="E5" s="1076"/>
      <c r="F5" s="1075" t="s">
        <v>498</v>
      </c>
      <c r="G5" s="1076"/>
      <c r="H5" s="1075" t="s">
        <v>499</v>
      </c>
      <c r="I5" s="1076"/>
      <c r="J5" s="1075" t="s">
        <v>500</v>
      </c>
      <c r="K5" s="1076"/>
      <c r="L5" s="1075" t="s">
        <v>501</v>
      </c>
      <c r="M5" s="1076"/>
      <c r="N5" s="1075" t="s">
        <v>502</v>
      </c>
      <c r="O5" s="1076"/>
    </row>
    <row r="6" spans="1:15" ht="12.75" customHeight="1">
      <c r="A6" s="1078"/>
      <c r="B6" s="622" t="s">
        <v>33</v>
      </c>
      <c r="C6" s="622" t="s">
        <v>34</v>
      </c>
      <c r="D6" s="622" t="s">
        <v>33</v>
      </c>
      <c r="E6" s="622" t="s">
        <v>34</v>
      </c>
      <c r="F6" s="622" t="s">
        <v>33</v>
      </c>
      <c r="G6" s="622" t="s">
        <v>34</v>
      </c>
      <c r="H6" s="622" t="s">
        <v>33</v>
      </c>
      <c r="I6" s="622" t="s">
        <v>34</v>
      </c>
      <c r="J6" s="622" t="s">
        <v>33</v>
      </c>
      <c r="K6" s="622" t="s">
        <v>34</v>
      </c>
      <c r="L6" s="622" t="s">
        <v>33</v>
      </c>
      <c r="M6" s="622" t="s">
        <v>34</v>
      </c>
      <c r="N6" s="622" t="s">
        <v>33</v>
      </c>
      <c r="O6" s="622" t="s">
        <v>34</v>
      </c>
    </row>
    <row r="7" spans="1:15" ht="12.75" customHeight="1">
      <c r="A7" s="1078"/>
      <c r="B7" s="623" t="s">
        <v>31</v>
      </c>
      <c r="C7" s="623" t="s">
        <v>32</v>
      </c>
      <c r="D7" s="623" t="s">
        <v>31</v>
      </c>
      <c r="E7" s="623" t="s">
        <v>32</v>
      </c>
      <c r="F7" s="623" t="s">
        <v>31</v>
      </c>
      <c r="G7" s="623" t="s">
        <v>32</v>
      </c>
      <c r="H7" s="623" t="s">
        <v>31</v>
      </c>
      <c r="I7" s="623" t="s">
        <v>32</v>
      </c>
      <c r="J7" s="623" t="s">
        <v>31</v>
      </c>
      <c r="K7" s="623" t="s">
        <v>32</v>
      </c>
      <c r="L7" s="623" t="s">
        <v>31</v>
      </c>
      <c r="M7" s="623" t="s">
        <v>32</v>
      </c>
      <c r="N7" s="623" t="s">
        <v>31</v>
      </c>
      <c r="O7" s="623" t="s">
        <v>32</v>
      </c>
    </row>
    <row r="8" spans="1:15" ht="18">
      <c r="A8" s="379" t="s">
        <v>504</v>
      </c>
      <c r="B8" s="475">
        <v>174948.32625000001</v>
      </c>
      <c r="C8" s="476">
        <v>0.13591415206329635</v>
      </c>
      <c r="D8" s="475">
        <v>105601.33543000001</v>
      </c>
      <c r="E8" s="476">
        <v>0.13737469042375047</v>
      </c>
      <c r="F8" s="475">
        <v>1013.08893</v>
      </c>
      <c r="G8" s="476">
        <v>6.1538959909349565E-2</v>
      </c>
      <c r="H8" s="475">
        <v>222.05235999999999</v>
      </c>
      <c r="I8" s="476">
        <v>3.2856191922156171E-2</v>
      </c>
      <c r="J8" s="475">
        <v>1528488.2954599999</v>
      </c>
      <c r="K8" s="476">
        <v>0.12366726185929307</v>
      </c>
      <c r="L8" s="475">
        <v>183370.45962000001</v>
      </c>
      <c r="M8" s="476">
        <v>0.1516928430236473</v>
      </c>
      <c r="N8" s="475">
        <v>1993643.5580500001</v>
      </c>
      <c r="O8" s="476">
        <v>0.12740857838104361</v>
      </c>
    </row>
    <row r="9" spans="1:15" ht="18">
      <c r="A9" s="379" t="s">
        <v>505</v>
      </c>
      <c r="B9" s="475">
        <v>8496.1005999999998</v>
      </c>
      <c r="C9" s="476">
        <v>6.60046502670364E-3</v>
      </c>
      <c r="D9" s="475">
        <v>910.07384000000002</v>
      </c>
      <c r="E9" s="476">
        <v>1.1838970740632973E-3</v>
      </c>
      <c r="F9" s="475">
        <v>0</v>
      </c>
      <c r="G9" s="476">
        <v>0</v>
      </c>
      <c r="H9" s="475">
        <v>0</v>
      </c>
      <c r="I9" s="476">
        <v>0</v>
      </c>
      <c r="J9" s="475">
        <v>180112.0049</v>
      </c>
      <c r="K9" s="476">
        <v>1.4572541078744216E-2</v>
      </c>
      <c r="L9" s="475">
        <v>25722.989410000002</v>
      </c>
      <c r="M9" s="476">
        <v>2.1279291128768522E-2</v>
      </c>
      <c r="N9" s="475">
        <v>215241.16875000001</v>
      </c>
      <c r="O9" s="476">
        <v>1.3755503690105487E-2</v>
      </c>
    </row>
    <row r="10" spans="1:15" ht="18">
      <c r="A10" s="379" t="s">
        <v>506</v>
      </c>
      <c r="B10" s="475">
        <v>1113993.9798499998</v>
      </c>
      <c r="C10" s="476">
        <v>0.86544153019543135</v>
      </c>
      <c r="D10" s="475">
        <v>694876.31367000006</v>
      </c>
      <c r="E10" s="476">
        <v>0.90395086467907171</v>
      </c>
      <c r="F10" s="475">
        <v>15507.19893</v>
      </c>
      <c r="G10" s="476">
        <v>0.94196754598787147</v>
      </c>
      <c r="H10" s="475">
        <v>6548.1258600000001</v>
      </c>
      <c r="I10" s="476">
        <v>0.96889976754398799</v>
      </c>
      <c r="J10" s="475">
        <v>11346498.163179999</v>
      </c>
      <c r="K10" s="476">
        <v>0.9180249294023396</v>
      </c>
      <c r="L10" s="475">
        <v>1053916.6139</v>
      </c>
      <c r="M10" s="476">
        <v>0.87185039402556852</v>
      </c>
      <c r="N10" s="475">
        <v>14231340.395389998</v>
      </c>
      <c r="O10" s="476">
        <v>0.90948797788450209</v>
      </c>
    </row>
    <row r="11" spans="1:15" ht="21.75" customHeight="1">
      <c r="A11" s="379" t="s">
        <v>507</v>
      </c>
      <c r="B11" s="477">
        <v>431353.28662999999</v>
      </c>
      <c r="C11" s="478">
        <v>0.3351104720387828</v>
      </c>
      <c r="D11" s="477">
        <v>398878.16532999999</v>
      </c>
      <c r="E11" s="478">
        <v>0.51889272286073307</v>
      </c>
      <c r="F11" s="477">
        <v>0</v>
      </c>
      <c r="G11" s="478">
        <v>0</v>
      </c>
      <c r="H11" s="477">
        <v>6548.1258600000001</v>
      </c>
      <c r="I11" s="478">
        <v>0.96889976754398799</v>
      </c>
      <c r="J11" s="477">
        <v>8957644.7866699994</v>
      </c>
      <c r="K11" s="478">
        <v>0.72474706333440819</v>
      </c>
      <c r="L11" s="477">
        <v>648666.10160000005</v>
      </c>
      <c r="M11" s="478">
        <v>0.53660772475938057</v>
      </c>
      <c r="N11" s="477">
        <v>10443090.466089999</v>
      </c>
      <c r="O11" s="478">
        <v>0.66739077043971129</v>
      </c>
    </row>
    <row r="12" spans="1:15" ht="18" customHeight="1">
      <c r="A12" s="386" t="s">
        <v>508</v>
      </c>
      <c r="B12" s="477">
        <v>347326.14542000002</v>
      </c>
      <c r="C12" s="478">
        <v>0.26983132423178846</v>
      </c>
      <c r="D12" s="477">
        <v>45066.4899</v>
      </c>
      <c r="E12" s="478">
        <v>5.8626106131029039E-2</v>
      </c>
      <c r="F12" s="477">
        <v>0</v>
      </c>
      <c r="G12" s="478">
        <v>0</v>
      </c>
      <c r="H12" s="477">
        <v>0</v>
      </c>
      <c r="I12" s="478">
        <v>0</v>
      </c>
      <c r="J12" s="477">
        <v>0</v>
      </c>
      <c r="K12" s="478">
        <v>0</v>
      </c>
      <c r="L12" s="477">
        <v>6503.5937699999995</v>
      </c>
      <c r="M12" s="478">
        <v>5.3800848342018268E-3</v>
      </c>
      <c r="N12" s="477">
        <v>398896.22908999998</v>
      </c>
      <c r="O12" s="478">
        <v>2.5492421282983103E-2</v>
      </c>
    </row>
    <row r="13" spans="1:15" ht="18" customHeight="1">
      <c r="A13" s="386" t="s">
        <v>509</v>
      </c>
      <c r="B13" s="477">
        <v>5231.9952300000004</v>
      </c>
      <c r="C13" s="478">
        <v>4.0646413173939192E-3</v>
      </c>
      <c r="D13" s="477">
        <v>217294.63811</v>
      </c>
      <c r="E13" s="478">
        <v>0.28267430065682592</v>
      </c>
      <c r="F13" s="477">
        <v>0</v>
      </c>
      <c r="G13" s="478">
        <v>0</v>
      </c>
      <c r="H13" s="477">
        <v>0</v>
      </c>
      <c r="I13" s="478">
        <v>0</v>
      </c>
      <c r="J13" s="477">
        <v>6856373.1793299997</v>
      </c>
      <c r="K13" s="478">
        <v>0.55473692529523611</v>
      </c>
      <c r="L13" s="477">
        <v>435515.15491000004</v>
      </c>
      <c r="M13" s="478">
        <v>0.36027903384813514</v>
      </c>
      <c r="N13" s="477">
        <v>7514414.9675799999</v>
      </c>
      <c r="O13" s="478">
        <v>0.48022673086108014</v>
      </c>
    </row>
    <row r="14" spans="1:15" ht="18" customHeight="1">
      <c r="A14" s="386" t="s">
        <v>510</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511</v>
      </c>
      <c r="B15" s="477">
        <v>2929.5345899999998</v>
      </c>
      <c r="C15" s="478">
        <v>2.2759017949732828E-3</v>
      </c>
      <c r="D15" s="477">
        <v>13349.262460000002</v>
      </c>
      <c r="E15" s="478">
        <v>1.7365791733225753E-2</v>
      </c>
      <c r="F15" s="477">
        <v>0</v>
      </c>
      <c r="G15" s="478">
        <v>0</v>
      </c>
      <c r="H15" s="477">
        <v>0</v>
      </c>
      <c r="I15" s="478">
        <v>0</v>
      </c>
      <c r="J15" s="477">
        <v>94405.880380000002</v>
      </c>
      <c r="K15" s="478">
        <v>7.6382114044890228E-3</v>
      </c>
      <c r="L15" s="477">
        <v>766.92021999999997</v>
      </c>
      <c r="M15" s="478">
        <v>6.3443320579119268E-4</v>
      </c>
      <c r="N15" s="477">
        <v>111451.59765000001</v>
      </c>
      <c r="O15" s="478">
        <v>7.1225819467806949E-3</v>
      </c>
    </row>
    <row r="16" spans="1:15" ht="19.5">
      <c r="A16" s="387" t="s">
        <v>512</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513</v>
      </c>
      <c r="B17" s="477">
        <v>6504.7093299999997</v>
      </c>
      <c r="C17" s="478">
        <v>5.0533896034067518E-3</v>
      </c>
      <c r="D17" s="477">
        <v>761.39068999999995</v>
      </c>
      <c r="E17" s="478">
        <v>9.9047810242522188E-4</v>
      </c>
      <c r="F17" s="477">
        <v>0</v>
      </c>
      <c r="G17" s="478">
        <v>0</v>
      </c>
      <c r="H17" s="477">
        <v>0</v>
      </c>
      <c r="I17" s="478">
        <v>0</v>
      </c>
      <c r="J17" s="477">
        <v>72150.84384999999</v>
      </c>
      <c r="K17" s="478">
        <v>5.8375960916871921E-3</v>
      </c>
      <c r="L17" s="477">
        <v>35737.623630000002</v>
      </c>
      <c r="M17" s="478">
        <v>2.9563877096551169E-2</v>
      </c>
      <c r="N17" s="477">
        <v>115154.56749999999</v>
      </c>
      <c r="O17" s="478">
        <v>7.359229125997538E-3</v>
      </c>
    </row>
    <row r="18" spans="1:15" ht="18" customHeight="1">
      <c r="A18" s="388" t="s">
        <v>514</v>
      </c>
      <c r="B18" s="477">
        <v>0</v>
      </c>
      <c r="C18" s="478">
        <v>0</v>
      </c>
      <c r="D18" s="477">
        <v>0</v>
      </c>
      <c r="E18" s="478">
        <v>0</v>
      </c>
      <c r="F18" s="477">
        <v>0</v>
      </c>
      <c r="G18" s="478">
        <v>0</v>
      </c>
      <c r="H18" s="477">
        <v>0</v>
      </c>
      <c r="I18" s="478">
        <v>0</v>
      </c>
      <c r="J18" s="477">
        <v>505549.10107999999</v>
      </c>
      <c r="K18" s="478">
        <v>4.0903076099235137E-2</v>
      </c>
      <c r="L18" s="477">
        <v>299.91394000000003</v>
      </c>
      <c r="M18" s="478">
        <v>2.4810320220226747E-4</v>
      </c>
      <c r="N18" s="477">
        <v>505849.01501999999</v>
      </c>
      <c r="O18" s="478">
        <v>3.2327495865002061E-2</v>
      </c>
    </row>
    <row r="19" spans="1:15" ht="18" customHeight="1">
      <c r="A19" s="379" t="s">
        <v>515</v>
      </c>
      <c r="B19" s="477">
        <v>69360.902060000008</v>
      </c>
      <c r="C19" s="478">
        <v>5.3885215091220379E-2</v>
      </c>
      <c r="D19" s="477">
        <v>122406.38417</v>
      </c>
      <c r="E19" s="478">
        <v>0.15923604623722723</v>
      </c>
      <c r="F19" s="477">
        <v>0</v>
      </c>
      <c r="G19" s="478">
        <v>0</v>
      </c>
      <c r="H19" s="477">
        <v>6548.1258600000001</v>
      </c>
      <c r="I19" s="478">
        <v>0.96889976754398799</v>
      </c>
      <c r="J19" s="477">
        <v>1429165.7820299999</v>
      </c>
      <c r="K19" s="478">
        <v>0.11563125444376071</v>
      </c>
      <c r="L19" s="477">
        <v>169842.89512999999</v>
      </c>
      <c r="M19" s="478">
        <v>0.14050219257249894</v>
      </c>
      <c r="N19" s="477">
        <v>1797324.08925</v>
      </c>
      <c r="O19" s="478">
        <v>0.11486231135786776</v>
      </c>
    </row>
    <row r="20" spans="1:15" ht="18" customHeight="1">
      <c r="A20" s="386" t="s">
        <v>516</v>
      </c>
      <c r="B20" s="477">
        <v>682640.6932199999</v>
      </c>
      <c r="C20" s="478">
        <v>0.53033105815664872</v>
      </c>
      <c r="D20" s="477">
        <v>295998.14834000001</v>
      </c>
      <c r="E20" s="478">
        <v>0.38505814181833847</v>
      </c>
      <c r="F20" s="477">
        <v>15507.19893</v>
      </c>
      <c r="G20" s="478">
        <v>0.94196754598787147</v>
      </c>
      <c r="H20" s="477">
        <v>0</v>
      </c>
      <c r="I20" s="478">
        <v>0</v>
      </c>
      <c r="J20" s="477">
        <v>2388853.3765099999</v>
      </c>
      <c r="K20" s="478">
        <v>0.19327786606793135</v>
      </c>
      <c r="L20" s="477">
        <v>405250.5123</v>
      </c>
      <c r="M20" s="478">
        <v>0.33524266926618806</v>
      </c>
      <c r="N20" s="477">
        <v>3788249.9292999995</v>
      </c>
      <c r="O20" s="478">
        <v>0.24209720744479088</v>
      </c>
    </row>
    <row r="21" spans="1:15" ht="18" customHeight="1">
      <c r="A21" s="386" t="s">
        <v>517</v>
      </c>
      <c r="B21" s="477">
        <v>650115.7612999999</v>
      </c>
      <c r="C21" s="478">
        <v>0.50506303394871066</v>
      </c>
      <c r="D21" s="477">
        <v>98273.542809999999</v>
      </c>
      <c r="E21" s="478">
        <v>0.12784210981231281</v>
      </c>
      <c r="F21" s="477">
        <v>0</v>
      </c>
      <c r="G21" s="478">
        <v>0</v>
      </c>
      <c r="H21" s="477">
        <v>0</v>
      </c>
      <c r="I21" s="478">
        <v>0</v>
      </c>
      <c r="J21" s="477">
        <v>0</v>
      </c>
      <c r="K21" s="478">
        <v>0</v>
      </c>
      <c r="L21" s="477">
        <v>32645.445090000001</v>
      </c>
      <c r="M21" s="478">
        <v>2.700587863354164E-2</v>
      </c>
      <c r="N21" s="477">
        <v>781034.74919999996</v>
      </c>
      <c r="O21" s="478">
        <v>4.9913900937788011E-2</v>
      </c>
    </row>
    <row r="22" spans="1:15" ht="18" customHeight="1">
      <c r="A22" s="386" t="s">
        <v>518</v>
      </c>
      <c r="B22" s="477">
        <v>0</v>
      </c>
      <c r="C22" s="478">
        <v>0</v>
      </c>
      <c r="D22" s="477">
        <v>78875.148329999996</v>
      </c>
      <c r="E22" s="478">
        <v>0.10260712177398218</v>
      </c>
      <c r="F22" s="477">
        <v>0</v>
      </c>
      <c r="G22" s="478">
        <v>0</v>
      </c>
      <c r="H22" s="477">
        <v>0</v>
      </c>
      <c r="I22" s="478">
        <v>0</v>
      </c>
      <c r="J22" s="477">
        <v>2329754.1885600002</v>
      </c>
      <c r="K22" s="478">
        <v>0.18849625617690852</v>
      </c>
      <c r="L22" s="477">
        <v>97533.26612</v>
      </c>
      <c r="M22" s="478">
        <v>8.0684197758923507E-2</v>
      </c>
      <c r="N22" s="477">
        <v>2506162.6030099997</v>
      </c>
      <c r="O22" s="478">
        <v>0.16016233852432296</v>
      </c>
    </row>
    <row r="23" spans="1:15" ht="18" customHeight="1">
      <c r="A23" s="386" t="s">
        <v>510</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519</v>
      </c>
      <c r="B24" s="477">
        <v>221.50527</v>
      </c>
      <c r="C24" s="478">
        <v>1.7208338939225212E-4</v>
      </c>
      <c r="D24" s="477">
        <v>0</v>
      </c>
      <c r="E24" s="478">
        <v>0</v>
      </c>
      <c r="F24" s="477">
        <v>0</v>
      </c>
      <c r="G24" s="478">
        <v>0</v>
      </c>
      <c r="H24" s="477">
        <v>0</v>
      </c>
      <c r="I24" s="478">
        <v>0</v>
      </c>
      <c r="J24" s="477">
        <v>3194.9998700000001</v>
      </c>
      <c r="K24" s="478">
        <v>2.5850174105833537E-4</v>
      </c>
      <c r="L24" s="477">
        <v>12948.80041</v>
      </c>
      <c r="M24" s="478">
        <v>1.0711869032826662E-2</v>
      </c>
      <c r="N24" s="477">
        <v>16365.305550000001</v>
      </c>
      <c r="O24" s="478">
        <v>1.0458641448104886E-3</v>
      </c>
    </row>
    <row r="25" spans="1:15" ht="19.5">
      <c r="A25" s="387" t="s">
        <v>512</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520</v>
      </c>
      <c r="B26" s="477">
        <v>32303.426649999998</v>
      </c>
      <c r="C26" s="478">
        <v>2.509594081854578E-2</v>
      </c>
      <c r="D26" s="477">
        <v>118849.4572</v>
      </c>
      <c r="E26" s="478">
        <v>0.15460891023204348</v>
      </c>
      <c r="F26" s="477">
        <v>15507.19893</v>
      </c>
      <c r="G26" s="478">
        <v>0.94196754598787147</v>
      </c>
      <c r="H26" s="477">
        <v>0</v>
      </c>
      <c r="I26" s="478">
        <v>0</v>
      </c>
      <c r="J26" s="477">
        <v>50408.261979999996</v>
      </c>
      <c r="K26" s="478">
        <v>4.078442571440446E-3</v>
      </c>
      <c r="L26" s="477">
        <v>262123.00068</v>
      </c>
      <c r="M26" s="478">
        <v>0.21684072384089623</v>
      </c>
      <c r="N26" s="477">
        <v>479191.34544</v>
      </c>
      <c r="O26" s="478">
        <v>3.0623873484549331E-2</v>
      </c>
    </row>
    <row r="27" spans="1:15" ht="18" customHeight="1">
      <c r="A27" s="388" t="s">
        <v>514</v>
      </c>
      <c r="B27" s="477">
        <v>0</v>
      </c>
      <c r="C27" s="478">
        <v>0</v>
      </c>
      <c r="D27" s="477">
        <v>0</v>
      </c>
      <c r="E27" s="478">
        <v>0</v>
      </c>
      <c r="F27" s="477">
        <v>0</v>
      </c>
      <c r="G27" s="478">
        <v>0</v>
      </c>
      <c r="H27" s="477">
        <v>0</v>
      </c>
      <c r="I27" s="478">
        <v>0</v>
      </c>
      <c r="J27" s="477">
        <v>5495.9260999999997</v>
      </c>
      <c r="K27" s="478">
        <v>4.4466557852409144E-4</v>
      </c>
      <c r="L27" s="477">
        <v>0</v>
      </c>
      <c r="M27" s="478">
        <v>0</v>
      </c>
      <c r="N27" s="477">
        <v>5495.9260999999997</v>
      </c>
      <c r="O27" s="478">
        <v>3.5123035332011525E-4</v>
      </c>
    </row>
    <row r="28" spans="1:15" ht="18" customHeight="1">
      <c r="A28" s="386" t="s">
        <v>515</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521</v>
      </c>
      <c r="B29" s="479">
        <v>2949.57485</v>
      </c>
      <c r="C29" s="480">
        <v>2.291470706110711E-3</v>
      </c>
      <c r="D29" s="479">
        <v>1674.0308200000002</v>
      </c>
      <c r="E29" s="480">
        <v>2.1777136124358685E-3</v>
      </c>
      <c r="F29" s="479">
        <v>0</v>
      </c>
      <c r="G29" s="480">
        <v>0</v>
      </c>
      <c r="H29" s="479">
        <v>0</v>
      </c>
      <c r="I29" s="480">
        <v>0</v>
      </c>
      <c r="J29" s="479">
        <v>3501.8518599999998</v>
      </c>
      <c r="K29" s="480">
        <v>2.8332858828516007E-4</v>
      </c>
      <c r="L29" s="479">
        <v>14908.388570000001</v>
      </c>
      <c r="M29" s="480">
        <v>1.2332934387420214E-2</v>
      </c>
      <c r="N29" s="479">
        <v>23033.846100000002</v>
      </c>
      <c r="O29" s="480">
        <v>1.4720332400437772E-3</v>
      </c>
    </row>
    <row r="30" spans="1:15" ht="18" customHeight="1">
      <c r="A30" s="379" t="s">
        <v>522</v>
      </c>
      <c r="B30" s="475">
        <v>1300387.9815499997</v>
      </c>
      <c r="C30" s="476">
        <v>1.0102476179915421</v>
      </c>
      <c r="D30" s="475">
        <v>803061.75375999999</v>
      </c>
      <c r="E30" s="476">
        <v>1.0446871657893213</v>
      </c>
      <c r="F30" s="475">
        <v>16520.28786</v>
      </c>
      <c r="G30" s="476">
        <v>1.003506505897221</v>
      </c>
      <c r="H30" s="475">
        <v>6770.1782199999998</v>
      </c>
      <c r="I30" s="476">
        <v>1.0017559594661443</v>
      </c>
      <c r="J30" s="475">
        <v>13058600.315399999</v>
      </c>
      <c r="K30" s="476">
        <v>1.0565480609286619</v>
      </c>
      <c r="L30" s="475">
        <v>1277918.4515</v>
      </c>
      <c r="M30" s="476">
        <v>1.0571554625654045</v>
      </c>
      <c r="N30" s="475">
        <v>16463258.968289999</v>
      </c>
      <c r="O30" s="476">
        <v>1.052124093195695</v>
      </c>
    </row>
    <row r="31" spans="1:15" ht="18" customHeight="1">
      <c r="A31" s="386" t="s">
        <v>523</v>
      </c>
      <c r="B31" s="479">
        <v>13190.705960000001</v>
      </c>
      <c r="C31" s="480">
        <v>1.0247617991542057E-2</v>
      </c>
      <c r="D31" s="479">
        <v>34351.4833</v>
      </c>
      <c r="E31" s="480">
        <v>4.4687165789321248E-2</v>
      </c>
      <c r="F31" s="479">
        <v>57.72607</v>
      </c>
      <c r="G31" s="480">
        <v>3.5065058972209937E-3</v>
      </c>
      <c r="H31" s="479">
        <v>11.867319999999999</v>
      </c>
      <c r="I31" s="480">
        <v>1.7559594661441219E-3</v>
      </c>
      <c r="J31" s="479">
        <v>698916.17200000002</v>
      </c>
      <c r="K31" s="480">
        <v>5.6548060928661943E-2</v>
      </c>
      <c r="L31" s="479">
        <v>69091.087169999999</v>
      </c>
      <c r="M31" s="480">
        <v>5.7155462565404581E-2</v>
      </c>
      <c r="N31" s="479">
        <v>815619.04181999993</v>
      </c>
      <c r="O31" s="480">
        <v>5.2124093195694977E-2</v>
      </c>
    </row>
    <row r="32" spans="1:15" ht="26.25" customHeight="1">
      <c r="A32" s="624" t="s">
        <v>524</v>
      </c>
      <c r="B32" s="625">
        <v>1287197.2755899997</v>
      </c>
      <c r="C32" s="626">
        <v>1</v>
      </c>
      <c r="D32" s="625">
        <v>768710.27046000003</v>
      </c>
      <c r="E32" s="626">
        <v>1</v>
      </c>
      <c r="F32" s="625">
        <v>16462.56179</v>
      </c>
      <c r="G32" s="626">
        <v>1</v>
      </c>
      <c r="H32" s="625">
        <v>6758.3108999999995</v>
      </c>
      <c r="I32" s="626">
        <v>1</v>
      </c>
      <c r="J32" s="625">
        <v>12359684.143399999</v>
      </c>
      <c r="K32" s="626">
        <v>1</v>
      </c>
      <c r="L32" s="625">
        <v>1208827.36433</v>
      </c>
      <c r="M32" s="626">
        <v>1</v>
      </c>
      <c r="N32" s="625">
        <v>15647639.926469998</v>
      </c>
      <c r="O32" s="626">
        <v>1</v>
      </c>
    </row>
    <row r="33" spans="1:15" ht="19.5">
      <c r="A33" s="388" t="s">
        <v>525</v>
      </c>
      <c r="B33" s="477">
        <v>2026.7574299999999</v>
      </c>
      <c r="C33" s="478">
        <v>1.5745507455887174E-3</v>
      </c>
      <c r="D33" s="477">
        <v>2326.1383100000003</v>
      </c>
      <c r="E33" s="478">
        <v>3.0260273595772665E-3</v>
      </c>
      <c r="F33" s="477">
        <v>0</v>
      </c>
      <c r="G33" s="478">
        <v>0</v>
      </c>
      <c r="H33" s="477">
        <v>0</v>
      </c>
      <c r="I33" s="478">
        <v>0</v>
      </c>
      <c r="J33" s="477">
        <v>15912.33309</v>
      </c>
      <c r="K33" s="478">
        <v>1.287438489963119E-3</v>
      </c>
      <c r="L33" s="477">
        <v>941.26274000000001</v>
      </c>
      <c r="M33" s="478">
        <v>7.7865770396561191E-4</v>
      </c>
      <c r="N33" s="477">
        <v>21206.491569999998</v>
      </c>
      <c r="O33" s="478">
        <v>1.3552517612657028E-3</v>
      </c>
    </row>
    <row r="34" spans="1:15" ht="28.5">
      <c r="A34" s="388" t="s">
        <v>526</v>
      </c>
      <c r="B34" s="477">
        <v>0</v>
      </c>
      <c r="C34" s="478">
        <v>0</v>
      </c>
      <c r="D34" s="477">
        <v>24698.629649999999</v>
      </c>
      <c r="E34" s="478">
        <v>3.2129959230569688E-2</v>
      </c>
      <c r="F34" s="477">
        <v>0</v>
      </c>
      <c r="G34" s="478">
        <v>0</v>
      </c>
      <c r="H34" s="477">
        <v>0</v>
      </c>
      <c r="I34" s="478">
        <v>0</v>
      </c>
      <c r="J34" s="477">
        <v>598087.83738000004</v>
      </c>
      <c r="K34" s="478">
        <v>4.8390220206345286E-2</v>
      </c>
      <c r="L34" s="477">
        <v>46744.789560000005</v>
      </c>
      <c r="M34" s="478">
        <v>3.866953292036749E-2</v>
      </c>
      <c r="N34" s="477">
        <v>669531.25659000012</v>
      </c>
      <c r="O34" s="478">
        <v>4.2788002518987019E-2</v>
      </c>
    </row>
    <row r="35" spans="1:15" ht="12.75" customHeight="1">
      <c r="A35" s="22" t="s">
        <v>472</v>
      </c>
    </row>
    <row r="36" spans="1:15" ht="12.75" customHeight="1">
      <c r="A36" s="40" t="s">
        <v>527</v>
      </c>
    </row>
    <row r="37" spans="1:15" ht="12.75" customHeight="1"/>
    <row r="38" spans="1:15" ht="12.75" customHeight="1"/>
    <row r="39" spans="1:15" ht="12.75" customHeight="1"/>
    <row r="40" spans="1:15" ht="12.75" customHeight="1"/>
    <row r="41" spans="1:15" ht="12.75" customHeight="1">
      <c r="A41" s="145" t="s">
        <v>860</v>
      </c>
      <c r="H41" s="141" t="str">
        <f>Naslovnica!A20</f>
        <v>Ožujak 2020.</v>
      </c>
    </row>
    <row r="42" spans="1:15">
      <c r="A42" s="579" t="s">
        <v>861</v>
      </c>
      <c r="H42" s="573" t="str">
        <f>Naslovnica!A24</f>
        <v>March 2020</v>
      </c>
    </row>
    <row r="43" spans="1:15" ht="12.75" customHeight="1"/>
    <row r="44" spans="1:15">
      <c r="H44" s="14" t="s">
        <v>528</v>
      </c>
    </row>
    <row r="45" spans="1:15" ht="22.5">
      <c r="A45" s="1077" t="s">
        <v>529</v>
      </c>
      <c r="B45" s="627" t="s">
        <v>496</v>
      </c>
      <c r="C45" s="627" t="s">
        <v>497</v>
      </c>
      <c r="D45" s="627" t="s">
        <v>498</v>
      </c>
      <c r="E45" s="627" t="s">
        <v>499</v>
      </c>
      <c r="F45" s="627" t="s">
        <v>500</v>
      </c>
      <c r="G45" s="627" t="s">
        <v>531</v>
      </c>
      <c r="H45" s="627" t="s">
        <v>502</v>
      </c>
    </row>
    <row r="46" spans="1:15" ht="22.5">
      <c r="A46" s="1077"/>
      <c r="B46" s="628" t="s">
        <v>530</v>
      </c>
      <c r="C46" s="628" t="s">
        <v>530</v>
      </c>
      <c r="D46" s="628" t="s">
        <v>530</v>
      </c>
      <c r="E46" s="628" t="s">
        <v>530</v>
      </c>
      <c r="F46" s="628" t="s">
        <v>530</v>
      </c>
      <c r="G46" s="628" t="s">
        <v>530</v>
      </c>
      <c r="H46" s="628" t="s">
        <v>530</v>
      </c>
    </row>
    <row r="47" spans="1:15" ht="22.5">
      <c r="A47" s="80" t="s">
        <v>532</v>
      </c>
      <c r="B47" s="481">
        <v>29245.787299999996</v>
      </c>
      <c r="C47" s="481">
        <v>13744.217760000001</v>
      </c>
      <c r="D47" s="481">
        <v>2222.66482</v>
      </c>
      <c r="E47" s="481">
        <v>1307.2915</v>
      </c>
      <c r="F47" s="481">
        <v>943351.98104999971</v>
      </c>
      <c r="G47" s="481">
        <v>55891.956619999975</v>
      </c>
      <c r="H47" s="481">
        <v>1045763.8990499997</v>
      </c>
    </row>
    <row r="48" spans="1:15" ht="22.5">
      <c r="A48" s="482" t="s">
        <v>533</v>
      </c>
      <c r="B48" s="481">
        <v>163583.66243999999</v>
      </c>
      <c r="C48" s="481">
        <v>142042.94914000001</v>
      </c>
      <c r="D48" s="481">
        <v>2124.4431199999999</v>
      </c>
      <c r="E48" s="481">
        <v>2624.37554</v>
      </c>
      <c r="F48" s="481">
        <v>7141154.7216699952</v>
      </c>
      <c r="G48" s="481">
        <v>295620.79334999988</v>
      </c>
      <c r="H48" s="481">
        <v>7747150.9452599948</v>
      </c>
    </row>
    <row r="49" spans="1:15" ht="33">
      <c r="A49" s="624" t="s">
        <v>534</v>
      </c>
      <c r="B49" s="629">
        <v>-134337.87513999999</v>
      </c>
      <c r="C49" s="629">
        <v>-128298.73138000001</v>
      </c>
      <c r="D49" s="629">
        <v>98.221700000000055</v>
      </c>
      <c r="E49" s="629">
        <v>-1317.08404</v>
      </c>
      <c r="F49" s="629">
        <v>-6197802.7406199956</v>
      </c>
      <c r="G49" s="629">
        <v>-239728.83672999989</v>
      </c>
      <c r="H49" s="629">
        <v>-6701387.0462099947</v>
      </c>
    </row>
    <row r="50" spans="1:15" ht="12.75" customHeight="1">
      <c r="A50" s="22" t="s">
        <v>472</v>
      </c>
    </row>
    <row r="51" spans="1:15" ht="12.75" customHeight="1">
      <c r="A51" s="40" t="s">
        <v>527</v>
      </c>
    </row>
    <row r="52" spans="1:15" ht="12.75" customHeight="1"/>
    <row r="53" spans="1:15" ht="12.75" customHeight="1">
      <c r="A53" s="661" t="s">
        <v>97</v>
      </c>
    </row>
    <row r="54" spans="1:15" ht="12.75" customHeight="1"/>
    <row r="55" spans="1:15" ht="12.75" customHeight="1"/>
    <row r="56" spans="1:15" ht="12.75" customHeight="1">
      <c r="O56" s="35" t="s">
        <v>984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0" ht="12.75" customHeight="1">
      <c r="A1" s="143" t="s">
        <v>862</v>
      </c>
      <c r="F1" s="284" t="s">
        <v>282</v>
      </c>
      <c r="G1" s="162" t="s">
        <v>1031</v>
      </c>
    </row>
    <row r="2" spans="1:10">
      <c r="A2" s="575" t="s">
        <v>863</v>
      </c>
      <c r="F2" s="576" t="s">
        <v>283</v>
      </c>
      <c r="G2" s="577" t="s">
        <v>1032</v>
      </c>
    </row>
    <row r="3" spans="1:10" ht="12.75" customHeight="1"/>
    <row r="4" spans="1:10" ht="12.75" customHeight="1">
      <c r="C4" s="192"/>
      <c r="G4" s="161" t="s">
        <v>465</v>
      </c>
    </row>
    <row r="5" spans="1:10" ht="22.5" customHeight="1">
      <c r="A5" s="611" t="s">
        <v>478</v>
      </c>
      <c r="B5" s="611" t="s">
        <v>479</v>
      </c>
      <c r="C5" s="611" t="s">
        <v>468</v>
      </c>
      <c r="D5" s="611" t="s">
        <v>480</v>
      </c>
      <c r="E5" s="611"/>
      <c r="F5" s="611" t="s">
        <v>481</v>
      </c>
      <c r="G5" s="611" t="s">
        <v>482</v>
      </c>
      <c r="I5" s="273"/>
      <c r="J5" s="273"/>
    </row>
    <row r="6" spans="1:10" ht="12.75" customHeight="1">
      <c r="A6" s="114" t="s">
        <v>88</v>
      </c>
      <c r="B6" s="195">
        <v>47572962490</v>
      </c>
      <c r="C6" s="290" t="s">
        <v>182</v>
      </c>
      <c r="D6" s="114" t="s">
        <v>87</v>
      </c>
      <c r="E6" s="114"/>
      <c r="F6" s="116">
        <v>8572971.5399999991</v>
      </c>
      <c r="G6" s="117">
        <v>116.3641630649047</v>
      </c>
      <c r="H6" s="299"/>
      <c r="I6" s="273"/>
      <c r="J6" s="273"/>
    </row>
    <row r="7" spans="1:10" ht="12.75" customHeight="1">
      <c r="A7" s="114" t="s">
        <v>133</v>
      </c>
      <c r="B7" s="195">
        <v>97433886648</v>
      </c>
      <c r="C7" s="290" t="s">
        <v>185</v>
      </c>
      <c r="D7" s="114" t="s">
        <v>124</v>
      </c>
      <c r="E7" s="114"/>
      <c r="F7" s="116">
        <v>7071958.1299999999</v>
      </c>
      <c r="G7" s="117">
        <v>1204.4731334732915</v>
      </c>
      <c r="H7" s="299"/>
      <c r="I7" s="273"/>
      <c r="J7" s="273"/>
    </row>
    <row r="8" spans="1:10" ht="12.75" customHeight="1">
      <c r="A8" s="114" t="s">
        <v>213</v>
      </c>
      <c r="B8" s="195">
        <v>93273216321</v>
      </c>
      <c r="C8" s="290" t="s">
        <v>184</v>
      </c>
      <c r="D8" s="114" t="s">
        <v>124</v>
      </c>
      <c r="E8" s="114"/>
      <c r="F8" s="116">
        <v>1022376327.09</v>
      </c>
      <c r="G8" s="117">
        <v>852.4841992153506</v>
      </c>
      <c r="H8" s="299"/>
      <c r="I8" s="273"/>
      <c r="J8" s="273"/>
    </row>
    <row r="9" spans="1:10" ht="12.75" customHeight="1">
      <c r="A9" s="114" t="s">
        <v>1008</v>
      </c>
      <c r="B9" s="195" t="s">
        <v>1012</v>
      </c>
      <c r="C9" s="290" t="s">
        <v>1013</v>
      </c>
      <c r="D9" s="114" t="s">
        <v>1009</v>
      </c>
      <c r="E9" s="114"/>
      <c r="F9" s="116">
        <v>31740606.100000001</v>
      </c>
      <c r="G9" s="117">
        <v>105.80202033333332</v>
      </c>
      <c r="H9" s="296"/>
      <c r="I9" s="273"/>
      <c r="J9" s="273"/>
    </row>
    <row r="10" spans="1:10" ht="12.75" customHeight="1">
      <c r="A10" s="114" t="s">
        <v>162</v>
      </c>
      <c r="B10" s="195">
        <v>57255663752</v>
      </c>
      <c r="C10" s="290" t="s">
        <v>183</v>
      </c>
      <c r="D10" s="114" t="s">
        <v>218</v>
      </c>
      <c r="E10" s="114"/>
      <c r="F10" s="116">
        <v>8593772.9600000009</v>
      </c>
      <c r="G10" s="117">
        <v>113.47824980229879</v>
      </c>
      <c r="H10" s="299"/>
      <c r="I10" s="273"/>
      <c r="J10" s="273"/>
    </row>
    <row r="11" spans="1:10" ht="12.75" customHeight="1">
      <c r="A11" s="114" t="s">
        <v>219</v>
      </c>
      <c r="B11" s="195">
        <v>13264226136</v>
      </c>
      <c r="C11" s="290" t="s">
        <v>186</v>
      </c>
      <c r="D11" s="137" t="s">
        <v>134</v>
      </c>
      <c r="E11" s="137"/>
      <c r="F11" s="118">
        <v>23275758.850000001</v>
      </c>
      <c r="G11" s="117">
        <v>1.0382599443602614</v>
      </c>
      <c r="H11" s="299"/>
      <c r="I11" s="273"/>
      <c r="J11" s="273"/>
    </row>
    <row r="12" spans="1:10" ht="12.75" customHeight="1">
      <c r="A12" s="114" t="s">
        <v>251</v>
      </c>
      <c r="B12" s="195" t="s">
        <v>255</v>
      </c>
      <c r="C12" s="290" t="s">
        <v>256</v>
      </c>
      <c r="D12" s="137" t="s">
        <v>134</v>
      </c>
      <c r="E12" s="137"/>
      <c r="F12" s="118">
        <v>85405734.25</v>
      </c>
      <c r="G12" s="117">
        <v>7.8869977776049707</v>
      </c>
      <c r="H12" s="299"/>
      <c r="I12" s="273"/>
      <c r="J12" s="273"/>
    </row>
    <row r="13" spans="1:10" s="273" customFormat="1" ht="12.75" customHeight="1">
      <c r="A13" s="114" t="s">
        <v>1033</v>
      </c>
      <c r="B13" s="195">
        <v>75398635234</v>
      </c>
      <c r="C13" s="290" t="s">
        <v>1014</v>
      </c>
      <c r="D13" s="137" t="s">
        <v>176</v>
      </c>
      <c r="E13" s="137"/>
      <c r="F13" s="118">
        <v>44355828.579999998</v>
      </c>
      <c r="G13" s="117">
        <v>5735.1729290102685</v>
      </c>
      <c r="H13" s="299"/>
    </row>
    <row r="14" spans="1:10" ht="12.75" customHeight="1">
      <c r="A14" s="114" t="s">
        <v>177</v>
      </c>
      <c r="B14" s="195">
        <v>45897406091</v>
      </c>
      <c r="C14" s="291" t="s">
        <v>187</v>
      </c>
      <c r="D14" s="114" t="s">
        <v>176</v>
      </c>
      <c r="E14" s="114"/>
      <c r="F14" s="116">
        <v>2800259.92</v>
      </c>
      <c r="G14" s="117">
        <v>33.166904738128046</v>
      </c>
      <c r="I14" s="273"/>
      <c r="J14" s="273"/>
    </row>
    <row r="15" spans="1:10" ht="12.75" customHeight="1">
      <c r="A15" s="114" t="s">
        <v>135</v>
      </c>
      <c r="B15" s="195">
        <v>48815690681</v>
      </c>
      <c r="C15" s="290" t="s">
        <v>188</v>
      </c>
      <c r="D15" s="114" t="s">
        <v>176</v>
      </c>
      <c r="E15" s="114"/>
      <c r="F15" s="119">
        <v>7053447.2800000003</v>
      </c>
      <c r="G15" s="120">
        <v>861.91850844495207</v>
      </c>
      <c r="H15" s="299"/>
      <c r="I15" s="273"/>
      <c r="J15" s="273"/>
    </row>
    <row r="16" spans="1:10" ht="12.75" customHeight="1">
      <c r="A16" s="114" t="s">
        <v>173</v>
      </c>
      <c r="B16" s="195">
        <v>81393286204</v>
      </c>
      <c r="C16" s="290" t="s">
        <v>189</v>
      </c>
      <c r="D16" s="114" t="s">
        <v>90</v>
      </c>
      <c r="E16" s="114"/>
      <c r="F16" s="118">
        <v>8368806.0351999998</v>
      </c>
      <c r="G16" s="121">
        <v>62.226184853985323</v>
      </c>
      <c r="H16" s="299"/>
      <c r="I16" s="273"/>
      <c r="J16" s="273"/>
    </row>
    <row r="17" spans="1:17" ht="18.75" customHeight="1">
      <c r="A17" s="617" t="s">
        <v>483</v>
      </c>
      <c r="B17" s="631"/>
      <c r="C17" s="632"/>
      <c r="D17" s="618"/>
      <c r="E17" s="618"/>
      <c r="F17" s="620">
        <f>SUM(F6:F16)</f>
        <v>1249615470.7351999</v>
      </c>
      <c r="G17" s="633"/>
      <c r="I17" s="273"/>
      <c r="J17" s="273"/>
    </row>
    <row r="18" spans="1:17" ht="12.75" customHeight="1">
      <c r="A18" s="22" t="s">
        <v>463</v>
      </c>
      <c r="I18" s="273"/>
      <c r="J18" s="273"/>
    </row>
    <row r="19" spans="1:17" ht="12.75" customHeight="1">
      <c r="A19" s="46" t="s">
        <v>484</v>
      </c>
      <c r="I19" s="273"/>
      <c r="J19" s="273"/>
    </row>
    <row r="20" spans="1:17" ht="12.75" customHeight="1">
      <c r="A20" s="114"/>
    </row>
    <row r="21" spans="1:17" ht="12.75" customHeight="1">
      <c r="A21" s="143" t="s">
        <v>864</v>
      </c>
      <c r="G21" s="162" t="s">
        <v>1337</v>
      </c>
    </row>
    <row r="22" spans="1:17" ht="12.75" customHeight="1">
      <c r="A22" s="575" t="s">
        <v>865</v>
      </c>
      <c r="G22" s="577" t="s">
        <v>1338</v>
      </c>
    </row>
    <row r="23" spans="1:17" ht="12.75" customHeight="1">
      <c r="A23" s="54"/>
    </row>
    <row r="24" spans="1:17" ht="12.75" customHeight="1">
      <c r="A24" s="54"/>
      <c r="G24" s="186" t="s">
        <v>465</v>
      </c>
    </row>
    <row r="25" spans="1:17" ht="21.75">
      <c r="A25" s="611" t="s">
        <v>485</v>
      </c>
      <c r="B25" s="611" t="s">
        <v>479</v>
      </c>
      <c r="C25" s="611" t="s">
        <v>468</v>
      </c>
      <c r="D25" s="611" t="s">
        <v>480</v>
      </c>
      <c r="E25" s="611" t="s">
        <v>486</v>
      </c>
      <c r="F25" s="611" t="s">
        <v>481</v>
      </c>
      <c r="G25" s="611" t="s">
        <v>482</v>
      </c>
    </row>
    <row r="26" spans="1:17">
      <c r="A26" s="114" t="s">
        <v>259</v>
      </c>
      <c r="B26" s="195" t="s">
        <v>265</v>
      </c>
      <c r="C26" s="290" t="s">
        <v>266</v>
      </c>
      <c r="D26" s="114" t="s">
        <v>87</v>
      </c>
      <c r="E26" s="115"/>
      <c r="F26" s="118">
        <v>5267834.76</v>
      </c>
      <c r="G26" s="117">
        <v>85.074968247897033</v>
      </c>
      <c r="I26" s="205"/>
      <c r="J26" s="205"/>
      <c r="K26" s="280"/>
      <c r="L26" s="279"/>
      <c r="M26" s="938"/>
      <c r="N26" s="280"/>
      <c r="O26" s="939"/>
      <c r="P26" s="940"/>
      <c r="Q26" s="941"/>
    </row>
    <row r="27" spans="1:17">
      <c r="A27" s="114" t="s">
        <v>260</v>
      </c>
      <c r="B27" s="195" t="s">
        <v>267</v>
      </c>
      <c r="C27" s="290" t="s">
        <v>268</v>
      </c>
      <c r="D27" s="114" t="s">
        <v>263</v>
      </c>
      <c r="E27" s="115"/>
      <c r="F27" s="118">
        <v>412392041.0007</v>
      </c>
      <c r="G27" s="117">
        <v>934.70384501573346</v>
      </c>
      <c r="I27" s="205"/>
      <c r="J27" s="205"/>
      <c r="K27" s="280"/>
      <c r="L27" s="279"/>
      <c r="M27" s="938"/>
      <c r="N27" s="280"/>
      <c r="O27" s="939"/>
      <c r="P27" s="940"/>
      <c r="Q27" s="941"/>
    </row>
    <row r="28" spans="1:17">
      <c r="A28" s="114" t="s">
        <v>261</v>
      </c>
      <c r="B28" s="195" t="s">
        <v>269</v>
      </c>
      <c r="C28" s="290" t="s">
        <v>270</v>
      </c>
      <c r="D28" s="114" t="s">
        <v>263</v>
      </c>
      <c r="E28" s="115"/>
      <c r="F28" s="118">
        <v>238835198.16319999</v>
      </c>
      <c r="G28" s="117">
        <v>904.25418220458857</v>
      </c>
      <c r="I28" s="205"/>
      <c r="J28" s="205"/>
      <c r="K28" s="280"/>
      <c r="L28" s="279"/>
      <c r="M28" s="938"/>
      <c r="N28" s="280"/>
      <c r="O28" s="939"/>
      <c r="P28" s="940"/>
      <c r="Q28" s="941"/>
    </row>
    <row r="29" spans="1:17">
      <c r="A29" s="114" t="s">
        <v>262</v>
      </c>
      <c r="B29" s="195" t="s">
        <v>271</v>
      </c>
      <c r="C29" s="290" t="s">
        <v>272</v>
      </c>
      <c r="D29" s="114" t="s">
        <v>263</v>
      </c>
      <c r="E29" s="115"/>
      <c r="F29" s="118">
        <v>8651883.4134</v>
      </c>
      <c r="G29" s="117">
        <v>145.96116732130452</v>
      </c>
      <c r="I29" s="205"/>
      <c r="J29" s="205"/>
      <c r="K29" s="280"/>
      <c r="L29" s="279"/>
      <c r="M29" s="938"/>
      <c r="N29" s="280"/>
      <c r="O29" s="939"/>
      <c r="P29" s="940"/>
      <c r="Q29" s="941"/>
    </row>
    <row r="30" spans="1:17" ht="12.75" customHeight="1">
      <c r="A30" s="114" t="s">
        <v>221</v>
      </c>
      <c r="B30" s="195" t="s">
        <v>222</v>
      </c>
      <c r="C30" s="290" t="s">
        <v>223</v>
      </c>
      <c r="D30" s="114" t="s">
        <v>218</v>
      </c>
      <c r="E30" s="115" t="s">
        <v>137</v>
      </c>
      <c r="F30" s="118">
        <v>13493913.588300001</v>
      </c>
      <c r="G30" s="117">
        <v>139.429</v>
      </c>
      <c r="I30" s="205"/>
      <c r="J30" s="205"/>
      <c r="K30" s="280"/>
      <c r="L30" s="279"/>
      <c r="M30" s="938"/>
      <c r="N30" s="280"/>
      <c r="O30" s="939"/>
      <c r="P30" s="940"/>
      <c r="Q30" s="941"/>
    </row>
    <row r="31" spans="1:17" ht="12.75" customHeight="1">
      <c r="A31" s="114"/>
      <c r="B31" s="195"/>
      <c r="C31" s="290"/>
      <c r="D31" s="114"/>
      <c r="E31" s="115" t="s">
        <v>138</v>
      </c>
      <c r="F31" s="118">
        <v>12828373.4517</v>
      </c>
      <c r="G31" s="117">
        <v>134.7193</v>
      </c>
      <c r="I31" s="205"/>
      <c r="J31" s="205"/>
      <c r="K31" s="280"/>
      <c r="L31" s="279"/>
      <c r="M31" s="938"/>
      <c r="N31" s="280"/>
      <c r="O31" s="939"/>
      <c r="P31" s="940"/>
      <c r="Q31" s="941"/>
    </row>
    <row r="32" spans="1:17" ht="12.75" customHeight="1">
      <c r="A32" s="114" t="s">
        <v>1010</v>
      </c>
      <c r="B32" s="195" t="s">
        <v>257</v>
      </c>
      <c r="C32" s="290" t="s">
        <v>258</v>
      </c>
      <c r="D32" s="137" t="s">
        <v>134</v>
      </c>
      <c r="E32" s="137"/>
      <c r="F32" s="118">
        <v>37958855.780000001</v>
      </c>
      <c r="G32" s="117">
        <v>7.6935271252074067</v>
      </c>
      <c r="I32" s="205"/>
      <c r="J32" s="205"/>
      <c r="K32" s="280"/>
      <c r="L32" s="279"/>
      <c r="M32" s="938"/>
      <c r="N32" s="286"/>
      <c r="O32" s="286"/>
      <c r="P32" s="940"/>
      <c r="Q32" s="941"/>
    </row>
    <row r="33" spans="1:17" ht="12.75" customHeight="1">
      <c r="A33" s="114" t="s">
        <v>220</v>
      </c>
      <c r="B33" s="195" t="s">
        <v>211</v>
      </c>
      <c r="C33" s="290" t="s">
        <v>190</v>
      </c>
      <c r="D33" s="114" t="s">
        <v>134</v>
      </c>
      <c r="E33" s="114"/>
      <c r="F33" s="118">
        <v>61257478.079999998</v>
      </c>
      <c r="G33" s="117">
        <v>1.3980429394719609</v>
      </c>
      <c r="I33" s="205"/>
      <c r="J33" s="205"/>
      <c r="K33" s="280"/>
      <c r="L33" s="279"/>
      <c r="M33" s="938"/>
      <c r="N33" s="280"/>
      <c r="O33" s="280"/>
      <c r="P33" s="940"/>
      <c r="Q33" s="941"/>
    </row>
    <row r="34" spans="1:17" ht="12.75" customHeight="1">
      <c r="A34" s="114" t="s">
        <v>224</v>
      </c>
      <c r="B34" s="195" t="s">
        <v>225</v>
      </c>
      <c r="C34" s="290" t="s">
        <v>226</v>
      </c>
      <c r="D34" s="114" t="s">
        <v>134</v>
      </c>
      <c r="E34" s="114"/>
      <c r="F34" s="118">
        <v>92002636.480000004</v>
      </c>
      <c r="G34" s="117">
        <v>8.1016075400644176</v>
      </c>
      <c r="I34" s="205"/>
      <c r="J34" s="205"/>
      <c r="K34" s="280"/>
      <c r="L34" s="279"/>
      <c r="M34" s="938"/>
      <c r="N34" s="280"/>
      <c r="O34" s="280"/>
      <c r="P34" s="940"/>
      <c r="Q34" s="941"/>
    </row>
    <row r="35" spans="1:17" ht="12.75" customHeight="1">
      <c r="A35" s="114" t="s">
        <v>1360</v>
      </c>
      <c r="B35" s="195" t="s">
        <v>1362</v>
      </c>
      <c r="C35" s="290" t="s">
        <v>1363</v>
      </c>
      <c r="D35" s="114" t="s">
        <v>1359</v>
      </c>
      <c r="E35" s="114"/>
      <c r="F35" s="118">
        <v>18166737.579999998</v>
      </c>
      <c r="G35" s="117">
        <v>109.61838837996632</v>
      </c>
      <c r="I35" s="205"/>
      <c r="J35" s="205"/>
      <c r="K35" s="280"/>
      <c r="L35" s="279"/>
      <c r="M35" s="938"/>
      <c r="N35" s="280"/>
      <c r="O35" s="280"/>
      <c r="P35" s="940"/>
      <c r="Q35" s="941"/>
    </row>
    <row r="36" spans="1:17" ht="12.75" customHeight="1">
      <c r="A36" s="114" t="s">
        <v>1358</v>
      </c>
      <c r="B36" s="195" t="s">
        <v>1364</v>
      </c>
      <c r="C36" s="290" t="s">
        <v>1365</v>
      </c>
      <c r="D36" s="114" t="s">
        <v>1359</v>
      </c>
      <c r="E36" s="114"/>
      <c r="F36" s="116">
        <v>385803.61</v>
      </c>
      <c r="G36" s="117">
        <v>96.450902499999998</v>
      </c>
      <c r="H36" s="297"/>
      <c r="I36" s="205"/>
      <c r="J36" s="205"/>
      <c r="K36" s="280"/>
      <c r="L36" s="279"/>
      <c r="M36" s="938"/>
      <c r="N36" s="280"/>
      <c r="O36" s="280"/>
      <c r="P36" s="942"/>
      <c r="Q36" s="941"/>
    </row>
    <row r="37" spans="1:17" ht="12.75" customHeight="1">
      <c r="A37" s="114" t="s">
        <v>1361</v>
      </c>
      <c r="B37" s="195" t="s">
        <v>1366</v>
      </c>
      <c r="C37" s="290" t="s">
        <v>1367</v>
      </c>
      <c r="D37" s="114" t="s">
        <v>1359</v>
      </c>
      <c r="E37" s="114"/>
      <c r="F37" s="116">
        <v>923188.37</v>
      </c>
      <c r="G37" s="117">
        <v>93.282633165869768</v>
      </c>
      <c r="H37" s="297"/>
      <c r="I37" s="205"/>
      <c r="J37" s="205"/>
      <c r="K37" s="280"/>
      <c r="L37" s="279"/>
      <c r="M37" s="938"/>
      <c r="N37" s="280"/>
      <c r="O37" s="280"/>
      <c r="P37" s="942"/>
      <c r="Q37" s="941"/>
    </row>
    <row r="38" spans="1:17" ht="12.75" customHeight="1">
      <c r="A38" s="114" t="s">
        <v>264</v>
      </c>
      <c r="B38" s="195" t="s">
        <v>274</v>
      </c>
      <c r="C38" s="290" t="s">
        <v>273</v>
      </c>
      <c r="D38" s="114" t="s">
        <v>286</v>
      </c>
      <c r="E38" s="114"/>
      <c r="F38" s="116">
        <v>2928196.94</v>
      </c>
      <c r="G38" s="117">
        <v>772.63762803536054</v>
      </c>
      <c r="H38" s="296"/>
      <c r="I38" s="205"/>
      <c r="J38" s="205"/>
      <c r="K38" s="280"/>
      <c r="L38" s="279"/>
      <c r="M38" s="938"/>
      <c r="N38" s="286"/>
      <c r="O38" s="280"/>
      <c r="P38" s="942"/>
      <c r="Q38" s="941"/>
    </row>
    <row r="39" spans="1:17" s="273" customFormat="1" ht="12.75" customHeight="1">
      <c r="A39" s="114" t="s">
        <v>284</v>
      </c>
      <c r="B39" s="195">
        <v>34988643147</v>
      </c>
      <c r="C39" s="290" t="s">
        <v>191</v>
      </c>
      <c r="D39" s="137" t="s">
        <v>286</v>
      </c>
      <c r="E39" s="114"/>
      <c r="F39" s="116">
        <v>48063155.18</v>
      </c>
      <c r="G39" s="117">
        <v>1919.9733491957618</v>
      </c>
      <c r="H39" s="296"/>
      <c r="I39" s="205"/>
      <c r="J39" s="205"/>
      <c r="K39" s="280"/>
      <c r="L39" s="279"/>
      <c r="M39" s="938"/>
      <c r="N39" s="286"/>
      <c r="O39" s="280"/>
      <c r="P39" s="942"/>
      <c r="Q39" s="941"/>
    </row>
    <row r="40" spans="1:17" ht="18.75" customHeight="1">
      <c r="A40" s="617" t="s">
        <v>487</v>
      </c>
      <c r="B40" s="631"/>
      <c r="C40" s="632"/>
      <c r="D40" s="618"/>
      <c r="E40" s="618"/>
      <c r="F40" s="620">
        <f>SUM(F26:F39)</f>
        <v>953155296.39730012</v>
      </c>
      <c r="G40" s="633"/>
      <c r="H40" s="285"/>
      <c r="I40" s="205"/>
      <c r="J40" s="205"/>
      <c r="K40" s="205"/>
      <c r="L40" s="205"/>
      <c r="M40" s="205"/>
      <c r="N40" s="205"/>
      <c r="O40" s="205"/>
      <c r="P40" s="205"/>
      <c r="Q40" s="205"/>
    </row>
    <row r="41" spans="1:17" ht="12.75" customHeight="1">
      <c r="A41" s="22" t="s">
        <v>463</v>
      </c>
    </row>
    <row r="42" spans="1:17" ht="12.75" customHeight="1">
      <c r="A42" s="46" t="s">
        <v>488</v>
      </c>
    </row>
    <row r="43" spans="1:17" ht="12.75" customHeight="1">
      <c r="A43" s="286" t="s">
        <v>489</v>
      </c>
    </row>
    <row r="44" spans="1:17" ht="12.75" customHeight="1">
      <c r="A44" s="286" t="s">
        <v>1368</v>
      </c>
    </row>
    <row r="45" spans="1:17" s="273" customFormat="1" ht="12.75" customHeight="1">
      <c r="A45" s="286"/>
      <c r="C45" s="286"/>
    </row>
    <row r="46" spans="1:17" ht="12.75" customHeight="1">
      <c r="A46" s="143" t="s">
        <v>866</v>
      </c>
      <c r="G46" s="162" t="s">
        <v>1031</v>
      </c>
    </row>
    <row r="47" spans="1:17" ht="12.75" customHeight="1">
      <c r="A47" s="575" t="s">
        <v>1001</v>
      </c>
      <c r="G47" s="577" t="s">
        <v>1032</v>
      </c>
    </row>
    <row r="48" spans="1:17" ht="12.75" customHeight="1">
      <c r="A48" s="69"/>
    </row>
    <row r="49" spans="1:7" ht="12.75" customHeight="1">
      <c r="A49" s="46"/>
      <c r="G49" s="200" t="s">
        <v>465</v>
      </c>
    </row>
    <row r="50" spans="1:7" ht="47.25" customHeight="1">
      <c r="A50" s="634" t="s">
        <v>490</v>
      </c>
      <c r="B50" s="611" t="s">
        <v>467</v>
      </c>
      <c r="C50" s="611" t="s">
        <v>468</v>
      </c>
      <c r="D50" s="634" t="s">
        <v>469</v>
      </c>
      <c r="E50" s="634"/>
      <c r="F50" s="634" t="s">
        <v>470</v>
      </c>
      <c r="G50" s="634" t="s">
        <v>471</v>
      </c>
    </row>
    <row r="51" spans="1:7">
      <c r="A51" s="122" t="s">
        <v>175</v>
      </c>
      <c r="B51" s="114">
        <v>8269700991</v>
      </c>
      <c r="C51" s="290" t="s">
        <v>200</v>
      </c>
      <c r="D51" s="122" t="s">
        <v>1009</v>
      </c>
      <c r="E51" s="122"/>
      <c r="F51" s="123">
        <v>1352246852.4300001</v>
      </c>
      <c r="G51" s="117">
        <v>351.64386966223645</v>
      </c>
    </row>
    <row r="52" spans="1:7">
      <c r="A52" s="22" t="s">
        <v>381</v>
      </c>
      <c r="G52" s="228"/>
    </row>
    <row r="53" spans="1:7">
      <c r="A53" s="158" t="s">
        <v>491</v>
      </c>
    </row>
    <row r="54" spans="1:7" ht="12.75" customHeight="1">
      <c r="A54" s="164" t="s">
        <v>128</v>
      </c>
      <c r="B54" s="187"/>
      <c r="C54" s="187"/>
      <c r="D54" s="187"/>
      <c r="E54" s="227"/>
      <c r="F54" s="187"/>
      <c r="G54" s="187"/>
    </row>
    <row r="55" spans="1:7" ht="21.75" customHeight="1">
      <c r="A55" s="1081" t="s">
        <v>129</v>
      </c>
      <c r="B55" s="1081"/>
      <c r="C55" s="1081"/>
      <c r="D55" s="1081"/>
      <c r="E55" s="1081"/>
      <c r="F55" s="1081"/>
      <c r="G55" s="1081"/>
    </row>
    <row r="56" spans="1:7" ht="12.75" customHeight="1">
      <c r="A56" s="54"/>
    </row>
    <row r="57" spans="1:7" ht="12.75" customHeight="1">
      <c r="A57" s="149" t="s">
        <v>867</v>
      </c>
      <c r="F57" s="150"/>
      <c r="G57" s="162" t="s">
        <v>1031</v>
      </c>
    </row>
    <row r="58" spans="1:7" ht="12.75" customHeight="1">
      <c r="A58" s="578" t="s">
        <v>998</v>
      </c>
      <c r="F58" s="55"/>
      <c r="G58" s="577" t="s">
        <v>1032</v>
      </c>
    </row>
    <row r="59" spans="1:7" ht="12.75" customHeight="1"/>
    <row r="60" spans="1:7" ht="12.75" customHeight="1">
      <c r="G60" s="161" t="s">
        <v>473</v>
      </c>
    </row>
    <row r="61" spans="1:7" ht="35.25" customHeight="1">
      <c r="A61" s="634" t="s">
        <v>997</v>
      </c>
      <c r="B61" s="611" t="s">
        <v>479</v>
      </c>
      <c r="C61" s="611" t="s">
        <v>468</v>
      </c>
      <c r="D61" s="634" t="s">
        <v>469</v>
      </c>
      <c r="E61" s="634"/>
      <c r="F61" s="634" t="s">
        <v>470</v>
      </c>
      <c r="G61" s="611" t="s">
        <v>482</v>
      </c>
    </row>
    <row r="62" spans="1:7" ht="12.75" customHeight="1">
      <c r="A62" s="126" t="s">
        <v>1019</v>
      </c>
      <c r="B62" s="195">
        <v>40266711905</v>
      </c>
      <c r="C62" s="292" t="s">
        <v>192</v>
      </c>
      <c r="D62" s="126" t="s">
        <v>218</v>
      </c>
      <c r="E62" s="126"/>
      <c r="F62" s="127">
        <v>2217328.4700000002</v>
      </c>
      <c r="G62" s="128">
        <v>11.186611520634063</v>
      </c>
    </row>
    <row r="63" spans="1:7" ht="12.75" customHeight="1">
      <c r="A63" s="41" t="s">
        <v>492</v>
      </c>
    </row>
    <row r="64" spans="1:7" s="273" customFormat="1" ht="12.75" customHeight="1">
      <c r="A64" s="41" t="s">
        <v>493</v>
      </c>
    </row>
    <row r="65" spans="1:7" ht="12.75" customHeight="1">
      <c r="A65" s="46" t="s">
        <v>488</v>
      </c>
    </row>
    <row r="66" spans="1:7" ht="12.75" customHeight="1"/>
    <row r="67" spans="1:7" ht="12.75" customHeight="1">
      <c r="A67" s="149" t="s">
        <v>999</v>
      </c>
      <c r="F67" s="150"/>
      <c r="G67" s="162" t="s">
        <v>1031</v>
      </c>
    </row>
    <row r="68" spans="1:7" ht="12.75" customHeight="1">
      <c r="A68" s="578" t="s">
        <v>1000</v>
      </c>
      <c r="F68" s="55"/>
      <c r="G68" s="577" t="s">
        <v>1032</v>
      </c>
    </row>
    <row r="69" spans="1:7" ht="12.75" customHeight="1">
      <c r="A69" s="163"/>
    </row>
    <row r="70" spans="1:7" ht="12.75" customHeight="1">
      <c r="G70" s="161" t="s">
        <v>473</v>
      </c>
    </row>
    <row r="71" spans="1:7" ht="32.25">
      <c r="A71" s="634" t="s">
        <v>494</v>
      </c>
      <c r="B71" s="611" t="s">
        <v>479</v>
      </c>
      <c r="C71" s="611" t="s">
        <v>468</v>
      </c>
      <c r="D71" s="634" t="s">
        <v>469</v>
      </c>
      <c r="E71" s="634"/>
      <c r="F71" s="634" t="s">
        <v>470</v>
      </c>
      <c r="G71" s="611" t="s">
        <v>482</v>
      </c>
    </row>
    <row r="72" spans="1:7" ht="12.75" customHeight="1">
      <c r="A72" s="126" t="s">
        <v>93</v>
      </c>
      <c r="B72" s="195">
        <v>50454412454</v>
      </c>
      <c r="C72" s="292" t="s">
        <v>193</v>
      </c>
      <c r="D72" s="129" t="s">
        <v>94</v>
      </c>
      <c r="E72" s="129"/>
      <c r="F72" s="890">
        <v>10990153.48</v>
      </c>
      <c r="G72" s="891">
        <v>0.66004157795658958</v>
      </c>
    </row>
    <row r="73" spans="1:7" ht="12.75" customHeight="1">
      <c r="A73" s="293" t="s">
        <v>1276</v>
      </c>
      <c r="B73" s="195">
        <v>79640747340</v>
      </c>
      <c r="C73" s="292" t="s">
        <v>194</v>
      </c>
      <c r="D73" s="126" t="s">
        <v>218</v>
      </c>
      <c r="E73" s="126"/>
      <c r="F73" s="890">
        <v>165005845.74000001</v>
      </c>
      <c r="G73" s="891">
        <v>74.189880604300114</v>
      </c>
    </row>
    <row r="74" spans="1:7" ht="12.75" customHeight="1">
      <c r="A74" s="126" t="s">
        <v>95</v>
      </c>
      <c r="B74" s="195">
        <v>61196386099</v>
      </c>
      <c r="C74" s="292" t="s">
        <v>196</v>
      </c>
      <c r="D74" s="126" t="s">
        <v>96</v>
      </c>
      <c r="E74" s="126"/>
      <c r="F74" s="890">
        <v>260117830.66</v>
      </c>
      <c r="G74" s="891">
        <v>3.6082547226828088</v>
      </c>
    </row>
    <row r="75" spans="1:7" ht="12.75" customHeight="1">
      <c r="A75" s="293" t="s">
        <v>1277</v>
      </c>
      <c r="B75" s="195">
        <v>37735093339</v>
      </c>
      <c r="C75" s="292" t="s">
        <v>195</v>
      </c>
      <c r="D75" s="126" t="s">
        <v>96</v>
      </c>
      <c r="E75" s="126"/>
      <c r="F75" s="890">
        <v>122383201.77</v>
      </c>
      <c r="G75" s="891">
        <v>7.9914504120761194</v>
      </c>
    </row>
    <row r="76" spans="1:7" ht="12.75" customHeight="1">
      <c r="A76" s="126" t="s">
        <v>285</v>
      </c>
      <c r="B76" s="195">
        <v>48379655657</v>
      </c>
      <c r="C76" s="292" t="s">
        <v>197</v>
      </c>
      <c r="D76" s="129" t="s">
        <v>92</v>
      </c>
      <c r="E76" s="129"/>
      <c r="F76" s="890">
        <v>395944454.77999997</v>
      </c>
      <c r="G76" s="891">
        <v>294.22699293189237</v>
      </c>
    </row>
    <row r="77" spans="1:7" ht="18.75" customHeight="1">
      <c r="A77" s="617" t="s">
        <v>487</v>
      </c>
      <c r="B77" s="631"/>
      <c r="C77" s="632"/>
      <c r="D77" s="631"/>
      <c r="E77" s="631"/>
      <c r="F77" s="635">
        <f>SUM(F72:F76)</f>
        <v>954441486.42999995</v>
      </c>
      <c r="G77" s="636"/>
    </row>
    <row r="78" spans="1:7" ht="12.75" customHeight="1">
      <c r="A78" s="41" t="s">
        <v>492</v>
      </c>
    </row>
    <row r="79" spans="1:7" ht="12.75" customHeight="1">
      <c r="A79" s="46" t="s">
        <v>488</v>
      </c>
      <c r="F79" s="45"/>
    </row>
    <row r="80" spans="1:7" ht="12.75" customHeight="1">
      <c r="A80" s="574" t="s">
        <v>207</v>
      </c>
    </row>
    <row r="81" spans="1:7" ht="12.75" customHeight="1"/>
    <row r="82" spans="1:7">
      <c r="A82" s="164" t="s">
        <v>127</v>
      </c>
    </row>
    <row r="83" spans="1:7" ht="21" customHeight="1">
      <c r="A83" s="1082" t="s">
        <v>126</v>
      </c>
      <c r="B83" s="1082"/>
      <c r="C83" s="1082"/>
      <c r="D83" s="1082"/>
      <c r="E83" s="1082"/>
      <c r="F83" s="1082"/>
      <c r="G83" s="1082"/>
    </row>
    <row r="84" spans="1:7" ht="12.75" customHeight="1">
      <c r="A84" s="165"/>
    </row>
    <row r="85" spans="1:7" ht="12.75" customHeight="1">
      <c r="A85" s="661" t="s">
        <v>97</v>
      </c>
    </row>
    <row r="86" spans="1:7" ht="12.75" customHeight="1">
      <c r="G86" s="35" t="s">
        <v>985</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12 B9 B3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869</v>
      </c>
      <c r="F1" s="147" t="str">
        <f>Naslovnica!A20</f>
        <v>Ožujak 2020.</v>
      </c>
    </row>
    <row r="2" spans="1:6" ht="12.75" customHeight="1">
      <c r="A2" s="571" t="s">
        <v>870</v>
      </c>
      <c r="F2" s="572" t="str">
        <f>Naslovnica!A24</f>
        <v>March 2020</v>
      </c>
    </row>
    <row r="3" spans="1:6" ht="12.75" customHeight="1"/>
    <row r="4" spans="1:6" ht="12.75" customHeight="1">
      <c r="F4" s="14" t="s">
        <v>465</v>
      </c>
    </row>
    <row r="5" spans="1:6" ht="54.75">
      <c r="A5" s="634" t="s">
        <v>466</v>
      </c>
      <c r="B5" s="611" t="s">
        <v>467</v>
      </c>
      <c r="C5" s="611" t="s">
        <v>468</v>
      </c>
      <c r="D5" s="634" t="s">
        <v>469</v>
      </c>
      <c r="E5" s="634" t="s">
        <v>470</v>
      </c>
      <c r="F5" s="634" t="s">
        <v>471</v>
      </c>
    </row>
    <row r="6" spans="1:6">
      <c r="A6" s="122" t="s">
        <v>164</v>
      </c>
      <c r="B6" s="195"/>
      <c r="C6" s="290"/>
      <c r="D6" s="122"/>
      <c r="E6" s="123"/>
      <c r="F6" s="169"/>
    </row>
    <row r="7" spans="1:6" ht="12.75" customHeight="1">
      <c r="A7" s="22" t="s">
        <v>1404</v>
      </c>
    </row>
    <row r="8" spans="1:6" ht="12.75" customHeight="1">
      <c r="A8" s="22" t="s">
        <v>472</v>
      </c>
    </row>
    <row r="9" spans="1:6" ht="12.75" customHeight="1">
      <c r="A9" s="145" t="s">
        <v>871</v>
      </c>
      <c r="F9" s="147" t="s">
        <v>1379</v>
      </c>
    </row>
    <row r="10" spans="1:6" ht="12.75" customHeight="1">
      <c r="A10" s="571" t="s">
        <v>872</v>
      </c>
      <c r="F10" s="572" t="s">
        <v>1380</v>
      </c>
    </row>
    <row r="11" spans="1:6" ht="12.75" customHeight="1"/>
    <row r="12" spans="1:6" ht="12.75" customHeight="1">
      <c r="F12" s="14" t="s">
        <v>473</v>
      </c>
    </row>
    <row r="13" spans="1:6" ht="54.75">
      <c r="A13" s="634" t="s">
        <v>474</v>
      </c>
      <c r="B13" s="611" t="s">
        <v>467</v>
      </c>
      <c r="C13" s="611" t="s">
        <v>468</v>
      </c>
      <c r="D13" s="634" t="s">
        <v>469</v>
      </c>
      <c r="E13" s="634" t="s">
        <v>470</v>
      </c>
      <c r="F13" s="634" t="s">
        <v>471</v>
      </c>
    </row>
    <row r="14" spans="1:6" ht="12.75" customHeight="1">
      <c r="A14" s="122" t="s">
        <v>174</v>
      </c>
      <c r="B14" s="195" t="s">
        <v>210</v>
      </c>
      <c r="C14" s="290" t="s">
        <v>198</v>
      </c>
      <c r="D14" s="122" t="s">
        <v>99</v>
      </c>
      <c r="E14" s="123">
        <v>112320849.03</v>
      </c>
      <c r="F14" s="169">
        <v>36.869808749160491</v>
      </c>
    </row>
    <row r="15" spans="1:6" ht="12.75" customHeight="1">
      <c r="A15" s="122" t="s">
        <v>163</v>
      </c>
      <c r="B15" s="195">
        <v>75111210338</v>
      </c>
      <c r="C15" s="290" t="s">
        <v>199</v>
      </c>
      <c r="D15" s="288" t="s">
        <v>165</v>
      </c>
      <c r="E15" s="123">
        <v>30971613.1752</v>
      </c>
      <c r="F15" s="169">
        <v>61.20872169011858</v>
      </c>
    </row>
    <row r="16" spans="1:6">
      <c r="A16" s="617" t="s">
        <v>462</v>
      </c>
      <c r="B16" s="630"/>
      <c r="C16" s="630"/>
      <c r="D16" s="637"/>
      <c r="E16" s="638">
        <f>SUM(E14:E15)</f>
        <v>143292462.20520002</v>
      </c>
      <c r="F16" s="639"/>
    </row>
    <row r="17" spans="1:6" ht="12.75" customHeight="1">
      <c r="A17" s="22" t="s">
        <v>475</v>
      </c>
    </row>
    <row r="18" spans="1:6" ht="12.75" customHeight="1"/>
    <row r="19" spans="1:6" ht="12.75" customHeight="1">
      <c r="A19" s="146" t="s">
        <v>873</v>
      </c>
      <c r="F19" s="147" t="s">
        <v>1379</v>
      </c>
    </row>
    <row r="20" spans="1:6" ht="12.75" customHeight="1">
      <c r="A20" s="569" t="s">
        <v>874</v>
      </c>
      <c r="F20" s="572" t="s">
        <v>1380</v>
      </c>
    </row>
    <row r="21" spans="1:6" ht="12.75" customHeight="1"/>
    <row r="22" spans="1:6" ht="12.75" customHeight="1">
      <c r="F22" s="14" t="s">
        <v>465</v>
      </c>
    </row>
    <row r="23" spans="1:6" ht="54.75">
      <c r="A23" s="634" t="s">
        <v>474</v>
      </c>
      <c r="B23" s="611" t="s">
        <v>467</v>
      </c>
      <c r="C23" s="611" t="s">
        <v>468</v>
      </c>
      <c r="D23" s="634" t="s">
        <v>469</v>
      </c>
      <c r="E23" s="634" t="s">
        <v>470</v>
      </c>
      <c r="F23" s="634" t="s">
        <v>471</v>
      </c>
    </row>
    <row r="24" spans="1:6" ht="12.75" customHeight="1">
      <c r="A24" s="122" t="s">
        <v>1030</v>
      </c>
      <c r="B24" s="195">
        <v>56903349567</v>
      </c>
      <c r="C24" s="290" t="s">
        <v>201</v>
      </c>
      <c r="D24" s="293" t="s">
        <v>1399</v>
      </c>
      <c r="E24" s="123" t="s">
        <v>164</v>
      </c>
      <c r="F24" s="169" t="s">
        <v>164</v>
      </c>
    </row>
    <row r="25" spans="1:6" ht="12.75" customHeight="1">
      <c r="A25" s="889" t="s">
        <v>1034</v>
      </c>
    </row>
    <row r="26" spans="1:6" ht="12.75" customHeight="1">
      <c r="A26" s="22" t="s">
        <v>472</v>
      </c>
    </row>
    <row r="27" spans="1:6" ht="19.5" customHeight="1">
      <c r="A27" s="1083" t="s">
        <v>128</v>
      </c>
      <c r="B27" s="1083"/>
      <c r="C27" s="1083"/>
      <c r="D27" s="1083"/>
    </row>
    <row r="28" spans="1:6" ht="21.75" customHeight="1">
      <c r="A28" s="1081" t="s">
        <v>129</v>
      </c>
      <c r="B28" s="1081"/>
      <c r="C28" s="1081"/>
      <c r="D28" s="1081"/>
      <c r="E28" s="54"/>
      <c r="F28" s="54"/>
    </row>
    <row r="29" spans="1:6" ht="12.75" customHeight="1">
      <c r="A29" s="889"/>
    </row>
    <row r="30" spans="1:6" ht="12.75" customHeight="1"/>
    <row r="31" spans="1:6" ht="12.75" customHeight="1">
      <c r="A31" s="148" t="s">
        <v>875</v>
      </c>
      <c r="E31" s="141" t="str">
        <f>Naslovnica!A20</f>
        <v>Ožujak 2020.</v>
      </c>
    </row>
    <row r="32" spans="1:6" ht="12.75" customHeight="1">
      <c r="A32" s="569" t="s">
        <v>876</v>
      </c>
      <c r="E32" s="573" t="str">
        <f>Naslovnica!A24</f>
        <v>March 2020</v>
      </c>
    </row>
    <row r="33" spans="1:5" ht="12.75" customHeight="1"/>
    <row r="34" spans="1:5" ht="12.75" customHeight="1">
      <c r="E34" s="14" t="s">
        <v>473</v>
      </c>
    </row>
    <row r="35" spans="1:5" ht="22.5" customHeight="1">
      <c r="A35" s="634" t="s">
        <v>476</v>
      </c>
      <c r="B35" s="611" t="s">
        <v>467</v>
      </c>
      <c r="C35" s="611" t="s">
        <v>468</v>
      </c>
      <c r="D35" s="634" t="s">
        <v>469</v>
      </c>
      <c r="E35" s="634" t="s">
        <v>470</v>
      </c>
    </row>
    <row r="36" spans="1:5" ht="22.5" customHeight="1">
      <c r="A36" s="124" t="s">
        <v>91</v>
      </c>
      <c r="B36" s="195">
        <v>39146857475</v>
      </c>
      <c r="C36" s="290" t="s">
        <v>202</v>
      </c>
      <c r="D36" s="270" t="s">
        <v>134</v>
      </c>
      <c r="E36" s="125">
        <v>876446249.29999995</v>
      </c>
    </row>
    <row r="37" spans="1:5" ht="12.75" customHeight="1">
      <c r="A37" s="22" t="s">
        <v>472</v>
      </c>
      <c r="B37" s="279"/>
      <c r="C37" s="280"/>
      <c r="D37" s="281"/>
      <c r="E37" s="282"/>
    </row>
    <row r="38" spans="1:5" ht="12.75" customHeight="1">
      <c r="A38" s="574" t="s">
        <v>208</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6" t="s">
        <v>477</v>
      </c>
      <c r="B45" s="658"/>
    </row>
    <row r="46" spans="1:5" ht="12.75" customHeight="1">
      <c r="A46" s="659" t="s">
        <v>216</v>
      </c>
      <c r="B46" s="658"/>
    </row>
    <row r="47" spans="1:5" ht="12.75" customHeight="1"/>
    <row r="48" spans="1:5" ht="12.75" customHeight="1">
      <c r="A48" s="661" t="s">
        <v>97</v>
      </c>
    </row>
    <row r="49" spans="6:6" ht="12.75" customHeight="1"/>
    <row r="50" spans="6:6" ht="12.75" customHeight="1">
      <c r="F50" s="35" t="s">
        <v>987</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52" t="s">
        <v>831</v>
      </c>
      <c r="B1" s="653"/>
      <c r="C1" s="653"/>
      <c r="D1" s="556"/>
      <c r="E1" s="650"/>
      <c r="F1" s="205"/>
      <c r="G1" s="205"/>
      <c r="H1" s="205"/>
      <c r="I1" s="557" t="s">
        <v>1335</v>
      </c>
    </row>
    <row r="2" spans="1:27" ht="15" customHeight="1">
      <c r="A2" s="654" t="s">
        <v>832</v>
      </c>
      <c r="B2" s="653"/>
      <c r="C2" s="653"/>
      <c r="D2" s="556"/>
      <c r="E2" s="651"/>
      <c r="F2" s="205"/>
      <c r="G2" s="205"/>
      <c r="H2" s="205"/>
      <c r="I2" s="564" t="s">
        <v>1336</v>
      </c>
    </row>
    <row r="3" spans="1:27" ht="12.75" customHeight="1">
      <c r="A3" s="42" t="s">
        <v>1293</v>
      </c>
    </row>
    <row r="4" spans="1:27" ht="12.75" customHeight="1"/>
    <row r="5" spans="1:27" ht="12.75" customHeight="1">
      <c r="A5" s="151" t="s">
        <v>833</v>
      </c>
    </row>
    <row r="6" spans="1:27" ht="12.75" customHeight="1">
      <c r="A6" s="565" t="s">
        <v>834</v>
      </c>
    </row>
    <row r="7" spans="1:27" ht="12.75" customHeight="1">
      <c r="J7" s="1084"/>
      <c r="K7" s="1084"/>
      <c r="L7" s="331"/>
      <c r="M7" s="331"/>
      <c r="N7" s="331"/>
      <c r="O7" s="331"/>
      <c r="P7" s="331"/>
    </row>
    <row r="8" spans="1:27" ht="16.5" customHeight="1">
      <c r="A8" s="1085" t="s">
        <v>451</v>
      </c>
      <c r="B8" s="1085"/>
      <c r="C8" s="483">
        <v>43830</v>
      </c>
      <c r="D8" s="331"/>
      <c r="E8" s="331"/>
      <c r="F8" s="331"/>
      <c r="G8" s="331"/>
      <c r="J8" s="1084"/>
      <c r="K8" s="1084"/>
      <c r="L8" s="332"/>
      <c r="M8" s="332"/>
      <c r="N8" s="332"/>
      <c r="O8" s="332"/>
      <c r="P8" s="332"/>
    </row>
    <row r="9" spans="1:27" ht="21.75" customHeight="1">
      <c r="A9" s="1086" t="s">
        <v>452</v>
      </c>
      <c r="B9" s="1086"/>
      <c r="C9" s="484">
        <v>14</v>
      </c>
      <c r="D9" s="331"/>
      <c r="E9" s="332"/>
      <c r="F9" s="332"/>
      <c r="G9" s="332"/>
    </row>
    <row r="10" spans="1:27" ht="12.75" customHeight="1">
      <c r="A10" s="17" t="s">
        <v>381</v>
      </c>
    </row>
    <row r="11" spans="1:27" ht="12.75" customHeight="1"/>
    <row r="12" spans="1:27" ht="12.75" customHeight="1">
      <c r="A12" s="151" t="s">
        <v>835</v>
      </c>
    </row>
    <row r="13" spans="1:27" ht="12.75" customHeight="1">
      <c r="A13" s="565" t="s">
        <v>836</v>
      </c>
      <c r="Z13" s="65"/>
      <c r="AA13" s="65"/>
    </row>
    <row r="14" spans="1:27" s="273" customFormat="1" ht="12.75" customHeight="1">
      <c r="A14" s="43"/>
      <c r="F14" s="205"/>
      <c r="I14" s="65" t="s">
        <v>454</v>
      </c>
      <c r="Y14" s="65"/>
      <c r="Z14" s="65"/>
      <c r="AA14" s="65"/>
    </row>
    <row r="15" spans="1:27" s="273" customFormat="1" ht="22.5" customHeight="1">
      <c r="A15" s="485"/>
      <c r="B15" s="1090" t="s">
        <v>453</v>
      </c>
      <c r="C15" s="1090"/>
      <c r="D15" s="1090"/>
      <c r="E15" s="1090"/>
      <c r="F15" s="1090" t="s">
        <v>391</v>
      </c>
      <c r="G15" s="1090"/>
      <c r="H15" s="1090"/>
      <c r="I15" s="1090"/>
      <c r="Y15" s="65"/>
      <c r="Z15" s="65"/>
      <c r="AA15" s="65"/>
    </row>
    <row r="16" spans="1:27" ht="135" customHeight="1">
      <c r="A16" s="1091" t="s">
        <v>455</v>
      </c>
      <c r="B16" s="892" t="s">
        <v>936</v>
      </c>
      <c r="C16" s="1089" t="s">
        <v>456</v>
      </c>
      <c r="D16" s="892" t="s">
        <v>457</v>
      </c>
      <c r="E16" s="1089" t="s">
        <v>456</v>
      </c>
      <c r="F16" s="892" t="s">
        <v>937</v>
      </c>
      <c r="G16" s="1089" t="s">
        <v>458</v>
      </c>
      <c r="H16" s="892" t="s">
        <v>934</v>
      </c>
      <c r="I16" s="1089" t="s">
        <v>458</v>
      </c>
    </row>
    <row r="17" spans="1:16" ht="15.75" customHeight="1">
      <c r="A17" s="1091"/>
      <c r="B17" s="536">
        <v>43830</v>
      </c>
      <c r="C17" s="1089"/>
      <c r="D17" s="536">
        <v>43830</v>
      </c>
      <c r="E17" s="1089"/>
      <c r="F17" s="536" t="s">
        <v>1356</v>
      </c>
      <c r="G17" s="1089"/>
      <c r="H17" s="536" t="s">
        <v>1356</v>
      </c>
      <c r="I17" s="1089"/>
      <c r="J17" s="1084"/>
      <c r="K17" s="233"/>
      <c r="L17" s="333"/>
      <c r="M17" s="233"/>
      <c r="N17" s="334"/>
      <c r="O17" s="273"/>
    </row>
    <row r="18" spans="1:16" ht="16.5" customHeight="1">
      <c r="A18" s="486" t="s">
        <v>459</v>
      </c>
      <c r="B18" s="487">
        <v>43417</v>
      </c>
      <c r="C18" s="488">
        <v>2.8814483069121585E-2</v>
      </c>
      <c r="D18" s="487">
        <v>2616553.1788799996</v>
      </c>
      <c r="E18" s="488">
        <v>4.2863453416975034E-2</v>
      </c>
      <c r="F18" s="487">
        <v>14853</v>
      </c>
      <c r="G18" s="488">
        <v>-0.27486208074989016</v>
      </c>
      <c r="H18" s="487">
        <v>1640407.7907400003</v>
      </c>
      <c r="I18" s="490">
        <v>9.8285695284111699E-2</v>
      </c>
      <c r="J18" s="1084"/>
      <c r="K18" s="335"/>
      <c r="L18" s="336"/>
      <c r="M18" s="335"/>
      <c r="N18" s="336"/>
      <c r="O18" s="273"/>
    </row>
    <row r="19" spans="1:16" ht="16.5" customHeight="1">
      <c r="A19" s="486" t="s">
        <v>460</v>
      </c>
      <c r="B19" s="487">
        <v>106510</v>
      </c>
      <c r="C19" s="488">
        <v>0.23372561738405226</v>
      </c>
      <c r="D19" s="487">
        <v>14440415.088930003</v>
      </c>
      <c r="E19" s="488">
        <v>0.17436863001583727</v>
      </c>
      <c r="F19" s="487">
        <v>50599</v>
      </c>
      <c r="G19" s="488">
        <v>0.22771388363177561</v>
      </c>
      <c r="H19" s="487">
        <v>8543429.6173699982</v>
      </c>
      <c r="I19" s="490">
        <v>0.16717780822753422</v>
      </c>
      <c r="J19" s="42"/>
      <c r="K19" s="337"/>
      <c r="L19" s="338"/>
      <c r="M19" s="337"/>
      <c r="N19" s="339"/>
      <c r="O19" s="273"/>
    </row>
    <row r="20" spans="1:16" ht="16.5" customHeight="1">
      <c r="A20" s="486" t="s">
        <v>461</v>
      </c>
      <c r="B20" s="487">
        <v>25</v>
      </c>
      <c r="C20" s="488">
        <v>-0.87562189054726369</v>
      </c>
      <c r="D20" s="487">
        <v>562.28164000000004</v>
      </c>
      <c r="E20" s="488">
        <v>-0.96316113668128889</v>
      </c>
      <c r="F20" s="487"/>
      <c r="G20" s="488"/>
      <c r="H20" s="487"/>
      <c r="I20" s="489"/>
      <c r="J20" s="42"/>
      <c r="K20" s="337"/>
      <c r="L20" s="338"/>
      <c r="M20" s="337"/>
      <c r="N20" s="339"/>
      <c r="O20" s="273"/>
    </row>
    <row r="21" spans="1:16" ht="16.5" customHeight="1">
      <c r="A21" s="491" t="s">
        <v>462</v>
      </c>
      <c r="B21" s="492">
        <v>149952</v>
      </c>
      <c r="C21" s="493">
        <v>0.16482048254540371</v>
      </c>
      <c r="D21" s="492">
        <v>17057530.549450003</v>
      </c>
      <c r="E21" s="493">
        <v>0.1509343449751494</v>
      </c>
      <c r="F21" s="492">
        <v>65452</v>
      </c>
      <c r="G21" s="493">
        <v>6.0861954390002755E-2</v>
      </c>
      <c r="H21" s="492">
        <v>10183837.408109998</v>
      </c>
      <c r="I21" s="494">
        <v>0.15550257774643461</v>
      </c>
      <c r="J21" s="42"/>
      <c r="K21" s="337"/>
      <c r="L21" s="338"/>
      <c r="M21" s="337"/>
      <c r="N21" s="339"/>
      <c r="O21" s="273"/>
    </row>
    <row r="22" spans="1:16" ht="12.75" customHeight="1">
      <c r="A22" s="17" t="s">
        <v>463</v>
      </c>
    </row>
    <row r="23" spans="1:16" ht="49.5" customHeight="1">
      <c r="A23" s="1087" t="s">
        <v>464</v>
      </c>
      <c r="B23" s="1087"/>
      <c r="C23" s="1087"/>
      <c r="D23" s="1087"/>
      <c r="E23" s="1087"/>
      <c r="F23" s="1087"/>
      <c r="G23" s="1087"/>
      <c r="H23" s="1087"/>
      <c r="I23" s="1087"/>
    </row>
    <row r="24" spans="1:16" ht="56.25" customHeight="1">
      <c r="A24" s="1087" t="s">
        <v>935</v>
      </c>
      <c r="B24" s="1087"/>
      <c r="C24" s="1087"/>
      <c r="D24" s="1087"/>
      <c r="E24" s="1087"/>
      <c r="F24" s="1087"/>
      <c r="G24" s="1087"/>
      <c r="H24" s="1087"/>
      <c r="I24" s="1087"/>
    </row>
    <row r="25" spans="1:16" ht="23.25" customHeight="1">
      <c r="A25" s="1088" t="s">
        <v>414</v>
      </c>
      <c r="B25" s="1088"/>
      <c r="C25" s="1088"/>
      <c r="D25" s="1088"/>
      <c r="E25" s="1088"/>
      <c r="F25" s="1088"/>
      <c r="G25" s="1088"/>
      <c r="H25" s="1088"/>
      <c r="I25" s="1088"/>
      <c r="J25" s="159"/>
      <c r="K25" s="71"/>
      <c r="L25" s="71"/>
      <c r="M25" s="71"/>
      <c r="N25" s="71"/>
      <c r="O25" s="71"/>
      <c r="P25" s="71"/>
    </row>
    <row r="26" spans="1:16">
      <c r="A26" s="159"/>
      <c r="B26" s="71"/>
      <c r="C26" s="71"/>
      <c r="D26" s="71"/>
      <c r="E26" s="71"/>
      <c r="F26" s="71"/>
      <c r="G26" s="71"/>
    </row>
    <row r="27" spans="1:16" ht="12.75" customHeight="1">
      <c r="A27" s="661" t="s">
        <v>97</v>
      </c>
    </row>
    <row r="28" spans="1:16" ht="12.75" customHeight="1"/>
    <row r="29" spans="1:16" ht="12.75" customHeight="1"/>
    <row r="30" spans="1:16" ht="12.75" customHeight="1"/>
    <row r="31" spans="1:16" ht="12.75" customHeight="1"/>
    <row r="32" spans="1:16" ht="12.75" customHeight="1">
      <c r="I32" s="35" t="s">
        <v>986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837</v>
      </c>
    </row>
    <row r="2" spans="1:5" ht="12.75" customHeight="1">
      <c r="A2" s="568" t="s">
        <v>838</v>
      </c>
    </row>
    <row r="3" spans="1:5" ht="12.75" customHeight="1"/>
    <row r="4" spans="1:5" ht="12.75" customHeight="1">
      <c r="D4" s="65" t="s">
        <v>392</v>
      </c>
      <c r="E4" s="74"/>
    </row>
    <row r="5" spans="1:5" ht="45" customHeight="1">
      <c r="A5" s="1091" t="s">
        <v>382</v>
      </c>
      <c r="B5" s="495" t="s">
        <v>420</v>
      </c>
      <c r="C5" s="1094" t="s">
        <v>421</v>
      </c>
      <c r="D5" s="1094"/>
    </row>
    <row r="6" spans="1:5" ht="22.5" customHeight="1">
      <c r="A6" s="1092"/>
      <c r="B6" s="876">
        <v>43830</v>
      </c>
      <c r="C6" s="877" t="s">
        <v>422</v>
      </c>
      <c r="D6" s="877" t="s">
        <v>423</v>
      </c>
    </row>
    <row r="7" spans="1:5" ht="12.75" customHeight="1">
      <c r="A7" s="504" t="s">
        <v>424</v>
      </c>
      <c r="B7" s="505">
        <v>14578249.713740001</v>
      </c>
      <c r="C7" s="506">
        <v>9.6263549387492667E-2</v>
      </c>
      <c r="D7" s="505">
        <v>1280124.7127900012</v>
      </c>
      <c r="E7" s="44"/>
    </row>
    <row r="8" spans="1:5" ht="12.75" customHeight="1">
      <c r="A8" s="496" t="s">
        <v>425</v>
      </c>
      <c r="B8" s="497">
        <v>24227.690780000001</v>
      </c>
      <c r="C8" s="498">
        <v>0.27569046299355787</v>
      </c>
      <c r="D8" s="497">
        <v>5235.8651900000004</v>
      </c>
      <c r="E8" s="53"/>
    </row>
    <row r="9" spans="1:5" ht="12.75" customHeight="1">
      <c r="A9" s="496" t="s">
        <v>426</v>
      </c>
      <c r="B9" s="497">
        <v>4460971.2819400001</v>
      </c>
      <c r="C9" s="498">
        <v>-1.5050914109681688E-2</v>
      </c>
      <c r="D9" s="497">
        <v>-68167.681529999711</v>
      </c>
      <c r="E9" s="53"/>
    </row>
    <row r="10" spans="1:5" ht="12.75" customHeight="1">
      <c r="A10" s="496" t="s">
        <v>427</v>
      </c>
      <c r="B10" s="497">
        <v>125169.75143999999</v>
      </c>
      <c r="C10" s="498">
        <v>-0.63703528947574917</v>
      </c>
      <c r="D10" s="497">
        <v>-219684.02582999991</v>
      </c>
    </row>
    <row r="11" spans="1:5" ht="12.75" customHeight="1">
      <c r="A11" s="496" t="s">
        <v>428</v>
      </c>
      <c r="B11" s="497">
        <v>9829739.9323100001</v>
      </c>
      <c r="C11" s="498">
        <v>0.18733376964242421</v>
      </c>
      <c r="D11" s="497">
        <v>1550905.2999299988</v>
      </c>
    </row>
    <row r="12" spans="1:5" ht="12.75" customHeight="1">
      <c r="A12" s="496" t="s">
        <v>429</v>
      </c>
      <c r="B12" s="497">
        <v>138141.05726999999</v>
      </c>
      <c r="C12" s="498">
        <v>9.3703177685465613E-2</v>
      </c>
      <c r="D12" s="497">
        <v>11835.25503</v>
      </c>
    </row>
    <row r="13" spans="1:5" ht="12.75" customHeight="1">
      <c r="A13" s="504" t="s">
        <v>430</v>
      </c>
      <c r="B13" s="505">
        <v>6931749.0162500003</v>
      </c>
      <c r="C13" s="506">
        <v>0.17406685487368151</v>
      </c>
      <c r="D13" s="505">
        <v>1027699.3554700008</v>
      </c>
    </row>
    <row r="14" spans="1:5" ht="12.75" customHeight="1">
      <c r="A14" s="496" t="s">
        <v>431</v>
      </c>
      <c r="B14" s="497">
        <v>222800.1237</v>
      </c>
      <c r="C14" s="498">
        <v>-0.23298122131646828</v>
      </c>
      <c r="D14" s="497">
        <v>-67675.324740000011</v>
      </c>
    </row>
    <row r="15" spans="1:5" ht="12.75" customHeight="1">
      <c r="A15" s="496" t="s">
        <v>432</v>
      </c>
      <c r="B15" s="497">
        <v>5808770.4333099993</v>
      </c>
      <c r="C15" s="498">
        <v>0.18828209096680046</v>
      </c>
      <c r="D15" s="497">
        <v>920393.77807999868</v>
      </c>
    </row>
    <row r="16" spans="1:5" ht="12.75" customHeight="1">
      <c r="A16" s="496" t="s">
        <v>433</v>
      </c>
      <c r="B16" s="497">
        <v>36781.672939999997</v>
      </c>
      <c r="C16" s="498">
        <v>-0.71392676192233651</v>
      </c>
      <c r="D16" s="497">
        <v>-91792.650150000001</v>
      </c>
    </row>
    <row r="17" spans="1:6" ht="12.75" customHeight="1">
      <c r="A17" s="496" t="s">
        <v>434</v>
      </c>
      <c r="B17" s="497">
        <v>863396.78630000004</v>
      </c>
      <c r="C17" s="498">
        <v>0.44713906041255058</v>
      </c>
      <c r="D17" s="497">
        <v>266773.55228000006</v>
      </c>
    </row>
    <row r="18" spans="1:6" ht="22.5">
      <c r="A18" s="499" t="s">
        <v>435</v>
      </c>
      <c r="B18" s="497">
        <v>106272.23127999999</v>
      </c>
      <c r="C18" s="498">
        <v>4.3448911738537613E-2</v>
      </c>
      <c r="D18" s="497">
        <v>4425.1450600000098</v>
      </c>
    </row>
    <row r="19" spans="1:6" ht="12.75" customHeight="1">
      <c r="A19" s="507" t="s">
        <v>436</v>
      </c>
      <c r="B19" s="508">
        <v>21616270.961270001</v>
      </c>
      <c r="C19" s="509">
        <v>0.1197806987326647</v>
      </c>
      <c r="D19" s="508">
        <v>2312249.2133200057</v>
      </c>
    </row>
    <row r="20" spans="1:6" ht="12.75" customHeight="1">
      <c r="A20" s="496" t="s">
        <v>437</v>
      </c>
      <c r="B20" s="497">
        <v>27724246.545540001</v>
      </c>
      <c r="C20" s="498">
        <v>0.10250411115041229</v>
      </c>
      <c r="D20" s="497">
        <v>2577631.4307799973</v>
      </c>
    </row>
    <row r="21" spans="1:6" ht="12.75" customHeight="1">
      <c r="A21" s="500" t="s">
        <v>324</v>
      </c>
      <c r="B21" s="501">
        <v>2513456.7334099999</v>
      </c>
      <c r="C21" s="502">
        <v>8.142481583723897E-2</v>
      </c>
      <c r="D21" s="501">
        <v>189248.24789999984</v>
      </c>
    </row>
    <row r="22" spans="1:6" ht="12.75" customHeight="1">
      <c r="A22" s="500" t="s">
        <v>330</v>
      </c>
      <c r="B22" s="501">
        <v>102484.40622000002</v>
      </c>
      <c r="C22" s="502">
        <v>0.14593330776030575</v>
      </c>
      <c r="D22" s="501">
        <v>13051.272960000017</v>
      </c>
    </row>
    <row r="23" spans="1:6" ht="12.75" customHeight="1">
      <c r="A23" s="500" t="s">
        <v>326</v>
      </c>
      <c r="B23" s="501">
        <v>12946724.57484</v>
      </c>
      <c r="C23" s="502">
        <v>0.24344778615472862</v>
      </c>
      <c r="D23" s="501">
        <v>2534767.8212099988</v>
      </c>
    </row>
    <row r="24" spans="1:6" ht="12.75" customHeight="1">
      <c r="A24" s="500" t="s">
        <v>327</v>
      </c>
      <c r="B24" s="501">
        <v>5621168.7324900003</v>
      </c>
      <c r="C24" s="502">
        <v>-7.3880565644551421E-2</v>
      </c>
      <c r="D24" s="501">
        <v>-448425.01963999961</v>
      </c>
    </row>
    <row r="25" spans="1:6" ht="22.5">
      <c r="A25" s="503" t="s">
        <v>438</v>
      </c>
      <c r="B25" s="501">
        <v>432436.51431</v>
      </c>
      <c r="C25" s="502">
        <v>5.7742613396065193E-2</v>
      </c>
      <c r="D25" s="501">
        <v>23606.890889999981</v>
      </c>
    </row>
    <row r="26" spans="1:6">
      <c r="A26" s="507" t="s">
        <v>439</v>
      </c>
      <c r="B26" s="508">
        <v>21616270.961270001</v>
      </c>
      <c r="C26" s="509">
        <v>0.1197806987326647</v>
      </c>
      <c r="D26" s="508">
        <v>2312249.2133200057</v>
      </c>
    </row>
    <row r="27" spans="1:6" ht="12.75" customHeight="1">
      <c r="A27" s="496" t="s">
        <v>440</v>
      </c>
      <c r="B27" s="497">
        <v>27724246.545540001</v>
      </c>
      <c r="C27" s="498">
        <v>0.10250411115041229</v>
      </c>
      <c r="D27" s="497">
        <v>2577631.4307799973</v>
      </c>
    </row>
    <row r="28" spans="1:6" ht="12.75" customHeight="1">
      <c r="A28" s="22" t="s">
        <v>381</v>
      </c>
    </row>
    <row r="29" spans="1:6" ht="12.75" customHeight="1">
      <c r="E29" s="71"/>
      <c r="F29" s="71"/>
    </row>
    <row r="30" spans="1:6" ht="26.25" customHeight="1">
      <c r="A30" s="1088" t="s">
        <v>414</v>
      </c>
      <c r="B30" s="1088"/>
      <c r="C30" s="1088"/>
      <c r="D30" s="1088"/>
      <c r="E30" s="71"/>
      <c r="F30" s="71"/>
    </row>
    <row r="31" spans="1:6" ht="12.75" customHeight="1"/>
    <row r="32" spans="1:6" ht="12.75" customHeight="1">
      <c r="A32" s="151" t="s">
        <v>839</v>
      </c>
    </row>
    <row r="33" spans="1:4" ht="12.75" customHeight="1">
      <c r="A33" s="565" t="s">
        <v>840</v>
      </c>
    </row>
    <row r="34" spans="1:4" s="273" customFormat="1" ht="12.75" customHeight="1">
      <c r="A34" s="43"/>
    </row>
    <row r="35" spans="1:4" s="273" customFormat="1" ht="12.75" customHeight="1">
      <c r="A35" s="43"/>
      <c r="D35" s="65" t="s">
        <v>316</v>
      </c>
    </row>
    <row r="36" spans="1:4" ht="55.5" customHeight="1">
      <c r="A36" s="1091" t="s">
        <v>382</v>
      </c>
      <c r="B36" s="510" t="s">
        <v>383</v>
      </c>
      <c r="C36" s="1094" t="s">
        <v>441</v>
      </c>
      <c r="D36" s="1094"/>
    </row>
    <row r="37" spans="1:4" ht="21" customHeight="1">
      <c r="A37" s="1093"/>
      <c r="B37" s="511" t="s">
        <v>1356</v>
      </c>
      <c r="C37" s="495" t="s">
        <v>422</v>
      </c>
      <c r="D37" s="495" t="s">
        <v>423</v>
      </c>
    </row>
    <row r="38" spans="1:4">
      <c r="A38" s="80" t="s">
        <v>442</v>
      </c>
      <c r="B38" s="130">
        <v>657846.65961999993</v>
      </c>
      <c r="C38" s="131">
        <v>0.1343291593921925</v>
      </c>
      <c r="D38" s="130">
        <v>77903.303519999958</v>
      </c>
    </row>
    <row r="39" spans="1:4">
      <c r="A39" s="80" t="s">
        <v>384</v>
      </c>
      <c r="B39" s="130">
        <v>195695.24678000004</v>
      </c>
      <c r="C39" s="131">
        <v>-4.3388551417602367E-2</v>
      </c>
      <c r="D39" s="130">
        <v>-8876.0523299999477</v>
      </c>
    </row>
    <row r="40" spans="1:4">
      <c r="A40" s="132" t="s">
        <v>385</v>
      </c>
      <c r="B40" s="133">
        <v>462151.41283999989</v>
      </c>
      <c r="C40" s="134">
        <v>0.23118224767676734</v>
      </c>
      <c r="D40" s="135">
        <v>86779.355849999818</v>
      </c>
    </row>
    <row r="41" spans="1:4">
      <c r="A41" s="80" t="s">
        <v>443</v>
      </c>
      <c r="B41" s="130">
        <v>33279.797039999998</v>
      </c>
      <c r="C41" s="131">
        <v>1.6090534121016693E-2</v>
      </c>
      <c r="D41" s="130">
        <v>527.0098399999988</v>
      </c>
    </row>
    <row r="42" spans="1:4">
      <c r="A42" s="80" t="s">
        <v>444</v>
      </c>
      <c r="B42" s="130">
        <v>23686.838340000002</v>
      </c>
      <c r="C42" s="131">
        <v>9.5635149926371191E-2</v>
      </c>
      <c r="D42" s="130">
        <v>2067.5626699999993</v>
      </c>
    </row>
    <row r="43" spans="1:4" ht="19.5" customHeight="1">
      <c r="A43" s="132" t="s">
        <v>445</v>
      </c>
      <c r="B43" s="133">
        <v>9592.958700000001</v>
      </c>
      <c r="C43" s="134">
        <v>-0.13837079396279212</v>
      </c>
      <c r="D43" s="135">
        <v>-1540.5528300000005</v>
      </c>
    </row>
    <row r="44" spans="1:4">
      <c r="A44" s="80" t="s">
        <v>446</v>
      </c>
      <c r="B44" s="130">
        <v>1663543.862</v>
      </c>
      <c r="C44" s="131">
        <v>9.7011111498758476E-2</v>
      </c>
      <c r="D44" s="130">
        <v>147110.85182999982</v>
      </c>
    </row>
    <row r="45" spans="1:4">
      <c r="A45" s="80" t="s">
        <v>447</v>
      </c>
      <c r="B45" s="130">
        <v>1389898.7586699999</v>
      </c>
      <c r="C45" s="131">
        <v>-1.330370872597287E-2</v>
      </c>
      <c r="D45" s="130">
        <v>-18740.121359999757</v>
      </c>
    </row>
    <row r="46" spans="1:4" ht="19.5" customHeight="1">
      <c r="A46" s="132" t="s">
        <v>386</v>
      </c>
      <c r="B46" s="133">
        <v>273645.10332999995</v>
      </c>
      <c r="C46" s="134">
        <v>1.538590023172852</v>
      </c>
      <c r="D46" s="135">
        <v>165850.97318999999</v>
      </c>
    </row>
    <row r="47" spans="1:4" ht="28.5" customHeight="1">
      <c r="A47" s="80" t="s">
        <v>387</v>
      </c>
      <c r="B47" s="130">
        <v>745389.47487000015</v>
      </c>
      <c r="C47" s="131">
        <v>0.50797072482682237</v>
      </c>
      <c r="D47" s="130">
        <v>251089.7762100001</v>
      </c>
    </row>
    <row r="48" spans="1:4" ht="19.5" customHeight="1">
      <c r="A48" s="80" t="s">
        <v>388</v>
      </c>
      <c r="B48" s="130">
        <v>118912.28052000001</v>
      </c>
      <c r="C48" s="131">
        <v>43.32967193022251</v>
      </c>
      <c r="D48" s="130">
        <v>116229.82709000002</v>
      </c>
    </row>
    <row r="49" spans="1:4">
      <c r="A49" s="80" t="s">
        <v>448</v>
      </c>
      <c r="B49" s="130">
        <v>626477.19434999989</v>
      </c>
      <c r="C49" s="131">
        <v>0.27431899598417586</v>
      </c>
      <c r="D49" s="130">
        <v>134859.94911999995</v>
      </c>
    </row>
    <row r="50" spans="1:4">
      <c r="A50" s="80" t="s">
        <v>449</v>
      </c>
      <c r="B50" s="130">
        <v>108151.2208</v>
      </c>
      <c r="C50" s="131">
        <v>0.18785762319510882</v>
      </c>
      <c r="D50" s="130">
        <v>17103.928019999992</v>
      </c>
    </row>
    <row r="51" spans="1:4" ht="19.5" customHeight="1">
      <c r="A51" s="512" t="s">
        <v>450</v>
      </c>
      <c r="B51" s="513">
        <v>518325.97354999994</v>
      </c>
      <c r="C51" s="514">
        <v>0.29397117876608192</v>
      </c>
      <c r="D51" s="515">
        <v>117756.0210999999</v>
      </c>
    </row>
    <row r="52" spans="1:4" ht="12.75" customHeight="1"/>
    <row r="53" spans="1:4" ht="21" customHeight="1">
      <c r="A53" s="1088" t="s">
        <v>389</v>
      </c>
      <c r="B53" s="1088"/>
      <c r="C53" s="1088"/>
    </row>
    <row r="54" spans="1:4" ht="12.75" customHeight="1"/>
    <row r="55" spans="1:4" ht="12.75" customHeight="1">
      <c r="A55" s="661" t="s">
        <v>97</v>
      </c>
    </row>
    <row r="56" spans="1:4" ht="12.75" customHeight="1">
      <c r="D56" s="35" t="s">
        <v>988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0"/>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841</v>
      </c>
    </row>
    <row r="2" spans="1:8" ht="12.75" customHeight="1">
      <c r="A2" s="565" t="s">
        <v>842</v>
      </c>
    </row>
    <row r="3" spans="1:8">
      <c r="D3" s="330"/>
      <c r="E3" s="65" t="s">
        <v>316</v>
      </c>
    </row>
    <row r="4" spans="1:8" ht="79.5" customHeight="1">
      <c r="A4" s="1091" t="s">
        <v>415</v>
      </c>
      <c r="B4" s="495" t="s">
        <v>416</v>
      </c>
      <c r="C4" s="535" t="s">
        <v>397</v>
      </c>
      <c r="D4" s="495" t="s">
        <v>417</v>
      </c>
      <c r="E4" s="535" t="s">
        <v>397</v>
      </c>
    </row>
    <row r="5" spans="1:8" ht="15.75" customHeight="1">
      <c r="A5" s="1091"/>
      <c r="B5" s="536" t="s">
        <v>1356</v>
      </c>
      <c r="C5" s="537"/>
      <c r="D5" s="536" t="s">
        <v>1356</v>
      </c>
      <c r="E5" s="537"/>
    </row>
    <row r="6" spans="1:8">
      <c r="A6" s="538" t="s">
        <v>769</v>
      </c>
      <c r="B6" s="539">
        <v>2632</v>
      </c>
      <c r="C6" s="540">
        <v>0.2782904322486644</v>
      </c>
      <c r="D6" s="539">
        <v>369838.53247000003</v>
      </c>
      <c r="E6" s="540">
        <v>0.36758105742554348</v>
      </c>
      <c r="F6" s="44"/>
      <c r="G6" s="77"/>
      <c r="H6" s="77"/>
    </row>
    <row r="7" spans="1:8">
      <c r="A7" s="538" t="s">
        <v>1281</v>
      </c>
      <c r="B7" s="539">
        <v>861</v>
      </c>
      <c r="C7" s="540">
        <v>0.20926966292134833</v>
      </c>
      <c r="D7" s="539">
        <v>270711.92774999997</v>
      </c>
      <c r="E7" s="540">
        <v>0.62333873969784848</v>
      </c>
      <c r="F7" s="44"/>
      <c r="G7" s="77"/>
      <c r="H7" s="77"/>
    </row>
    <row r="8" spans="1:8">
      <c r="A8" s="538" t="s">
        <v>1282</v>
      </c>
      <c r="B8" s="539">
        <v>7340</v>
      </c>
      <c r="C8" s="540">
        <v>5.5811277330264669E-2</v>
      </c>
      <c r="D8" s="539">
        <v>1550891.7588999998</v>
      </c>
      <c r="E8" s="540">
        <v>0.1244917711974796</v>
      </c>
      <c r="F8" s="44"/>
      <c r="G8" s="77"/>
      <c r="H8" s="77"/>
    </row>
    <row r="9" spans="1:8">
      <c r="A9" s="538" t="s">
        <v>294</v>
      </c>
      <c r="B9" s="539">
        <v>2916</v>
      </c>
      <c r="C9" s="540">
        <v>0.1710843373493976</v>
      </c>
      <c r="D9" s="539">
        <v>295921.57810000004</v>
      </c>
      <c r="E9" s="540">
        <v>0.1060243058008732</v>
      </c>
      <c r="F9" s="44"/>
      <c r="G9" s="77"/>
      <c r="H9" s="77"/>
    </row>
    <row r="10" spans="1:8">
      <c r="A10" s="538" t="s">
        <v>1283</v>
      </c>
      <c r="B10" s="539">
        <v>0</v>
      </c>
      <c r="C10" s="540">
        <v>0</v>
      </c>
      <c r="D10" s="539">
        <v>0</v>
      </c>
      <c r="E10" s="540">
        <v>0</v>
      </c>
      <c r="F10" s="44"/>
      <c r="G10" s="77"/>
      <c r="H10" s="77"/>
    </row>
    <row r="11" spans="1:8">
      <c r="A11" s="538" t="s">
        <v>770</v>
      </c>
      <c r="B11" s="539">
        <v>138</v>
      </c>
      <c r="C11" s="540">
        <v>0.550561797752809</v>
      </c>
      <c r="D11" s="539">
        <v>61791.821000000004</v>
      </c>
      <c r="E11" s="540">
        <v>0.98605734975769466</v>
      </c>
      <c r="F11" s="44"/>
      <c r="G11" s="77"/>
      <c r="H11" s="77"/>
    </row>
    <row r="12" spans="1:8">
      <c r="A12" s="538" t="s">
        <v>771</v>
      </c>
      <c r="B12" s="539">
        <v>4202</v>
      </c>
      <c r="C12" s="540">
        <v>0.11904127829560586</v>
      </c>
      <c r="D12" s="539">
        <v>649844.89549999998</v>
      </c>
      <c r="E12" s="540">
        <v>0.10975955972136117</v>
      </c>
      <c r="F12" s="44"/>
      <c r="G12" s="77"/>
      <c r="H12" s="77"/>
    </row>
    <row r="13" spans="1:8">
      <c r="A13" s="538" t="s">
        <v>1040</v>
      </c>
      <c r="B13" s="539">
        <v>2390</v>
      </c>
      <c r="C13" s="540">
        <v>-0.24319189360354654</v>
      </c>
      <c r="D13" s="539">
        <v>570905.49102999992</v>
      </c>
      <c r="E13" s="540">
        <v>-0.16482501670558458</v>
      </c>
      <c r="F13" s="44"/>
      <c r="G13" s="77"/>
      <c r="H13" s="77"/>
    </row>
    <row r="14" spans="1:8">
      <c r="A14" s="538" t="s">
        <v>1041</v>
      </c>
      <c r="B14" s="539">
        <v>9483</v>
      </c>
      <c r="C14" s="540">
        <v>8.2163642588154742E-2</v>
      </c>
      <c r="D14" s="539">
        <v>1688330.0719999999</v>
      </c>
      <c r="E14" s="540">
        <v>0.12747516319999769</v>
      </c>
      <c r="F14" s="44"/>
      <c r="G14" s="77"/>
      <c r="H14" s="77"/>
    </row>
    <row r="15" spans="1:8">
      <c r="A15" s="538" t="s">
        <v>1284</v>
      </c>
      <c r="B15" s="539">
        <v>3080</v>
      </c>
      <c r="C15" s="540">
        <v>-4.7324466439839161E-2</v>
      </c>
      <c r="D15" s="539">
        <v>486284.39799000003</v>
      </c>
      <c r="E15" s="540">
        <v>7.6034208985670315E-2</v>
      </c>
      <c r="F15" s="44"/>
      <c r="G15" s="77"/>
      <c r="H15" s="77"/>
    </row>
    <row r="16" spans="1:8">
      <c r="A16" s="538" t="s">
        <v>1285</v>
      </c>
      <c r="B16" s="539">
        <v>12738</v>
      </c>
      <c r="C16" s="540">
        <v>3.1417004048582997E-2</v>
      </c>
      <c r="D16" s="539">
        <v>1405460.2108099998</v>
      </c>
      <c r="E16" s="540">
        <v>0.11477836701983103</v>
      </c>
      <c r="F16" s="44"/>
      <c r="G16" s="77"/>
      <c r="H16" s="77"/>
    </row>
    <row r="17" spans="1:11">
      <c r="A17" s="538" t="s">
        <v>275</v>
      </c>
      <c r="B17" s="539">
        <v>4392</v>
      </c>
      <c r="C17" s="540">
        <v>0.54756871035940802</v>
      </c>
      <c r="D17" s="539">
        <v>754504.05233999994</v>
      </c>
      <c r="E17" s="540">
        <v>0.3910654888069956</v>
      </c>
      <c r="F17" s="44"/>
      <c r="G17" s="77"/>
      <c r="H17" s="77"/>
    </row>
    <row r="18" spans="1:11">
      <c r="A18" s="538" t="s">
        <v>1286</v>
      </c>
      <c r="B18" s="539">
        <v>388</v>
      </c>
      <c r="C18" s="540">
        <v>0.13450292397660818</v>
      </c>
      <c r="D18" s="539">
        <v>216022.22343000001</v>
      </c>
      <c r="E18" s="540">
        <v>0.27425575760010945</v>
      </c>
      <c r="F18" s="44"/>
      <c r="G18" s="77"/>
      <c r="H18" s="77"/>
    </row>
    <row r="19" spans="1:11">
      <c r="A19" s="538" t="s">
        <v>1287</v>
      </c>
      <c r="B19" s="539">
        <v>14892</v>
      </c>
      <c r="C19" s="540">
        <v>-4.2792190425247388E-3</v>
      </c>
      <c r="D19" s="539">
        <v>1863330.44679</v>
      </c>
      <c r="E19" s="540">
        <v>0.23637157505516498</v>
      </c>
      <c r="F19" s="44"/>
      <c r="G19" s="77"/>
      <c r="H19" s="77"/>
    </row>
    <row r="20" spans="1:11">
      <c r="A20" s="541" t="s">
        <v>418</v>
      </c>
      <c r="B20" s="542">
        <v>65452</v>
      </c>
      <c r="C20" s="543">
        <v>6.0861954390002755E-2</v>
      </c>
      <c r="D20" s="542">
        <v>10183837.408109998</v>
      </c>
      <c r="E20" s="543">
        <v>0.15550257774643461</v>
      </c>
      <c r="G20" s="77"/>
      <c r="H20" s="77"/>
    </row>
    <row r="21" spans="1:11">
      <c r="A21" s="17" t="s">
        <v>412</v>
      </c>
    </row>
    <row r="22" spans="1:11" ht="76.5" customHeight="1">
      <c r="A22" s="1087" t="s">
        <v>419</v>
      </c>
      <c r="B22" s="1087"/>
      <c r="C22" s="1087"/>
      <c r="D22" s="1087"/>
      <c r="E22" s="1087"/>
      <c r="G22" s="1095"/>
      <c r="H22" s="1095"/>
      <c r="I22" s="1095"/>
      <c r="J22" s="1095"/>
      <c r="K22" s="1095"/>
    </row>
    <row r="23" spans="1:11" ht="21.75" customHeight="1">
      <c r="A23" s="1088" t="s">
        <v>389</v>
      </c>
      <c r="B23" s="1088"/>
      <c r="C23" s="1088"/>
      <c r="D23" s="1088"/>
      <c r="E23" s="1088"/>
      <c r="F23" s="71"/>
    </row>
    <row r="24" spans="1:11" ht="12.75" customHeight="1"/>
    <row r="25" spans="1:11" ht="12.75" customHeight="1">
      <c r="A25" s="661" t="s">
        <v>97</v>
      </c>
      <c r="B25" s="72"/>
      <c r="C25" s="72"/>
      <c r="D25" s="72"/>
    </row>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c r="E60" s="35" t="s">
        <v>989</v>
      </c>
    </row>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
    <mergeCell ref="G22:K22"/>
    <mergeCell ref="A4:A5"/>
    <mergeCell ref="A22:E22"/>
    <mergeCell ref="A23:E23"/>
  </mergeCells>
  <hyperlinks>
    <hyperlink ref="A25"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843</v>
      </c>
    </row>
    <row r="2" spans="1:9" ht="12.75" customHeight="1">
      <c r="A2" s="569" t="s">
        <v>844</v>
      </c>
    </row>
    <row r="3" spans="1:9" ht="12.75" customHeight="1">
      <c r="E3" s="74"/>
      <c r="F3" s="74"/>
      <c r="I3" s="65" t="s">
        <v>392</v>
      </c>
    </row>
    <row r="4" spans="1:9" s="273" customFormat="1" ht="21" customHeight="1">
      <c r="A4" s="485"/>
      <c r="B4" s="1090" t="s">
        <v>390</v>
      </c>
      <c r="C4" s="1090"/>
      <c r="D4" s="1090"/>
      <c r="E4" s="1090"/>
      <c r="F4" s="1090" t="s">
        <v>391</v>
      </c>
      <c r="G4" s="1090"/>
      <c r="H4" s="1090"/>
      <c r="I4" s="1090"/>
    </row>
    <row r="5" spans="1:9" ht="89.25" customHeight="1">
      <c r="A5" s="495" t="s">
        <v>393</v>
      </c>
      <c r="B5" s="893" t="s">
        <v>394</v>
      </c>
      <c r="C5" s="1097" t="s">
        <v>395</v>
      </c>
      <c r="D5" s="893" t="s">
        <v>930</v>
      </c>
      <c r="E5" s="1097" t="s">
        <v>395</v>
      </c>
      <c r="F5" s="893" t="s">
        <v>396</v>
      </c>
      <c r="G5" s="1097" t="s">
        <v>1294</v>
      </c>
      <c r="H5" s="893" t="s">
        <v>931</v>
      </c>
      <c r="I5" s="1097" t="s">
        <v>1294</v>
      </c>
    </row>
    <row r="6" spans="1:9" ht="17.25" customHeight="1">
      <c r="A6" s="516"/>
      <c r="B6" s="536">
        <v>43830</v>
      </c>
      <c r="C6" s="1097"/>
      <c r="D6" s="536">
        <v>43830</v>
      </c>
      <c r="E6" s="1097"/>
      <c r="F6" s="536" t="s">
        <v>1356</v>
      </c>
      <c r="G6" s="1097"/>
      <c r="H6" s="536" t="s">
        <v>1356</v>
      </c>
      <c r="I6" s="1097"/>
    </row>
    <row r="7" spans="1:9" ht="12.75" customHeight="1">
      <c r="A7" s="529" t="s">
        <v>398</v>
      </c>
      <c r="B7" s="530"/>
      <c r="C7" s="531"/>
      <c r="D7" s="530"/>
      <c r="E7" s="531"/>
      <c r="F7" s="530"/>
      <c r="G7" s="531"/>
      <c r="H7" s="530"/>
      <c r="I7" s="531"/>
    </row>
    <row r="8" spans="1:9" ht="12.75" customHeight="1">
      <c r="A8" s="521" t="s">
        <v>399</v>
      </c>
      <c r="B8" s="518">
        <v>32</v>
      </c>
      <c r="C8" s="519">
        <v>3.2258064516129031E-2</v>
      </c>
      <c r="D8" s="520">
        <v>177947.11035999999</v>
      </c>
      <c r="E8" s="519">
        <v>0.3551645246920524</v>
      </c>
      <c r="F8" s="518">
        <v>10</v>
      </c>
      <c r="G8" s="519">
        <v>9</v>
      </c>
      <c r="H8" s="520">
        <v>87729.540790000014</v>
      </c>
      <c r="I8" s="519">
        <v>80.898186783510837</v>
      </c>
    </row>
    <row r="9" spans="1:9" ht="12.75" customHeight="1">
      <c r="A9" s="521" t="s">
        <v>400</v>
      </c>
      <c r="B9" s="518">
        <v>35753</v>
      </c>
      <c r="C9" s="519">
        <v>2.4265169311866154E-2</v>
      </c>
      <c r="D9" s="520">
        <v>1920521.6844599999</v>
      </c>
      <c r="E9" s="519">
        <v>4.7929457237395341E-2</v>
      </c>
      <c r="F9" s="518">
        <v>13222</v>
      </c>
      <c r="G9" s="519">
        <v>-0.29867925529093514</v>
      </c>
      <c r="H9" s="520">
        <v>1335357.2773</v>
      </c>
      <c r="I9" s="519">
        <v>2.6149612452068073E-2</v>
      </c>
    </row>
    <row r="10" spans="1:9" ht="12.75" customHeight="1">
      <c r="A10" s="517" t="s">
        <v>401</v>
      </c>
      <c r="B10" s="518">
        <v>6918</v>
      </c>
      <c r="C10" s="519">
        <v>7.0897832817337456E-2</v>
      </c>
      <c r="D10" s="520">
        <v>424565.09849999996</v>
      </c>
      <c r="E10" s="519">
        <v>2.3252311941655023E-3</v>
      </c>
      <c r="F10" s="518">
        <v>1484</v>
      </c>
      <c r="G10" s="519">
        <v>-2.9431000654022238E-2</v>
      </c>
      <c r="H10" s="520">
        <v>187174.73465999996</v>
      </c>
      <c r="I10" s="519">
        <v>7.3750899548388843E-2</v>
      </c>
    </row>
    <row r="11" spans="1:9" ht="12.75" customHeight="1">
      <c r="A11" s="521" t="s">
        <v>402</v>
      </c>
      <c r="B11" s="518">
        <v>119</v>
      </c>
      <c r="C11" s="519">
        <v>-0.16783216783216784</v>
      </c>
      <c r="D11" s="520">
        <v>43533.881790000007</v>
      </c>
      <c r="E11" s="519">
        <v>-0.30006030220194113</v>
      </c>
      <c r="F11" s="518">
        <v>16</v>
      </c>
      <c r="G11" s="519">
        <v>2.2000000000000002</v>
      </c>
      <c r="H11" s="520">
        <v>5584.7214599999998</v>
      </c>
      <c r="I11" s="519">
        <v>0.21119026984307673</v>
      </c>
    </row>
    <row r="12" spans="1:9" ht="12.75" customHeight="1">
      <c r="A12" s="522" t="s">
        <v>403</v>
      </c>
      <c r="B12" s="518">
        <v>0</v>
      </c>
      <c r="C12" s="519">
        <v>0</v>
      </c>
      <c r="D12" s="520">
        <v>0</v>
      </c>
      <c r="E12" s="519">
        <v>0</v>
      </c>
      <c r="F12" s="518">
        <v>0</v>
      </c>
      <c r="G12" s="519">
        <v>0</v>
      </c>
      <c r="H12" s="520">
        <v>0</v>
      </c>
      <c r="I12" s="519">
        <v>0</v>
      </c>
    </row>
    <row r="13" spans="1:9" ht="29.25">
      <c r="A13" s="517" t="s">
        <v>404</v>
      </c>
      <c r="B13" s="518">
        <v>589</v>
      </c>
      <c r="C13" s="519">
        <v>-0.10486322188449848</v>
      </c>
      <c r="D13" s="520">
        <v>49764.945919999998</v>
      </c>
      <c r="E13" s="519">
        <v>-0.15920452772440749</v>
      </c>
      <c r="F13" s="518">
        <v>116</v>
      </c>
      <c r="G13" s="519">
        <v>0.23404255319148937</v>
      </c>
      <c r="H13" s="520">
        <v>24159.62788</v>
      </c>
      <c r="I13" s="519">
        <v>0.98132904362208884</v>
      </c>
    </row>
    <row r="14" spans="1:9" ht="12.75" customHeight="1">
      <c r="A14" s="521" t="s">
        <v>405</v>
      </c>
      <c r="B14" s="518">
        <v>6</v>
      </c>
      <c r="C14" s="519">
        <v>1</v>
      </c>
      <c r="D14" s="520">
        <v>220.45785000000001</v>
      </c>
      <c r="E14" s="519">
        <v>3.3117831390149961</v>
      </c>
      <c r="F14" s="518">
        <v>5</v>
      </c>
      <c r="G14" s="519">
        <v>4</v>
      </c>
      <c r="H14" s="520">
        <v>401.88865000000004</v>
      </c>
      <c r="I14" s="519">
        <v>3.7217856819759927</v>
      </c>
    </row>
    <row r="15" spans="1:9" ht="22.5" customHeight="1">
      <c r="A15" s="523" t="s">
        <v>406</v>
      </c>
      <c r="B15" s="526">
        <v>43417</v>
      </c>
      <c r="C15" s="525">
        <v>2.8814483069121585E-2</v>
      </c>
      <c r="D15" s="526">
        <v>2616553.1788799996</v>
      </c>
      <c r="E15" s="525">
        <v>4.2863453416975034E-2</v>
      </c>
      <c r="F15" s="526">
        <v>14853</v>
      </c>
      <c r="G15" s="527">
        <v>-0.27486208074989016</v>
      </c>
      <c r="H15" s="526">
        <v>1640407.7907400003</v>
      </c>
      <c r="I15" s="527">
        <v>9.8285695284111699E-2</v>
      </c>
    </row>
    <row r="16" spans="1:9" ht="15" customHeight="1">
      <c r="A16" s="529" t="s">
        <v>407</v>
      </c>
      <c r="B16" s="532"/>
      <c r="C16" s="528"/>
      <c r="D16" s="532"/>
      <c r="E16" s="533"/>
      <c r="F16" s="532"/>
      <c r="G16" s="528"/>
      <c r="H16" s="532"/>
      <c r="I16" s="533"/>
    </row>
    <row r="17" spans="1:9" ht="12.75" customHeight="1">
      <c r="A17" s="521" t="s">
        <v>399</v>
      </c>
      <c r="B17" s="518">
        <v>307</v>
      </c>
      <c r="C17" s="519">
        <v>-0.10755813953488372</v>
      </c>
      <c r="D17" s="518">
        <v>781627.45932000002</v>
      </c>
      <c r="E17" s="519">
        <v>-8.7022185232049784E-2</v>
      </c>
      <c r="F17" s="518">
        <v>16</v>
      </c>
      <c r="G17" s="519">
        <v>6.6666666666666666E-2</v>
      </c>
      <c r="H17" s="520">
        <v>49668.1751</v>
      </c>
      <c r="I17" s="519">
        <v>-0.26953855380223973</v>
      </c>
    </row>
    <row r="18" spans="1:9" ht="12.75" customHeight="1">
      <c r="A18" s="521" t="s">
        <v>400</v>
      </c>
      <c r="B18" s="518">
        <v>74602</v>
      </c>
      <c r="C18" s="519">
        <v>0.2877511565283436</v>
      </c>
      <c r="D18" s="518">
        <v>6401297.0481199995</v>
      </c>
      <c r="E18" s="519">
        <v>0.27915649685961552</v>
      </c>
      <c r="F18" s="518">
        <v>40591</v>
      </c>
      <c r="G18" s="519">
        <v>0.25734906916953193</v>
      </c>
      <c r="H18" s="520">
        <v>5028842.1699299989</v>
      </c>
      <c r="I18" s="519">
        <v>0.20856067601821393</v>
      </c>
    </row>
    <row r="19" spans="1:9" ht="12.75" customHeight="1">
      <c r="A19" s="517" t="s">
        <v>401</v>
      </c>
      <c r="B19" s="518">
        <v>22438</v>
      </c>
      <c r="C19" s="519">
        <v>0.13123266952356946</v>
      </c>
      <c r="D19" s="518">
        <v>4004919.3321399996</v>
      </c>
      <c r="E19" s="519">
        <v>0.11098960084710774</v>
      </c>
      <c r="F19" s="518">
        <v>7212</v>
      </c>
      <c r="G19" s="519">
        <v>0.12179188054129725</v>
      </c>
      <c r="H19" s="520">
        <v>2070219.2697100001</v>
      </c>
      <c r="I19" s="519">
        <v>0.11537118538907074</v>
      </c>
    </row>
    <row r="20" spans="1:9" ht="12.75" customHeight="1">
      <c r="A20" s="521" t="s">
        <v>402</v>
      </c>
      <c r="B20" s="518">
        <v>1356</v>
      </c>
      <c r="C20" s="519">
        <v>0.23160762942779292</v>
      </c>
      <c r="D20" s="518">
        <v>1042005.4825600001</v>
      </c>
      <c r="E20" s="519">
        <v>0.366593743629128</v>
      </c>
      <c r="F20" s="518">
        <v>453</v>
      </c>
      <c r="G20" s="519">
        <v>-4.025423728813559E-2</v>
      </c>
      <c r="H20" s="520">
        <v>529849.80662000005</v>
      </c>
      <c r="I20" s="519">
        <v>-9.2426952651002113E-3</v>
      </c>
    </row>
    <row r="21" spans="1:9" ht="12.75" customHeight="1">
      <c r="A21" s="522" t="s">
        <v>403</v>
      </c>
      <c r="B21" s="518">
        <v>1</v>
      </c>
      <c r="C21" s="519">
        <v>0</v>
      </c>
      <c r="D21" s="518">
        <v>126.61372999999999</v>
      </c>
      <c r="E21" s="519">
        <v>-0.58436854882980771</v>
      </c>
      <c r="F21" s="518">
        <v>0</v>
      </c>
      <c r="G21" s="519">
        <v>0</v>
      </c>
      <c r="H21" s="520">
        <v>0</v>
      </c>
      <c r="I21" s="519">
        <v>0</v>
      </c>
    </row>
    <row r="22" spans="1:9" ht="29.25">
      <c r="A22" s="517" t="s">
        <v>404</v>
      </c>
      <c r="B22" s="518">
        <v>7413</v>
      </c>
      <c r="C22" s="519">
        <v>0.10956443646160755</v>
      </c>
      <c r="D22" s="518">
        <v>2171170.6252700002</v>
      </c>
      <c r="E22" s="519">
        <v>6.6797001485870144E-2</v>
      </c>
      <c r="F22" s="518">
        <v>2215</v>
      </c>
      <c r="G22" s="519">
        <v>0.15545122587376109</v>
      </c>
      <c r="H22" s="520">
        <v>841099.23592999997</v>
      </c>
      <c r="I22" s="519">
        <v>0.22937534444734833</v>
      </c>
    </row>
    <row r="23" spans="1:9" ht="12.75" customHeight="1">
      <c r="A23" s="521" t="s">
        <v>408</v>
      </c>
      <c r="B23" s="518">
        <v>393</v>
      </c>
      <c r="C23" s="519">
        <v>-0.10273972602739725</v>
      </c>
      <c r="D23" s="518">
        <v>39268.52779</v>
      </c>
      <c r="E23" s="519">
        <v>0.18823985224624232</v>
      </c>
      <c r="F23" s="518">
        <v>112</v>
      </c>
      <c r="G23" s="519">
        <v>0.14285714285714285</v>
      </c>
      <c r="H23" s="520">
        <v>23750.960079999997</v>
      </c>
      <c r="I23" s="519">
        <v>0.51493457879471038</v>
      </c>
    </row>
    <row r="24" spans="1:9" ht="22.5" customHeight="1">
      <c r="A24" s="523" t="s">
        <v>409</v>
      </c>
      <c r="B24" s="524">
        <v>106510</v>
      </c>
      <c r="C24" s="525">
        <v>0.23372561738405226</v>
      </c>
      <c r="D24" s="526">
        <v>14440415.088930003</v>
      </c>
      <c r="E24" s="525">
        <v>0.17436863001583727</v>
      </c>
      <c r="F24" s="526">
        <v>50599</v>
      </c>
      <c r="G24" s="527">
        <v>0.22771388363177561</v>
      </c>
      <c r="H24" s="526">
        <v>8543429.6173699982</v>
      </c>
      <c r="I24" s="527">
        <v>0.16717780822753422</v>
      </c>
    </row>
    <row r="25" spans="1:9" ht="15" customHeight="1">
      <c r="A25" s="529" t="s">
        <v>410</v>
      </c>
      <c r="B25" s="532"/>
      <c r="C25" s="528"/>
      <c r="D25" s="532"/>
      <c r="E25" s="534"/>
      <c r="F25" s="532"/>
      <c r="G25" s="528"/>
      <c r="H25" s="532"/>
      <c r="I25" s="534"/>
    </row>
    <row r="26" spans="1:9" ht="12.75" customHeight="1">
      <c r="A26" s="521" t="s">
        <v>399</v>
      </c>
      <c r="B26" s="518">
        <v>14</v>
      </c>
      <c r="C26" s="519">
        <v>-0.84782608695652173</v>
      </c>
      <c r="D26" s="518">
        <v>562.28148999999996</v>
      </c>
      <c r="E26" s="519">
        <v>-0.9631611461467664</v>
      </c>
      <c r="F26" s="518"/>
      <c r="G26" s="519"/>
      <c r="H26" s="518"/>
      <c r="I26" s="519"/>
    </row>
    <row r="27" spans="1:9" ht="12.75" customHeight="1">
      <c r="A27" s="521" t="s">
        <v>400</v>
      </c>
      <c r="B27" s="518">
        <v>5</v>
      </c>
      <c r="C27" s="519">
        <v>-0.81481481481481477</v>
      </c>
      <c r="D27" s="518">
        <v>1.4999999999999999E-4</v>
      </c>
      <c r="E27" s="519">
        <v>0</v>
      </c>
      <c r="F27" s="518"/>
      <c r="G27" s="519"/>
      <c r="H27" s="518"/>
      <c r="I27" s="519"/>
    </row>
    <row r="28" spans="1:9" ht="12.75" customHeight="1">
      <c r="A28" s="517" t="s">
        <v>401</v>
      </c>
      <c r="B28" s="518">
        <v>0</v>
      </c>
      <c r="C28" s="519">
        <v>-1</v>
      </c>
      <c r="D28" s="518">
        <v>0</v>
      </c>
      <c r="E28" s="519">
        <v>0</v>
      </c>
      <c r="F28" s="518"/>
      <c r="G28" s="519"/>
      <c r="H28" s="518"/>
      <c r="I28" s="519"/>
    </row>
    <row r="29" spans="1:9" ht="12.75" customHeight="1">
      <c r="A29" s="521" t="s">
        <v>402</v>
      </c>
      <c r="B29" s="518">
        <v>0</v>
      </c>
      <c r="C29" s="519">
        <v>-1</v>
      </c>
      <c r="D29" s="518">
        <v>0</v>
      </c>
      <c r="E29" s="519">
        <v>0</v>
      </c>
      <c r="F29" s="518"/>
      <c r="G29" s="519"/>
      <c r="H29" s="518"/>
      <c r="I29" s="519"/>
    </row>
    <row r="30" spans="1:9" ht="12.75" customHeight="1">
      <c r="A30" s="522" t="s">
        <v>411</v>
      </c>
      <c r="B30" s="518">
        <v>0</v>
      </c>
      <c r="C30" s="519">
        <v>0</v>
      </c>
      <c r="D30" s="518">
        <v>0</v>
      </c>
      <c r="E30" s="519">
        <v>0</v>
      </c>
      <c r="F30" s="518"/>
      <c r="G30" s="519"/>
      <c r="H30" s="518"/>
      <c r="I30" s="519"/>
    </row>
    <row r="31" spans="1:9" ht="29.25">
      <c r="A31" s="517" t="s">
        <v>404</v>
      </c>
      <c r="B31" s="518">
        <v>6</v>
      </c>
      <c r="C31" s="519">
        <v>-0.83783783783783783</v>
      </c>
      <c r="D31" s="518">
        <v>0</v>
      </c>
      <c r="E31" s="519">
        <v>0</v>
      </c>
      <c r="F31" s="518"/>
      <c r="G31" s="519"/>
      <c r="H31" s="518"/>
      <c r="I31" s="519"/>
    </row>
    <row r="32" spans="1:9" ht="12.75" customHeight="1">
      <c r="A32" s="521" t="s">
        <v>405</v>
      </c>
      <c r="B32" s="518">
        <v>0</v>
      </c>
      <c r="C32" s="519">
        <v>0</v>
      </c>
      <c r="D32" s="518">
        <v>0</v>
      </c>
      <c r="E32" s="519">
        <v>0</v>
      </c>
      <c r="F32" s="518"/>
      <c r="G32" s="519"/>
      <c r="H32" s="518"/>
      <c r="I32" s="519"/>
    </row>
    <row r="33" spans="1:9" ht="22.5" customHeight="1">
      <c r="A33" s="523" t="s">
        <v>406</v>
      </c>
      <c r="B33" s="526">
        <v>25</v>
      </c>
      <c r="C33" s="525">
        <v>-0.87562189054726369</v>
      </c>
      <c r="D33" s="526">
        <v>562.28164000000004</v>
      </c>
      <c r="E33" s="525">
        <v>-0.96316113668128889</v>
      </c>
      <c r="F33" s="526"/>
      <c r="G33" s="525"/>
      <c r="H33" s="526"/>
      <c r="I33" s="525"/>
    </row>
    <row r="34" spans="1:9" ht="12.75" customHeight="1">
      <c r="A34" s="17" t="s">
        <v>412</v>
      </c>
    </row>
    <row r="35" spans="1:9" ht="48" customHeight="1">
      <c r="A35" s="1098" t="s">
        <v>413</v>
      </c>
      <c r="B35" s="1098"/>
      <c r="C35" s="1098"/>
      <c r="D35" s="1098"/>
      <c r="E35" s="1098"/>
      <c r="F35" s="1098"/>
      <c r="G35" s="1098"/>
      <c r="H35" s="1098"/>
      <c r="I35" s="1098"/>
    </row>
    <row r="36" spans="1:9" ht="25.5" customHeight="1">
      <c r="A36" s="1096" t="s">
        <v>414</v>
      </c>
      <c r="B36" s="1096"/>
      <c r="C36" s="1096"/>
      <c r="D36" s="1096"/>
      <c r="E36" s="1096"/>
      <c r="F36" s="1096"/>
      <c r="G36" s="1096"/>
      <c r="H36" s="1096"/>
      <c r="I36" s="1096"/>
    </row>
    <row r="37" spans="1:9" ht="58.5" customHeight="1">
      <c r="A37" s="1087" t="s">
        <v>932</v>
      </c>
      <c r="B37" s="1087"/>
      <c r="C37" s="1087"/>
      <c r="D37" s="1087"/>
      <c r="E37" s="1087"/>
      <c r="F37" s="1087"/>
      <c r="G37" s="1087"/>
      <c r="H37" s="1087"/>
      <c r="I37" s="1087"/>
    </row>
    <row r="38" spans="1:9" ht="22.5" customHeight="1">
      <c r="A38" s="1096" t="s">
        <v>389</v>
      </c>
      <c r="B38" s="1096"/>
      <c r="C38" s="1096"/>
      <c r="D38" s="1096"/>
      <c r="E38" s="1096"/>
      <c r="F38" s="1096"/>
      <c r="G38" s="1096"/>
      <c r="H38" s="1096"/>
      <c r="I38" s="1096"/>
    </row>
    <row r="39" spans="1:9" ht="12.75" customHeight="1"/>
    <row r="40" spans="1:9" ht="12.75" customHeight="1">
      <c r="A40" s="661"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990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845</v>
      </c>
      <c r="C1" s="43"/>
      <c r="O1" s="141"/>
    </row>
    <row r="2" spans="1:15">
      <c r="A2" s="568" t="s">
        <v>846</v>
      </c>
      <c r="O2" s="66"/>
    </row>
    <row r="3" spans="1:15" ht="12.75" customHeight="1">
      <c r="A3" s="43"/>
      <c r="B3" s="64"/>
      <c r="C3" s="64"/>
      <c r="D3" s="64"/>
      <c r="E3" s="64"/>
      <c r="F3" s="64"/>
      <c r="G3" s="64"/>
      <c r="H3" s="64"/>
      <c r="I3" s="64"/>
      <c r="J3" s="64"/>
      <c r="K3" s="64"/>
      <c r="L3" s="64"/>
      <c r="M3" s="64"/>
      <c r="O3" s="65" t="s">
        <v>316</v>
      </c>
    </row>
    <row r="4" spans="1:15" ht="30.75" customHeight="1">
      <c r="A4" s="544" t="s">
        <v>1357</v>
      </c>
      <c r="B4" s="1099" t="s">
        <v>355</v>
      </c>
      <c r="C4" s="1099"/>
      <c r="D4" s="1099" t="s">
        <v>356</v>
      </c>
      <c r="E4" s="1099"/>
      <c r="F4" s="1099" t="s">
        <v>357</v>
      </c>
      <c r="G4" s="1099"/>
      <c r="H4" s="1099" t="s">
        <v>358</v>
      </c>
      <c r="I4" s="1099"/>
      <c r="J4" s="1099" t="s">
        <v>359</v>
      </c>
      <c r="K4" s="1099"/>
      <c r="L4" s="1099" t="s">
        <v>360</v>
      </c>
      <c r="M4" s="1099"/>
      <c r="N4" s="1099" t="s">
        <v>361</v>
      </c>
      <c r="O4" s="1099"/>
    </row>
    <row r="5" spans="1:15" ht="48.75" customHeight="1">
      <c r="A5" s="878" t="s">
        <v>354</v>
      </c>
      <c r="B5" s="879" t="s">
        <v>362</v>
      </c>
      <c r="C5" s="879" t="s">
        <v>363</v>
      </c>
      <c r="D5" s="879" t="s">
        <v>362</v>
      </c>
      <c r="E5" s="879" t="s">
        <v>363</v>
      </c>
      <c r="F5" s="879" t="s">
        <v>362</v>
      </c>
      <c r="G5" s="879" t="s">
        <v>363</v>
      </c>
      <c r="H5" s="879" t="s">
        <v>362</v>
      </c>
      <c r="I5" s="879" t="s">
        <v>363</v>
      </c>
      <c r="J5" s="879" t="s">
        <v>362</v>
      </c>
      <c r="K5" s="879" t="s">
        <v>363</v>
      </c>
      <c r="L5" s="879" t="s">
        <v>362</v>
      </c>
      <c r="M5" s="879" t="s">
        <v>363</v>
      </c>
      <c r="N5" s="879" t="s">
        <v>362</v>
      </c>
      <c r="O5" s="879" t="s">
        <v>363</v>
      </c>
    </row>
    <row r="6" spans="1:15" ht="13.5" customHeight="1">
      <c r="A6" s="545" t="s">
        <v>364</v>
      </c>
      <c r="B6" s="546">
        <v>14390955.908570003</v>
      </c>
      <c r="C6" s="546">
        <v>205061.94407999999</v>
      </c>
      <c r="D6" s="546">
        <v>120784.00998</v>
      </c>
      <c r="E6" s="546">
        <v>22903.830819999999</v>
      </c>
      <c r="F6" s="546">
        <v>62282.012920000001</v>
      </c>
      <c r="G6" s="546">
        <v>46282.532140000003</v>
      </c>
      <c r="H6" s="546">
        <v>45017.904750000009</v>
      </c>
      <c r="I6" s="546">
        <v>39095.61804999999</v>
      </c>
      <c r="J6" s="546">
        <v>381472.00723000005</v>
      </c>
      <c r="K6" s="546">
        <v>263771.97437000007</v>
      </c>
      <c r="L6" s="546">
        <v>15000511.843450001</v>
      </c>
      <c r="M6" s="546">
        <v>577115.89945999987</v>
      </c>
      <c r="N6" s="546">
        <v>384962.78098000004</v>
      </c>
      <c r="O6" s="546">
        <v>145335.48872999998</v>
      </c>
    </row>
    <row r="7" spans="1:15" ht="13.5" customHeight="1">
      <c r="A7" s="549" t="s">
        <v>365</v>
      </c>
      <c r="B7" s="550">
        <v>735810.78335000004</v>
      </c>
      <c r="C7" s="550">
        <v>27520.480480000002</v>
      </c>
      <c r="D7" s="550">
        <v>1160.5184999999999</v>
      </c>
      <c r="E7" s="550">
        <v>656.4690700000001</v>
      </c>
      <c r="F7" s="550">
        <v>51266.850420000002</v>
      </c>
      <c r="G7" s="550">
        <v>42656.37758</v>
      </c>
      <c r="H7" s="550">
        <v>0</v>
      </c>
      <c r="I7" s="550">
        <v>0</v>
      </c>
      <c r="J7" s="550">
        <v>96998.416200000007</v>
      </c>
      <c r="K7" s="550">
        <v>84751.884059999982</v>
      </c>
      <c r="L7" s="550">
        <v>885236.56846999994</v>
      </c>
      <c r="M7" s="550">
        <v>155585.21119</v>
      </c>
      <c r="N7" s="550">
        <v>142780.33610999995</v>
      </c>
      <c r="O7" s="550">
        <v>55901.24167000001</v>
      </c>
    </row>
    <row r="8" spans="1:15" ht="13.5" customHeight="1">
      <c r="A8" s="549" t="s">
        <v>366</v>
      </c>
      <c r="B8" s="550">
        <v>6523737.1210199995</v>
      </c>
      <c r="C8" s="550">
        <v>67109.253180000014</v>
      </c>
      <c r="D8" s="550">
        <v>38582.751779999999</v>
      </c>
      <c r="E8" s="550">
        <v>3230.4695499999989</v>
      </c>
      <c r="F8" s="550">
        <v>8630.669969999999</v>
      </c>
      <c r="G8" s="550">
        <v>2785.4227999999998</v>
      </c>
      <c r="H8" s="550">
        <v>15888.033670000001</v>
      </c>
      <c r="I8" s="550">
        <v>11692.007380000001</v>
      </c>
      <c r="J8" s="550">
        <v>38453.513269999996</v>
      </c>
      <c r="K8" s="550">
        <v>37812.732080000002</v>
      </c>
      <c r="L8" s="550">
        <v>6625292.0897100009</v>
      </c>
      <c r="M8" s="550">
        <v>122629.88499000002</v>
      </c>
      <c r="N8" s="550">
        <v>9331.6165999999994</v>
      </c>
      <c r="O8" s="550">
        <v>546.24420999999995</v>
      </c>
    </row>
    <row r="9" spans="1:15" ht="13.5" customHeight="1">
      <c r="A9" s="549" t="s">
        <v>367</v>
      </c>
      <c r="B9" s="550">
        <v>4045555.22958</v>
      </c>
      <c r="C9" s="550">
        <v>70567.190160000013</v>
      </c>
      <c r="D9" s="550">
        <v>36914.230609999999</v>
      </c>
      <c r="E9" s="550">
        <v>9484.3767199999984</v>
      </c>
      <c r="F9" s="550">
        <v>1232.20712</v>
      </c>
      <c r="G9" s="550">
        <v>584.12698999999998</v>
      </c>
      <c r="H9" s="550">
        <v>386.63387999999998</v>
      </c>
      <c r="I9" s="550">
        <v>130.93346</v>
      </c>
      <c r="J9" s="550">
        <v>26771.152040000004</v>
      </c>
      <c r="K9" s="550">
        <v>26044.680409999997</v>
      </c>
      <c r="L9" s="550">
        <v>4110859.4532299996</v>
      </c>
      <c r="M9" s="550">
        <v>106811.30773999999</v>
      </c>
      <c r="N9" s="550">
        <v>32272.282299999995</v>
      </c>
      <c r="O9" s="550">
        <v>3301.0659000000005</v>
      </c>
    </row>
    <row r="10" spans="1:15" ht="13.5" customHeight="1">
      <c r="A10" s="549" t="s">
        <v>368</v>
      </c>
      <c r="B10" s="550">
        <v>1020582.0721800001</v>
      </c>
      <c r="C10" s="550">
        <v>13418.221889999999</v>
      </c>
      <c r="D10" s="550">
        <v>28472.932399999998</v>
      </c>
      <c r="E10" s="550">
        <v>3760.17605</v>
      </c>
      <c r="F10" s="550">
        <v>6.4268400000000003</v>
      </c>
      <c r="G10" s="550">
        <v>29.262790000000003</v>
      </c>
      <c r="H10" s="550">
        <v>0</v>
      </c>
      <c r="I10" s="550">
        <v>0</v>
      </c>
      <c r="J10" s="550">
        <v>6805.0345900000002</v>
      </c>
      <c r="K10" s="550">
        <v>6805.0345800000005</v>
      </c>
      <c r="L10" s="550">
        <v>1055866.4660100001</v>
      </c>
      <c r="M10" s="550">
        <v>24012.695310000003</v>
      </c>
      <c r="N10" s="550">
        <v>0</v>
      </c>
      <c r="O10" s="550">
        <v>0</v>
      </c>
    </row>
    <row r="11" spans="1:15" ht="13.5" customHeight="1">
      <c r="A11" s="549" t="s">
        <v>369</v>
      </c>
      <c r="B11" s="550">
        <v>126.69156</v>
      </c>
      <c r="C11" s="550">
        <v>7.4900000000000001E-3</v>
      </c>
      <c r="D11" s="550">
        <v>0</v>
      </c>
      <c r="E11" s="550">
        <v>0</v>
      </c>
      <c r="F11" s="550">
        <v>0</v>
      </c>
      <c r="G11" s="550">
        <v>0</v>
      </c>
      <c r="H11" s="550">
        <v>0</v>
      </c>
      <c r="I11" s="550">
        <v>0</v>
      </c>
      <c r="J11" s="550">
        <v>0</v>
      </c>
      <c r="K11" s="550">
        <v>0</v>
      </c>
      <c r="L11" s="550">
        <v>126.69156</v>
      </c>
      <c r="M11" s="550">
        <v>7.4900000000000001E-3</v>
      </c>
      <c r="N11" s="550">
        <v>0</v>
      </c>
      <c r="O11" s="550">
        <v>0</v>
      </c>
    </row>
    <row r="12" spans="1:15" ht="22.5">
      <c r="A12" s="549" t="s">
        <v>370</v>
      </c>
      <c r="B12" s="550">
        <v>2025028.84247</v>
      </c>
      <c r="C12" s="550">
        <v>24738.31191</v>
      </c>
      <c r="D12" s="550">
        <v>15382.230420000002</v>
      </c>
      <c r="E12" s="550">
        <v>5661.5058200000003</v>
      </c>
      <c r="F12" s="550">
        <v>1076.6605599999998</v>
      </c>
      <c r="G12" s="550">
        <v>162.50178</v>
      </c>
      <c r="H12" s="550">
        <v>28743.237200000003</v>
      </c>
      <c r="I12" s="550">
        <v>27272.677210000002</v>
      </c>
      <c r="J12" s="550">
        <v>210253.93614000001</v>
      </c>
      <c r="K12" s="550">
        <v>106208.93036</v>
      </c>
      <c r="L12" s="550">
        <v>2280484.9067900004</v>
      </c>
      <c r="M12" s="550">
        <v>164043.92708000002</v>
      </c>
      <c r="N12" s="550">
        <v>200578.54597000001</v>
      </c>
      <c r="O12" s="550">
        <v>85586.936950000003</v>
      </c>
    </row>
    <row r="13" spans="1:15" ht="13.5" customHeight="1">
      <c r="A13" s="549" t="s">
        <v>371</v>
      </c>
      <c r="B13" s="550">
        <v>40115.168409999998</v>
      </c>
      <c r="C13" s="550">
        <v>1708.4789699999999</v>
      </c>
      <c r="D13" s="550">
        <v>271.34627</v>
      </c>
      <c r="E13" s="550">
        <v>110.83361000000001</v>
      </c>
      <c r="F13" s="550">
        <v>69.198010000000011</v>
      </c>
      <c r="G13" s="550">
        <v>64.84020000000001</v>
      </c>
      <c r="H13" s="550">
        <v>0</v>
      </c>
      <c r="I13" s="550">
        <v>0</v>
      </c>
      <c r="J13" s="550">
        <v>2189.9549900000002</v>
      </c>
      <c r="K13" s="550">
        <v>2148.71288</v>
      </c>
      <c r="L13" s="550">
        <v>42645.667679999999</v>
      </c>
      <c r="M13" s="550">
        <v>4032.8656599999999</v>
      </c>
      <c r="N13" s="550">
        <v>0</v>
      </c>
      <c r="O13" s="550">
        <v>0</v>
      </c>
    </row>
    <row r="14" spans="1:15" ht="13.5" customHeight="1">
      <c r="A14" s="545" t="s">
        <v>372</v>
      </c>
      <c r="B14" s="546">
        <v>2742680.0415800004</v>
      </c>
      <c r="C14" s="546">
        <v>2252.2964999999999</v>
      </c>
      <c r="D14" s="546">
        <v>5232.8502100000005</v>
      </c>
      <c r="E14" s="546">
        <v>450.80838</v>
      </c>
      <c r="F14" s="546">
        <v>6828.8902400000006</v>
      </c>
      <c r="G14" s="546">
        <v>1507.8882999999998</v>
      </c>
      <c r="H14" s="546">
        <v>1220.5852200000002</v>
      </c>
      <c r="I14" s="546">
        <v>1149.1513499999999</v>
      </c>
      <c r="J14" s="546">
        <v>88157.792479999989</v>
      </c>
      <c r="K14" s="546">
        <v>84888.051200000002</v>
      </c>
      <c r="L14" s="546">
        <v>2844120.1597299995</v>
      </c>
      <c r="M14" s="546">
        <v>90248.195720000018</v>
      </c>
      <c r="N14" s="546">
        <v>4998.3377399999999</v>
      </c>
      <c r="O14" s="546">
        <v>375.68885</v>
      </c>
    </row>
    <row r="15" spans="1:15" ht="13.5" customHeight="1">
      <c r="A15" s="549" t="s">
        <v>365</v>
      </c>
      <c r="B15" s="550">
        <v>178312.81397999998</v>
      </c>
      <c r="C15" s="550">
        <v>247.86257999999998</v>
      </c>
      <c r="D15" s="550">
        <v>0</v>
      </c>
      <c r="E15" s="550">
        <v>0</v>
      </c>
      <c r="F15" s="550">
        <v>59.23751</v>
      </c>
      <c r="G15" s="550">
        <v>59.23751</v>
      </c>
      <c r="H15" s="550">
        <v>0</v>
      </c>
      <c r="I15" s="550">
        <v>0</v>
      </c>
      <c r="J15" s="550">
        <v>78.148669999999996</v>
      </c>
      <c r="K15" s="550">
        <v>78.148669999999996</v>
      </c>
      <c r="L15" s="550">
        <v>178450.20016000001</v>
      </c>
      <c r="M15" s="550">
        <v>385.24876</v>
      </c>
      <c r="N15" s="550">
        <v>0</v>
      </c>
      <c r="O15" s="550">
        <v>0</v>
      </c>
    </row>
    <row r="16" spans="1:15" ht="13.5" customHeight="1">
      <c r="A16" s="549" t="s">
        <v>366</v>
      </c>
      <c r="B16" s="550">
        <v>2027659.0606800001</v>
      </c>
      <c r="C16" s="550">
        <v>1370.1695499999998</v>
      </c>
      <c r="D16" s="550">
        <v>5113.3770300000006</v>
      </c>
      <c r="E16" s="550">
        <v>442.41726999999997</v>
      </c>
      <c r="F16" s="550">
        <v>6632.6650600000003</v>
      </c>
      <c r="G16" s="550">
        <v>1347.4129499999997</v>
      </c>
      <c r="H16" s="550">
        <v>1146.3725400000001</v>
      </c>
      <c r="I16" s="550">
        <v>1030.5751299999999</v>
      </c>
      <c r="J16" s="550">
        <v>64798.755730000004</v>
      </c>
      <c r="K16" s="550">
        <v>62433.872869999985</v>
      </c>
      <c r="L16" s="550">
        <v>2105350.23104</v>
      </c>
      <c r="M16" s="550">
        <v>66624.44776000001</v>
      </c>
      <c r="N16" s="550">
        <v>590.16706999999997</v>
      </c>
      <c r="O16" s="550">
        <v>66.635410000000007</v>
      </c>
    </row>
    <row r="17" spans="1:15" ht="13.5" customHeight="1">
      <c r="A17" s="549" t="s">
        <v>373</v>
      </c>
      <c r="B17" s="550">
        <v>442633.59107999998</v>
      </c>
      <c r="C17" s="550">
        <v>240.02110999999999</v>
      </c>
      <c r="D17" s="550">
        <v>82.207999999999998</v>
      </c>
      <c r="E17" s="550">
        <v>0.93805000000000005</v>
      </c>
      <c r="F17" s="550">
        <v>136.98767000000001</v>
      </c>
      <c r="G17" s="550">
        <v>101.23783999999999</v>
      </c>
      <c r="H17" s="550">
        <v>74.212679999999992</v>
      </c>
      <c r="I17" s="550">
        <v>118.57622000000001</v>
      </c>
      <c r="J17" s="550">
        <v>8364.9067699999996</v>
      </c>
      <c r="K17" s="550">
        <v>8105.5586700000022</v>
      </c>
      <c r="L17" s="550">
        <v>451291.90619999997</v>
      </c>
      <c r="M17" s="550">
        <v>8566.3318900000013</v>
      </c>
      <c r="N17" s="550">
        <v>0</v>
      </c>
      <c r="O17" s="550">
        <v>0</v>
      </c>
    </row>
    <row r="18" spans="1:15" ht="13.5" customHeight="1">
      <c r="A18" s="549" t="s">
        <v>374</v>
      </c>
      <c r="B18" s="550">
        <v>43844.306770000003</v>
      </c>
      <c r="C18" s="550">
        <v>316.55457000000001</v>
      </c>
      <c r="D18" s="550">
        <v>37.265180000000001</v>
      </c>
      <c r="E18" s="550">
        <v>7.4530600000000007</v>
      </c>
      <c r="F18" s="550">
        <v>0</v>
      </c>
      <c r="G18" s="550">
        <v>0</v>
      </c>
      <c r="H18" s="550">
        <v>0</v>
      </c>
      <c r="I18" s="550">
        <v>0</v>
      </c>
      <c r="J18" s="550">
        <v>9720.3973800000003</v>
      </c>
      <c r="K18" s="550">
        <v>9074.8870600000009</v>
      </c>
      <c r="L18" s="550">
        <v>53601.96933</v>
      </c>
      <c r="M18" s="550">
        <v>9398.8946899999992</v>
      </c>
      <c r="N18" s="550">
        <v>4408.1706699999995</v>
      </c>
      <c r="O18" s="550">
        <v>309.05344000000002</v>
      </c>
    </row>
    <row r="19" spans="1:15" ht="13.5" customHeight="1">
      <c r="A19" s="549" t="s">
        <v>375</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370</v>
      </c>
      <c r="B20" s="550">
        <v>50009.808299999997</v>
      </c>
      <c r="C20" s="550">
        <v>77.685770000000005</v>
      </c>
      <c r="D20" s="550">
        <v>0</v>
      </c>
      <c r="E20" s="550">
        <v>0</v>
      </c>
      <c r="F20" s="550">
        <v>0</v>
      </c>
      <c r="G20" s="550">
        <v>0</v>
      </c>
      <c r="H20" s="550">
        <v>0</v>
      </c>
      <c r="I20" s="550">
        <v>0</v>
      </c>
      <c r="J20" s="550">
        <v>5195.5839299999998</v>
      </c>
      <c r="K20" s="550">
        <v>5195.5839299999998</v>
      </c>
      <c r="L20" s="550">
        <v>55205.392229999998</v>
      </c>
      <c r="M20" s="550">
        <v>5273.2696999999989</v>
      </c>
      <c r="N20" s="550">
        <v>0</v>
      </c>
      <c r="O20" s="550">
        <v>0</v>
      </c>
    </row>
    <row r="21" spans="1:15" ht="13.5" customHeight="1">
      <c r="A21" s="549" t="s">
        <v>376</v>
      </c>
      <c r="B21" s="550">
        <v>220.46077</v>
      </c>
      <c r="C21" s="550">
        <v>2.9199999999999999E-3</v>
      </c>
      <c r="D21" s="550">
        <v>0</v>
      </c>
      <c r="E21" s="550">
        <v>0</v>
      </c>
      <c r="F21" s="550">
        <v>0</v>
      </c>
      <c r="G21" s="550">
        <v>0</v>
      </c>
      <c r="H21" s="550">
        <v>0</v>
      </c>
      <c r="I21" s="550">
        <v>0</v>
      </c>
      <c r="J21" s="550">
        <v>0</v>
      </c>
      <c r="K21" s="550">
        <v>0</v>
      </c>
      <c r="L21" s="550">
        <v>220.46077</v>
      </c>
      <c r="M21" s="550">
        <v>2.9199999999999999E-3</v>
      </c>
      <c r="N21" s="550">
        <v>0</v>
      </c>
      <c r="O21" s="550">
        <v>0</v>
      </c>
    </row>
    <row r="22" spans="1:15" ht="13.5" customHeight="1">
      <c r="A22" s="545" t="s">
        <v>377</v>
      </c>
      <c r="B22" s="546">
        <v>562.28174999999999</v>
      </c>
      <c r="C22" s="546">
        <v>46.23827</v>
      </c>
      <c r="D22" s="546">
        <v>0</v>
      </c>
      <c r="E22" s="546">
        <v>0</v>
      </c>
      <c r="F22" s="546">
        <v>0</v>
      </c>
      <c r="G22" s="546">
        <v>0</v>
      </c>
      <c r="H22" s="546">
        <v>0</v>
      </c>
      <c r="I22" s="546">
        <v>0</v>
      </c>
      <c r="J22" s="546">
        <v>137268.34928999998</v>
      </c>
      <c r="K22" s="546">
        <v>121472.20984000001</v>
      </c>
      <c r="L22" s="546">
        <v>137830.63103999998</v>
      </c>
      <c r="M22" s="546">
        <v>121518.44812</v>
      </c>
      <c r="N22" s="546">
        <v>0</v>
      </c>
      <c r="O22" s="546">
        <v>0</v>
      </c>
    </row>
    <row r="23" spans="1:15" ht="13.5" customHeight="1">
      <c r="A23" s="549" t="s">
        <v>365</v>
      </c>
      <c r="B23" s="550">
        <v>562.28158999999994</v>
      </c>
      <c r="C23" s="550">
        <v>46.23827</v>
      </c>
      <c r="D23" s="550">
        <v>0</v>
      </c>
      <c r="E23" s="550">
        <v>0</v>
      </c>
      <c r="F23" s="550">
        <v>0</v>
      </c>
      <c r="G23" s="550">
        <v>0</v>
      </c>
      <c r="H23" s="550">
        <v>0</v>
      </c>
      <c r="I23" s="550">
        <v>0</v>
      </c>
      <c r="J23" s="550">
        <v>132004.6385</v>
      </c>
      <c r="K23" s="550">
        <v>116208.49905999999</v>
      </c>
      <c r="L23" s="550">
        <v>132566.92009</v>
      </c>
      <c r="M23" s="550">
        <v>116254.73733999999</v>
      </c>
      <c r="N23" s="550">
        <v>0</v>
      </c>
      <c r="O23" s="550">
        <v>0</v>
      </c>
    </row>
    <row r="24" spans="1:15" ht="13.5" customHeight="1">
      <c r="A24" s="549" t="s">
        <v>378</v>
      </c>
      <c r="B24" s="550">
        <v>1.4999999999999999E-4</v>
      </c>
      <c r="C24" s="550">
        <v>0</v>
      </c>
      <c r="D24" s="550">
        <v>0</v>
      </c>
      <c r="E24" s="550">
        <v>0</v>
      </c>
      <c r="F24" s="550">
        <v>0</v>
      </c>
      <c r="G24" s="550">
        <v>0</v>
      </c>
      <c r="H24" s="550">
        <v>0</v>
      </c>
      <c r="I24" s="550">
        <v>0</v>
      </c>
      <c r="J24" s="550">
        <v>862.83569000000011</v>
      </c>
      <c r="K24" s="550">
        <v>862.83569000000011</v>
      </c>
      <c r="L24" s="550">
        <v>862.83583999999996</v>
      </c>
      <c r="M24" s="550">
        <v>862.83569000000011</v>
      </c>
      <c r="N24" s="550">
        <v>0</v>
      </c>
      <c r="O24" s="550">
        <v>0</v>
      </c>
    </row>
    <row r="25" spans="1:15" ht="13.5" customHeight="1">
      <c r="A25" s="549" t="s">
        <v>367</v>
      </c>
      <c r="B25" s="550">
        <v>0</v>
      </c>
      <c r="C25" s="550">
        <v>0</v>
      </c>
      <c r="D25" s="550">
        <v>0</v>
      </c>
      <c r="E25" s="550">
        <v>0</v>
      </c>
      <c r="F25" s="550">
        <v>0</v>
      </c>
      <c r="G25" s="550">
        <v>0</v>
      </c>
      <c r="H25" s="550">
        <v>0</v>
      </c>
      <c r="I25" s="550">
        <v>0</v>
      </c>
      <c r="J25" s="550">
        <v>0</v>
      </c>
      <c r="K25" s="550">
        <v>0</v>
      </c>
      <c r="L25" s="550">
        <v>0</v>
      </c>
      <c r="M25" s="550">
        <v>0</v>
      </c>
      <c r="N25" s="550">
        <v>0</v>
      </c>
      <c r="O25" s="550">
        <v>0</v>
      </c>
    </row>
    <row r="26" spans="1:15" ht="13.5" customHeight="1">
      <c r="A26" s="549" t="s">
        <v>379</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375</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370</v>
      </c>
      <c r="B28" s="550">
        <v>1.0000000000000001E-5</v>
      </c>
      <c r="C28" s="550">
        <v>0</v>
      </c>
      <c r="D28" s="550">
        <v>0</v>
      </c>
      <c r="E28" s="550">
        <v>0</v>
      </c>
      <c r="F28" s="550">
        <v>0</v>
      </c>
      <c r="G28" s="550">
        <v>0</v>
      </c>
      <c r="H28" s="550">
        <v>0</v>
      </c>
      <c r="I28" s="550">
        <v>0</v>
      </c>
      <c r="J28" s="550">
        <v>4400.8750999999993</v>
      </c>
      <c r="K28" s="550">
        <v>4400.8750899999995</v>
      </c>
      <c r="L28" s="550">
        <v>4400.875109999999</v>
      </c>
      <c r="M28" s="550">
        <v>4400.8750899999995</v>
      </c>
      <c r="N28" s="550">
        <v>0</v>
      </c>
      <c r="O28" s="550">
        <v>0</v>
      </c>
    </row>
    <row r="29" spans="1:15" ht="13.5" customHeight="1">
      <c r="A29" s="549" t="s">
        <v>376</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380</v>
      </c>
      <c r="B30" s="548">
        <v>17134198.231900003</v>
      </c>
      <c r="C30" s="548">
        <v>207360.47884999998</v>
      </c>
      <c r="D30" s="548">
        <v>126016.86019000002</v>
      </c>
      <c r="E30" s="548">
        <v>23354.639199999998</v>
      </c>
      <c r="F30" s="548">
        <v>69110.903160000002</v>
      </c>
      <c r="G30" s="548">
        <v>47790.420439999987</v>
      </c>
      <c r="H30" s="548">
        <v>46238.48997000001</v>
      </c>
      <c r="I30" s="548">
        <v>40244.76939999999</v>
      </c>
      <c r="J30" s="548">
        <v>606898.14899999998</v>
      </c>
      <c r="K30" s="548">
        <v>470132.23541000002</v>
      </c>
      <c r="L30" s="548">
        <v>17982462.63422</v>
      </c>
      <c r="M30" s="548">
        <v>788882.54330000002</v>
      </c>
      <c r="N30" s="548">
        <v>389961.11872000003</v>
      </c>
      <c r="O30" s="548">
        <v>145711.17757999999</v>
      </c>
    </row>
    <row r="31" spans="1:15" ht="12.75" customHeight="1">
      <c r="A31" s="22" t="s">
        <v>381</v>
      </c>
      <c r="L31" s="136"/>
    </row>
    <row r="32" spans="1:15" ht="12.75" customHeight="1">
      <c r="B32" s="136"/>
      <c r="L32" s="136"/>
    </row>
    <row r="33" spans="1:15" ht="12.75" customHeight="1">
      <c r="A33" s="661" t="s">
        <v>97</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991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1020</v>
      </c>
    </row>
    <row r="2" spans="1:2">
      <c r="A2" s="568" t="s">
        <v>1021</v>
      </c>
    </row>
    <row r="4" spans="1:2">
      <c r="B4" s="65" t="s">
        <v>316</v>
      </c>
    </row>
    <row r="5" spans="1:2" ht="50.25" customHeight="1">
      <c r="A5" s="885" t="s">
        <v>1023</v>
      </c>
      <c r="B5" s="885" t="s">
        <v>1022</v>
      </c>
    </row>
    <row r="6" spans="1:2" ht="15" customHeight="1">
      <c r="A6" s="908">
        <v>42735</v>
      </c>
      <c r="B6" s="909">
        <v>40389.062909999993</v>
      </c>
    </row>
    <row r="7" spans="1:2" ht="15" customHeight="1">
      <c r="A7" s="908">
        <v>42825</v>
      </c>
      <c r="B7" s="909">
        <v>37713.038419999997</v>
      </c>
    </row>
    <row r="8" spans="1:2" ht="15" customHeight="1">
      <c r="A8" s="908">
        <v>42916</v>
      </c>
      <c r="B8" s="909">
        <v>142490.68692000001</v>
      </c>
    </row>
    <row r="9" spans="1:2" ht="15" customHeight="1">
      <c r="A9" s="908">
        <v>43008</v>
      </c>
      <c r="B9" s="909">
        <v>137477.17043999996</v>
      </c>
    </row>
    <row r="10" spans="1:2" ht="15" customHeight="1">
      <c r="A10" s="908">
        <v>43100</v>
      </c>
      <c r="B10" s="909">
        <v>132862.53498</v>
      </c>
    </row>
    <row r="11" spans="1:2" ht="15" customHeight="1">
      <c r="A11" s="908">
        <v>43190</v>
      </c>
      <c r="B11" s="909">
        <v>129902.28234000001</v>
      </c>
    </row>
    <row r="12" spans="1:2" ht="15" customHeight="1">
      <c r="A12" s="908">
        <v>43281</v>
      </c>
      <c r="B12" s="909">
        <v>125814.01814</v>
      </c>
    </row>
    <row r="13" spans="1:2" ht="15" customHeight="1">
      <c r="A13" s="908">
        <v>43373</v>
      </c>
      <c r="B13" s="909">
        <v>121555.80378999999</v>
      </c>
    </row>
    <row r="14" spans="1:2" ht="15" customHeight="1">
      <c r="A14" s="908">
        <v>43465</v>
      </c>
      <c r="B14" s="909">
        <v>116784.54037</v>
      </c>
    </row>
    <row r="15" spans="1:2" ht="15" customHeight="1">
      <c r="A15" s="908">
        <v>43555</v>
      </c>
      <c r="B15" s="909">
        <v>111231.46580000001</v>
      </c>
    </row>
    <row r="16" spans="1:2">
      <c r="A16" s="908">
        <v>43646</v>
      </c>
      <c r="B16" s="909">
        <v>106331.236</v>
      </c>
    </row>
    <row r="17" spans="1:2">
      <c r="A17" s="908">
        <v>43738</v>
      </c>
      <c r="B17" s="909">
        <v>100790.925</v>
      </c>
    </row>
    <row r="18" spans="1:2">
      <c r="A18" s="908">
        <v>43830</v>
      </c>
      <c r="B18" s="909">
        <v>96919.634150000013</v>
      </c>
    </row>
    <row r="19" spans="1:2">
      <c r="A19" s="22" t="s">
        <v>1024</v>
      </c>
    </row>
    <row r="21" spans="1:2">
      <c r="B21" s="921"/>
    </row>
    <row r="55" spans="8:8">
      <c r="H55" s="35" t="s">
        <v>992</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14" t="s">
        <v>6</v>
      </c>
      <c r="B1" s="714"/>
      <c r="C1" s="714"/>
      <c r="D1" s="606"/>
      <c r="E1" s="606"/>
      <c r="F1" s="606"/>
      <c r="G1" s="606"/>
      <c r="H1" s="606"/>
      <c r="I1" s="606"/>
      <c r="J1" s="606"/>
      <c r="K1" s="606"/>
      <c r="L1" s="606"/>
      <c r="M1" s="606"/>
      <c r="N1" s="606"/>
      <c r="O1" s="606"/>
      <c r="P1" s="606"/>
      <c r="Q1" s="606"/>
      <c r="R1" s="606"/>
      <c r="S1" s="606"/>
    </row>
    <row r="2" spans="1:19" ht="16.5">
      <c r="A2" s="715" t="s">
        <v>7</v>
      </c>
      <c r="B2" s="715"/>
      <c r="C2" s="71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772</v>
      </c>
      <c r="B4" s="154"/>
      <c r="C4" s="154"/>
      <c r="D4" s="357"/>
      <c r="E4" s="5"/>
      <c r="F4" s="6"/>
      <c r="G4" s="7"/>
      <c r="S4" s="141" t="str">
        <f>Naslovnica!A20</f>
        <v>Ožujak 2020.</v>
      </c>
    </row>
    <row r="5" spans="1:19" ht="12.75" customHeight="1">
      <c r="A5" s="597" t="s">
        <v>773</v>
      </c>
      <c r="B5" s="597"/>
      <c r="C5" s="597"/>
      <c r="D5" s="358"/>
      <c r="E5" s="9"/>
      <c r="F5" s="10"/>
      <c r="G5" s="11"/>
      <c r="S5" s="573" t="str">
        <f>Naslovnica!A24</f>
        <v>March 2020</v>
      </c>
    </row>
    <row r="6" spans="1:19" ht="12.75" customHeight="1">
      <c r="E6" s="273"/>
    </row>
    <row r="7" spans="1:19" ht="12.75" customHeight="1">
      <c r="A7" s="978"/>
      <c r="B7" s="978"/>
      <c r="C7" s="978"/>
      <c r="D7" s="977" t="s">
        <v>21</v>
      </c>
      <c r="E7" s="977"/>
      <c r="F7" s="977"/>
      <c r="G7" s="977" t="s">
        <v>22</v>
      </c>
      <c r="H7" s="977"/>
      <c r="I7" s="977"/>
      <c r="J7" s="977" t="s">
        <v>23</v>
      </c>
      <c r="K7" s="977"/>
      <c r="L7" s="977"/>
      <c r="M7" s="977" t="s">
        <v>24</v>
      </c>
      <c r="N7" s="977"/>
      <c r="O7" s="977"/>
      <c r="P7" s="977" t="s">
        <v>723</v>
      </c>
      <c r="Q7" s="977"/>
      <c r="R7" s="977"/>
      <c r="S7" s="977" t="s">
        <v>559</v>
      </c>
    </row>
    <row r="8" spans="1:19" ht="15" customHeight="1">
      <c r="A8" s="985"/>
      <c r="B8" s="985"/>
      <c r="C8" s="985"/>
      <c r="D8" s="979" t="s">
        <v>721</v>
      </c>
      <c r="E8" s="980"/>
      <c r="F8" s="980"/>
      <c r="G8" s="979" t="s">
        <v>722</v>
      </c>
      <c r="H8" s="980"/>
      <c r="I8" s="980"/>
      <c r="J8" s="979" t="s">
        <v>721</v>
      </c>
      <c r="K8" s="980"/>
      <c r="L8" s="980"/>
      <c r="M8" s="979" t="s">
        <v>721</v>
      </c>
      <c r="N8" s="980"/>
      <c r="O8" s="980"/>
      <c r="P8" s="979" t="s">
        <v>721</v>
      </c>
      <c r="Q8" s="980"/>
      <c r="R8" s="980"/>
      <c r="S8" s="978"/>
    </row>
    <row r="9" spans="1:19">
      <c r="A9" s="985" t="s">
        <v>720</v>
      </c>
      <c r="B9" s="985"/>
      <c r="C9" s="985"/>
      <c r="D9" s="717" t="s">
        <v>137</v>
      </c>
      <c r="E9" s="717" t="s">
        <v>138</v>
      </c>
      <c r="F9" s="717" t="s">
        <v>139</v>
      </c>
      <c r="G9" s="717" t="s">
        <v>137</v>
      </c>
      <c r="H9" s="717" t="s">
        <v>138</v>
      </c>
      <c r="I9" s="717" t="s">
        <v>139</v>
      </c>
      <c r="J9" s="717" t="s">
        <v>137</v>
      </c>
      <c r="K9" s="717" t="s">
        <v>138</v>
      </c>
      <c r="L9" s="717" t="s">
        <v>139</v>
      </c>
      <c r="M9" s="717" t="s">
        <v>137</v>
      </c>
      <c r="N9" s="717" t="s">
        <v>138</v>
      </c>
      <c r="O9" s="717" t="s">
        <v>139</v>
      </c>
      <c r="P9" s="717" t="s">
        <v>137</v>
      </c>
      <c r="Q9" s="717" t="s">
        <v>138</v>
      </c>
      <c r="R9" s="717" t="s">
        <v>139</v>
      </c>
      <c r="S9" s="978"/>
    </row>
    <row r="10" spans="1:19" s="349" customFormat="1" ht="22.5" customHeight="1">
      <c r="A10" s="986" t="s">
        <v>724</v>
      </c>
      <c r="B10" s="986"/>
      <c r="C10" s="986"/>
      <c r="D10" s="719">
        <v>8296</v>
      </c>
      <c r="E10" s="719">
        <v>660632</v>
      </c>
      <c r="F10" s="719">
        <v>14461</v>
      </c>
      <c r="G10" s="719">
        <v>11407</v>
      </c>
      <c r="H10" s="719">
        <v>336304</v>
      </c>
      <c r="I10" s="719">
        <v>5241</v>
      </c>
      <c r="J10" s="719">
        <v>7979</v>
      </c>
      <c r="K10" s="719">
        <v>371120</v>
      </c>
      <c r="L10" s="719">
        <v>6643</v>
      </c>
      <c r="M10" s="719">
        <v>7522</v>
      </c>
      <c r="N10" s="719">
        <v>575560</v>
      </c>
      <c r="O10" s="719">
        <v>13773</v>
      </c>
      <c r="P10" s="719">
        <v>35204</v>
      </c>
      <c r="Q10" s="719">
        <v>1943616</v>
      </c>
      <c r="R10" s="719">
        <v>40118</v>
      </c>
      <c r="S10" s="719">
        <v>2018938</v>
      </c>
    </row>
    <row r="11" spans="1:19" ht="21.75" customHeight="1">
      <c r="A11" s="987" t="s">
        <v>725</v>
      </c>
      <c r="B11" s="987"/>
      <c r="C11" s="987"/>
      <c r="D11" s="718">
        <v>4.1090910171585259E-3</v>
      </c>
      <c r="E11" s="718">
        <v>0.32721757676560648</v>
      </c>
      <c r="F11" s="718">
        <v>7.1626766151313215E-3</v>
      </c>
      <c r="G11" s="718">
        <v>5.6500001485929735E-3</v>
      </c>
      <c r="H11" s="718">
        <v>0.16657470412662498</v>
      </c>
      <c r="I11" s="718">
        <v>2.5959192407097199E-3</v>
      </c>
      <c r="J11" s="718">
        <v>3.9520777755433795E-3</v>
      </c>
      <c r="K11" s="718">
        <v>0.18381941396912635</v>
      </c>
      <c r="L11" s="718">
        <v>3.2903437351716595E-3</v>
      </c>
      <c r="M11" s="718">
        <v>3.7257211464641312E-3</v>
      </c>
      <c r="N11" s="718">
        <v>0.2850805720631342</v>
      </c>
      <c r="O11" s="718">
        <v>6.8219033967363042E-3</v>
      </c>
      <c r="P11" s="718">
        <v>1.7436890087759008E-2</v>
      </c>
      <c r="Q11" s="718">
        <v>0.96269226692449195</v>
      </c>
      <c r="R11" s="718">
        <v>1.9870842987749004E-2</v>
      </c>
      <c r="S11" s="718">
        <v>1</v>
      </c>
    </row>
    <row r="12" spans="1:19" ht="22.5" customHeight="1">
      <c r="A12" s="988" t="s">
        <v>726</v>
      </c>
      <c r="B12" s="988"/>
      <c r="C12" s="988"/>
      <c r="D12" s="350">
        <v>18</v>
      </c>
      <c r="E12" s="350">
        <v>22</v>
      </c>
      <c r="F12" s="350">
        <v>3</v>
      </c>
      <c r="G12" s="350">
        <v>9</v>
      </c>
      <c r="H12" s="350">
        <v>22</v>
      </c>
      <c r="I12" s="350">
        <v>3</v>
      </c>
      <c r="J12" s="350">
        <v>24</v>
      </c>
      <c r="K12" s="350">
        <v>44</v>
      </c>
      <c r="L12" s="350">
        <v>3</v>
      </c>
      <c r="M12" s="350">
        <v>11</v>
      </c>
      <c r="N12" s="350">
        <v>23</v>
      </c>
      <c r="O12" s="350">
        <v>0</v>
      </c>
      <c r="P12" s="350">
        <v>62</v>
      </c>
      <c r="Q12" s="350">
        <v>111</v>
      </c>
      <c r="R12" s="350">
        <v>9</v>
      </c>
      <c r="S12" s="350">
        <v>182</v>
      </c>
    </row>
    <row r="13" spans="1:19" ht="22.5" customHeight="1">
      <c r="A13" s="988" t="s">
        <v>727</v>
      </c>
      <c r="B13" s="988"/>
      <c r="C13" s="988"/>
      <c r="D13" s="350">
        <v>0</v>
      </c>
      <c r="E13" s="350">
        <v>0</v>
      </c>
      <c r="F13" s="350">
        <v>0</v>
      </c>
      <c r="G13" s="350">
        <v>0</v>
      </c>
      <c r="H13" s="350">
        <v>0</v>
      </c>
      <c r="I13" s="350">
        <v>0</v>
      </c>
      <c r="J13" s="350">
        <v>0</v>
      </c>
      <c r="K13" s="350">
        <v>1</v>
      </c>
      <c r="L13" s="350">
        <v>0</v>
      </c>
      <c r="M13" s="350">
        <v>0</v>
      </c>
      <c r="N13" s="350">
        <v>0</v>
      </c>
      <c r="O13" s="350">
        <v>0</v>
      </c>
      <c r="P13" s="350">
        <v>0</v>
      </c>
      <c r="Q13" s="350">
        <v>1</v>
      </c>
      <c r="R13" s="350">
        <v>0</v>
      </c>
      <c r="S13" s="350">
        <v>1</v>
      </c>
    </row>
    <row r="14" spans="1:19" ht="22.5" customHeight="1">
      <c r="A14" s="988" t="s">
        <v>728</v>
      </c>
      <c r="B14" s="988"/>
      <c r="C14" s="988"/>
      <c r="D14" s="350">
        <v>1643</v>
      </c>
      <c r="E14" s="350">
        <v>0</v>
      </c>
      <c r="F14" s="350">
        <v>0</v>
      </c>
      <c r="G14" s="350">
        <v>1643</v>
      </c>
      <c r="H14" s="350">
        <v>2</v>
      </c>
      <c r="I14" s="350">
        <v>0</v>
      </c>
      <c r="J14" s="350">
        <v>3286</v>
      </c>
      <c r="K14" s="350">
        <v>0</v>
      </c>
      <c r="L14" s="350">
        <v>0</v>
      </c>
      <c r="M14" s="350">
        <v>1643</v>
      </c>
      <c r="N14" s="350">
        <v>0</v>
      </c>
      <c r="O14" s="350">
        <v>0</v>
      </c>
      <c r="P14" s="350">
        <v>8215</v>
      </c>
      <c r="Q14" s="350">
        <v>2</v>
      </c>
      <c r="R14" s="350">
        <v>0</v>
      </c>
      <c r="S14" s="350">
        <v>8217</v>
      </c>
    </row>
    <row r="15" spans="1:19" ht="21.75" customHeight="1">
      <c r="A15" s="987" t="s">
        <v>729</v>
      </c>
      <c r="B15" s="987"/>
      <c r="C15" s="987"/>
      <c r="D15" s="722">
        <v>1661</v>
      </c>
      <c r="E15" s="722">
        <v>22</v>
      </c>
      <c r="F15" s="722">
        <v>3</v>
      </c>
      <c r="G15" s="722">
        <v>1652</v>
      </c>
      <c r="H15" s="722">
        <v>24</v>
      </c>
      <c r="I15" s="722">
        <v>3</v>
      </c>
      <c r="J15" s="722">
        <v>3310</v>
      </c>
      <c r="K15" s="722">
        <v>45</v>
      </c>
      <c r="L15" s="722">
        <v>3</v>
      </c>
      <c r="M15" s="722">
        <v>1654</v>
      </c>
      <c r="N15" s="722">
        <v>23</v>
      </c>
      <c r="O15" s="722">
        <v>0</v>
      </c>
      <c r="P15" s="722">
        <v>8277</v>
      </c>
      <c r="Q15" s="722">
        <v>114</v>
      </c>
      <c r="R15" s="722">
        <v>9</v>
      </c>
      <c r="S15" s="722">
        <v>8400</v>
      </c>
    </row>
    <row r="16" spans="1:19" ht="22.5" customHeight="1">
      <c r="A16" s="989" t="s">
        <v>730</v>
      </c>
      <c r="B16" s="989"/>
      <c r="C16" s="989"/>
      <c r="D16" s="176">
        <v>7</v>
      </c>
      <c r="E16" s="176">
        <v>435</v>
      </c>
      <c r="F16" s="176">
        <v>0</v>
      </c>
      <c r="G16" s="176">
        <v>1</v>
      </c>
      <c r="H16" s="176">
        <v>169</v>
      </c>
      <c r="I16" s="176">
        <v>0</v>
      </c>
      <c r="J16" s="176">
        <v>2</v>
      </c>
      <c r="K16" s="176">
        <v>230</v>
      </c>
      <c r="L16" s="176">
        <v>0</v>
      </c>
      <c r="M16" s="176">
        <v>4</v>
      </c>
      <c r="N16" s="176">
        <v>375</v>
      </c>
      <c r="O16" s="176">
        <v>0</v>
      </c>
      <c r="P16" s="176">
        <v>14</v>
      </c>
      <c r="Q16" s="176">
        <v>1209</v>
      </c>
      <c r="R16" s="176">
        <v>0</v>
      </c>
      <c r="S16" s="176">
        <v>1223</v>
      </c>
    </row>
    <row r="17" spans="1:20" ht="22.5" customHeight="1">
      <c r="A17" s="989" t="s">
        <v>731</v>
      </c>
      <c r="B17" s="989"/>
      <c r="C17" s="989"/>
      <c r="D17" s="177">
        <v>4</v>
      </c>
      <c r="E17" s="176">
        <v>5</v>
      </c>
      <c r="F17" s="176">
        <v>433</v>
      </c>
      <c r="G17" s="176">
        <v>6</v>
      </c>
      <c r="H17" s="176">
        <v>1</v>
      </c>
      <c r="I17" s="176">
        <v>163</v>
      </c>
      <c r="J17" s="176">
        <v>3</v>
      </c>
      <c r="K17" s="176">
        <v>2</v>
      </c>
      <c r="L17" s="176">
        <v>227</v>
      </c>
      <c r="M17" s="176">
        <v>6</v>
      </c>
      <c r="N17" s="176">
        <v>3</v>
      </c>
      <c r="O17" s="176">
        <v>370</v>
      </c>
      <c r="P17" s="176">
        <v>19</v>
      </c>
      <c r="Q17" s="176">
        <v>11</v>
      </c>
      <c r="R17" s="176">
        <v>1193</v>
      </c>
      <c r="S17" s="176">
        <v>1223</v>
      </c>
    </row>
    <row r="18" spans="1:20" ht="22.5" customHeight="1">
      <c r="A18" s="991" t="s">
        <v>732</v>
      </c>
      <c r="B18" s="991"/>
      <c r="C18" s="991"/>
      <c r="D18" s="176">
        <v>3</v>
      </c>
      <c r="E18" s="176">
        <v>3</v>
      </c>
      <c r="F18" s="176">
        <v>0</v>
      </c>
      <c r="G18" s="176">
        <v>0</v>
      </c>
      <c r="H18" s="176">
        <v>1</v>
      </c>
      <c r="I18" s="176">
        <v>0</v>
      </c>
      <c r="J18" s="176">
        <v>1</v>
      </c>
      <c r="K18" s="176">
        <v>3</v>
      </c>
      <c r="L18" s="176">
        <v>0</v>
      </c>
      <c r="M18" s="176">
        <v>2</v>
      </c>
      <c r="N18" s="176">
        <v>6</v>
      </c>
      <c r="O18" s="176">
        <v>0</v>
      </c>
      <c r="P18" s="176">
        <v>6</v>
      </c>
      <c r="Q18" s="176">
        <v>13</v>
      </c>
      <c r="R18" s="176">
        <v>0</v>
      </c>
      <c r="S18" s="176">
        <v>19</v>
      </c>
    </row>
    <row r="19" spans="1:20" ht="22.5" customHeight="1">
      <c r="A19" s="990" t="s">
        <v>733</v>
      </c>
      <c r="B19" s="990"/>
      <c r="C19" s="990"/>
      <c r="D19" s="176">
        <v>2</v>
      </c>
      <c r="E19" s="176">
        <v>1</v>
      </c>
      <c r="F19" s="176">
        <v>0</v>
      </c>
      <c r="G19" s="176">
        <v>1</v>
      </c>
      <c r="H19" s="176">
        <v>9</v>
      </c>
      <c r="I19" s="176">
        <v>0</v>
      </c>
      <c r="J19" s="176">
        <v>3</v>
      </c>
      <c r="K19" s="176">
        <v>1</v>
      </c>
      <c r="L19" s="176">
        <v>0</v>
      </c>
      <c r="M19" s="176">
        <v>0</v>
      </c>
      <c r="N19" s="176">
        <v>2</v>
      </c>
      <c r="O19" s="176">
        <v>0</v>
      </c>
      <c r="P19" s="176">
        <v>6</v>
      </c>
      <c r="Q19" s="176">
        <v>13</v>
      </c>
      <c r="R19" s="176">
        <v>0</v>
      </c>
      <c r="S19" s="176">
        <v>19</v>
      </c>
    </row>
    <row r="20" spans="1:20" ht="22.5" customHeight="1">
      <c r="A20" s="987" t="s">
        <v>734</v>
      </c>
      <c r="B20" s="987"/>
      <c r="C20" s="987"/>
      <c r="D20" s="722">
        <v>-4</v>
      </c>
      <c r="E20" s="722">
        <v>-432</v>
      </c>
      <c r="F20" s="722">
        <v>433</v>
      </c>
      <c r="G20" s="722">
        <v>6</v>
      </c>
      <c r="H20" s="722">
        <v>-160</v>
      </c>
      <c r="I20" s="722">
        <v>163</v>
      </c>
      <c r="J20" s="722">
        <v>3</v>
      </c>
      <c r="K20" s="722">
        <v>-230</v>
      </c>
      <c r="L20" s="722">
        <v>227</v>
      </c>
      <c r="M20" s="722">
        <v>0</v>
      </c>
      <c r="N20" s="722">
        <v>-376</v>
      </c>
      <c r="O20" s="722">
        <v>370</v>
      </c>
      <c r="P20" s="722">
        <v>5</v>
      </c>
      <c r="Q20" s="722">
        <v>-1198</v>
      </c>
      <c r="R20" s="722">
        <v>1193</v>
      </c>
      <c r="S20" s="722">
        <v>0</v>
      </c>
    </row>
    <row r="21" spans="1:20" ht="22.5" customHeight="1">
      <c r="A21" s="987" t="s">
        <v>735</v>
      </c>
      <c r="B21" s="987"/>
      <c r="C21" s="987"/>
      <c r="D21" s="722">
        <v>1</v>
      </c>
      <c r="E21" s="722">
        <v>133</v>
      </c>
      <c r="F21" s="722">
        <v>54</v>
      </c>
      <c r="G21" s="722">
        <v>1</v>
      </c>
      <c r="H21" s="722">
        <v>54</v>
      </c>
      <c r="I21" s="722">
        <v>25</v>
      </c>
      <c r="J21" s="722">
        <v>2</v>
      </c>
      <c r="K21" s="722">
        <v>73</v>
      </c>
      <c r="L21" s="722">
        <v>22</v>
      </c>
      <c r="M21" s="722">
        <v>0</v>
      </c>
      <c r="N21" s="722">
        <v>108</v>
      </c>
      <c r="O21" s="722">
        <v>56</v>
      </c>
      <c r="P21" s="722">
        <v>4</v>
      </c>
      <c r="Q21" s="722">
        <v>368</v>
      </c>
      <c r="R21" s="722">
        <v>157</v>
      </c>
      <c r="S21" s="722">
        <v>529</v>
      </c>
    </row>
    <row r="22" spans="1:20" ht="21.75" customHeight="1">
      <c r="A22" s="986" t="s">
        <v>736</v>
      </c>
      <c r="B22" s="986"/>
      <c r="C22" s="986"/>
      <c r="D22" s="720">
        <v>9952</v>
      </c>
      <c r="E22" s="720">
        <v>660089</v>
      </c>
      <c r="F22" s="720">
        <v>14843</v>
      </c>
      <c r="G22" s="720">
        <v>13064</v>
      </c>
      <c r="H22" s="720">
        <v>336114</v>
      </c>
      <c r="I22" s="720">
        <v>5382</v>
      </c>
      <c r="J22" s="721">
        <v>11290</v>
      </c>
      <c r="K22" s="720">
        <v>370862</v>
      </c>
      <c r="L22" s="720">
        <v>6851</v>
      </c>
      <c r="M22" s="720">
        <v>9176</v>
      </c>
      <c r="N22" s="720">
        <v>575099</v>
      </c>
      <c r="O22" s="720">
        <v>14087</v>
      </c>
      <c r="P22" s="720">
        <v>43482</v>
      </c>
      <c r="Q22" s="720">
        <v>1942164</v>
      </c>
      <c r="R22" s="720">
        <v>41163</v>
      </c>
      <c r="S22" s="720">
        <v>2026809</v>
      </c>
    </row>
    <row r="23" spans="1:20" s="273" customFormat="1" ht="22.5" customHeight="1">
      <c r="A23" s="990" t="s">
        <v>768</v>
      </c>
      <c r="B23" s="990"/>
      <c r="C23" s="990"/>
      <c r="D23" s="353">
        <v>1656</v>
      </c>
      <c r="E23" s="353">
        <v>-543</v>
      </c>
      <c r="F23" s="353">
        <v>382</v>
      </c>
      <c r="G23" s="353">
        <v>1657</v>
      </c>
      <c r="H23" s="353">
        <v>-190</v>
      </c>
      <c r="I23" s="353">
        <v>141</v>
      </c>
      <c r="J23" s="353">
        <v>3311</v>
      </c>
      <c r="K23" s="353">
        <v>-258</v>
      </c>
      <c r="L23" s="353">
        <v>208</v>
      </c>
      <c r="M23" s="353">
        <v>1654</v>
      </c>
      <c r="N23" s="353">
        <v>-461</v>
      </c>
      <c r="O23" s="353">
        <v>314</v>
      </c>
      <c r="P23" s="353">
        <v>8278</v>
      </c>
      <c r="Q23" s="353">
        <v>-1452</v>
      </c>
      <c r="R23" s="353">
        <v>1045</v>
      </c>
      <c r="S23" s="353">
        <v>7871</v>
      </c>
      <c r="T23" s="304"/>
    </row>
    <row r="24" spans="1:20" ht="22.5" customHeight="1">
      <c r="A24" s="987" t="s">
        <v>737</v>
      </c>
      <c r="B24" s="987"/>
      <c r="C24" s="987"/>
      <c r="D24" s="718">
        <v>0.19961427193828352</v>
      </c>
      <c r="E24" s="718">
        <v>-8.2194020271497594E-4</v>
      </c>
      <c r="F24" s="718">
        <v>2.6415877186916535E-2</v>
      </c>
      <c r="G24" s="718">
        <v>0.1452616814236872</v>
      </c>
      <c r="H24" s="718">
        <v>-5.6496503163804175E-4</v>
      </c>
      <c r="I24" s="718">
        <v>2.6903262736119062E-2</v>
      </c>
      <c r="J24" s="718">
        <v>0.41496428123825041</v>
      </c>
      <c r="K24" s="718">
        <v>-6.9519292951067044E-4</v>
      </c>
      <c r="L24" s="718">
        <v>3.131115459882583E-2</v>
      </c>
      <c r="M24" s="718">
        <v>0.21988832757245413</v>
      </c>
      <c r="N24" s="718">
        <v>-8.0095906595315869E-4</v>
      </c>
      <c r="O24" s="718">
        <v>2.2798228417919116E-2</v>
      </c>
      <c r="P24" s="718">
        <v>0.2351437336666288</v>
      </c>
      <c r="Q24" s="718">
        <v>-7.470611478810629E-4</v>
      </c>
      <c r="R24" s="718">
        <v>2.6048157934094422E-2</v>
      </c>
      <c r="S24" s="718">
        <v>3.8985843052139293E-3</v>
      </c>
    </row>
    <row r="25" spans="1:20" ht="21.75" customHeight="1">
      <c r="A25" s="987" t="s">
        <v>725</v>
      </c>
      <c r="B25" s="987"/>
      <c r="C25" s="987"/>
      <c r="D25" s="718">
        <v>4.9101814724525107E-3</v>
      </c>
      <c r="E25" s="718">
        <v>0.32567893669309739</v>
      </c>
      <c r="F25" s="718">
        <v>7.3233343645109136E-3</v>
      </c>
      <c r="G25" s="718">
        <v>6.4455999553978691E-3</v>
      </c>
      <c r="H25" s="718">
        <v>0.16583407711333431</v>
      </c>
      <c r="I25" s="718">
        <v>2.6554056154279955E-3</v>
      </c>
      <c r="J25" s="718">
        <v>5.5703324782946989E-3</v>
      </c>
      <c r="K25" s="718">
        <v>0.18297826780915222</v>
      </c>
      <c r="L25" s="718">
        <v>3.3801902399288736E-3</v>
      </c>
      <c r="M25" s="718">
        <v>4.5273136245201203E-3</v>
      </c>
      <c r="N25" s="718">
        <v>0.2837460263892651</v>
      </c>
      <c r="O25" s="718">
        <v>6.9503342446180175E-3</v>
      </c>
      <c r="P25" s="718">
        <v>2.14534275306652E-2</v>
      </c>
      <c r="Q25" s="718">
        <v>0.95823730800484896</v>
      </c>
      <c r="R25" s="718">
        <v>2.0309264464485801E-2</v>
      </c>
      <c r="S25" s="718">
        <v>1</v>
      </c>
    </row>
    <row r="26" spans="1:20">
      <c r="A26" s="22" t="s">
        <v>738</v>
      </c>
      <c r="B26" s="22"/>
      <c r="C26" s="22"/>
    </row>
    <row r="27" spans="1:20" ht="12.75" customHeight="1">
      <c r="A27" s="175" t="s">
        <v>739</v>
      </c>
      <c r="B27" s="175"/>
      <c r="C27" s="175"/>
      <c r="D27" s="173"/>
      <c r="E27" s="173"/>
      <c r="F27" s="173"/>
      <c r="G27" s="173"/>
      <c r="H27" s="174"/>
    </row>
    <row r="28" spans="1:20" ht="12.75" customHeight="1">
      <c r="A28" s="170" t="s">
        <v>740</v>
      </c>
      <c r="B28" s="170"/>
      <c r="C28" s="170"/>
      <c r="D28" s="172"/>
      <c r="E28" s="172"/>
      <c r="F28" s="172"/>
      <c r="G28" s="172"/>
      <c r="H28" s="172"/>
    </row>
    <row r="29" spans="1:20" ht="12.75" customHeight="1">
      <c r="A29" s="171"/>
      <c r="B29" s="171"/>
      <c r="C29" s="171"/>
      <c r="D29" s="170"/>
      <c r="E29" s="170"/>
      <c r="F29" s="170"/>
      <c r="G29" s="170"/>
      <c r="H29" s="170"/>
    </row>
    <row r="30" spans="1:20" ht="12.75" customHeight="1">
      <c r="B30" s="660"/>
      <c r="C30" s="660"/>
    </row>
    <row r="31" spans="1:20" ht="12.75" customHeight="1">
      <c r="A31" s="153" t="s">
        <v>774</v>
      </c>
      <c r="B31" s="205"/>
      <c r="C31" s="205"/>
      <c r="D31" s="205"/>
      <c r="E31" s="205"/>
      <c r="F31" s="205"/>
      <c r="S31" s="141" t="str">
        <f>Naslovnica!A20</f>
        <v>Ožujak 2020.</v>
      </c>
    </row>
    <row r="32" spans="1:20">
      <c r="A32" s="605" t="s">
        <v>775</v>
      </c>
      <c r="B32" s="205"/>
      <c r="C32" s="205"/>
      <c r="D32" s="205"/>
      <c r="E32" s="205"/>
      <c r="F32" s="205"/>
      <c r="S32" s="573" t="str">
        <f>Naslovnica!A24</f>
        <v>March 2020</v>
      </c>
    </row>
    <row r="33" spans="1:19">
      <c r="B33"/>
      <c r="C33"/>
    </row>
    <row r="34" spans="1:19" ht="32.25" customHeight="1">
      <c r="A34" s="723"/>
      <c r="B34" s="985" t="s">
        <v>708</v>
      </c>
      <c r="C34" s="985"/>
      <c r="D34" s="985"/>
      <c r="E34" s="984" t="s">
        <v>709</v>
      </c>
      <c r="F34" s="984"/>
      <c r="G34" s="984"/>
      <c r="H34" s="984" t="s">
        <v>710</v>
      </c>
      <c r="I34" s="984"/>
      <c r="J34" s="984"/>
      <c r="K34" s="983" t="s">
        <v>711</v>
      </c>
      <c r="L34" s="983"/>
      <c r="M34" s="983"/>
      <c r="N34" s="983" t="s">
        <v>712</v>
      </c>
      <c r="O34" s="983"/>
      <c r="P34" s="983"/>
      <c r="Q34" s="984" t="s">
        <v>713</v>
      </c>
      <c r="R34" s="984"/>
      <c r="S34" s="984"/>
    </row>
    <row r="35" spans="1:19" ht="21">
      <c r="A35" s="723" t="s">
        <v>638</v>
      </c>
      <c r="B35" s="985" t="s">
        <v>714</v>
      </c>
      <c r="C35" s="985"/>
      <c r="D35" s="985"/>
      <c r="E35" s="985" t="s">
        <v>715</v>
      </c>
      <c r="F35" s="985"/>
      <c r="G35" s="985"/>
      <c r="H35" s="985" t="s">
        <v>715</v>
      </c>
      <c r="I35" s="985"/>
      <c r="J35" s="985"/>
      <c r="K35" s="985" t="s">
        <v>716</v>
      </c>
      <c r="L35" s="985"/>
      <c r="M35" s="985"/>
      <c r="N35" s="985" t="s">
        <v>716</v>
      </c>
      <c r="O35" s="985"/>
      <c r="P35" s="985"/>
      <c r="Q35" s="985" t="s">
        <v>716</v>
      </c>
      <c r="R35" s="985"/>
      <c r="S35" s="985"/>
    </row>
    <row r="36" spans="1:19">
      <c r="A36" s="723"/>
      <c r="B36" s="724" t="s">
        <v>137</v>
      </c>
      <c r="C36" s="724" t="s">
        <v>138</v>
      </c>
      <c r="D36" s="724" t="s">
        <v>139</v>
      </c>
      <c r="E36" s="724" t="s">
        <v>137</v>
      </c>
      <c r="F36" s="724" t="s">
        <v>138</v>
      </c>
      <c r="G36" s="724" t="s">
        <v>139</v>
      </c>
      <c r="H36" s="724" t="s">
        <v>137</v>
      </c>
      <c r="I36" s="724" t="s">
        <v>138</v>
      </c>
      <c r="J36" s="724" t="s">
        <v>139</v>
      </c>
      <c r="K36" s="724" t="s">
        <v>137</v>
      </c>
      <c r="L36" s="724" t="s">
        <v>138</v>
      </c>
      <c r="M36" s="724" t="s">
        <v>139</v>
      </c>
      <c r="N36" s="724" t="s">
        <v>137</v>
      </c>
      <c r="O36" s="724" t="s">
        <v>138</v>
      </c>
      <c r="P36" s="724" t="s">
        <v>139</v>
      </c>
      <c r="Q36" s="716" t="s">
        <v>137</v>
      </c>
      <c r="R36" s="716" t="s">
        <v>138</v>
      </c>
      <c r="S36" s="716" t="s">
        <v>139</v>
      </c>
    </row>
    <row r="37" spans="1:19">
      <c r="A37" s="180" t="s">
        <v>8</v>
      </c>
      <c r="B37" s="189">
        <v>2639</v>
      </c>
      <c r="C37" s="189">
        <v>2332</v>
      </c>
      <c r="D37" s="189">
        <v>9</v>
      </c>
      <c r="E37" s="189">
        <v>1710</v>
      </c>
      <c r="F37" s="189">
        <v>1702</v>
      </c>
      <c r="G37" s="189">
        <v>3</v>
      </c>
      <c r="H37" s="189">
        <v>4349</v>
      </c>
      <c r="I37" s="189">
        <v>4034</v>
      </c>
      <c r="J37" s="189">
        <v>12</v>
      </c>
      <c r="K37" s="189">
        <v>485</v>
      </c>
      <c r="L37" s="189">
        <v>-440</v>
      </c>
      <c r="M37" s="189">
        <v>-2</v>
      </c>
      <c r="N37" s="189">
        <v>586</v>
      </c>
      <c r="O37" s="189">
        <v>-339</v>
      </c>
      <c r="P37" s="189">
        <v>-1</v>
      </c>
      <c r="Q37" s="190">
        <v>0.3267236119585113</v>
      </c>
      <c r="R37" s="190">
        <v>-0.16185331394140867</v>
      </c>
      <c r="S37" s="190">
        <v>-0.19999999999999996</v>
      </c>
    </row>
    <row r="38" spans="1:19">
      <c r="A38" s="78" t="s">
        <v>9</v>
      </c>
      <c r="B38" s="189">
        <v>10386</v>
      </c>
      <c r="C38" s="189">
        <v>103333</v>
      </c>
      <c r="D38" s="189">
        <v>153</v>
      </c>
      <c r="E38" s="189">
        <v>8987</v>
      </c>
      <c r="F38" s="189">
        <v>80005</v>
      </c>
      <c r="G38" s="189">
        <v>105</v>
      </c>
      <c r="H38" s="189">
        <v>19373</v>
      </c>
      <c r="I38" s="189">
        <v>183338</v>
      </c>
      <c r="J38" s="189">
        <v>258</v>
      </c>
      <c r="K38" s="189">
        <v>2170</v>
      </c>
      <c r="L38" s="189">
        <v>-1422</v>
      </c>
      <c r="M38" s="189">
        <v>3</v>
      </c>
      <c r="N38" s="189">
        <v>2824</v>
      </c>
      <c r="O38" s="189">
        <v>-1224</v>
      </c>
      <c r="P38" s="189">
        <v>2</v>
      </c>
      <c r="Q38" s="190">
        <v>0.34731205229849094</v>
      </c>
      <c r="R38" s="190">
        <v>-1.4227030282174757E-2</v>
      </c>
      <c r="S38" s="190">
        <v>1.9762845849802479E-2</v>
      </c>
    </row>
    <row r="39" spans="1:19">
      <c r="A39" s="78" t="s">
        <v>10</v>
      </c>
      <c r="B39" s="189">
        <v>4860</v>
      </c>
      <c r="C39" s="189">
        <v>125750</v>
      </c>
      <c r="D39" s="189">
        <v>116</v>
      </c>
      <c r="E39" s="189">
        <v>3385</v>
      </c>
      <c r="F39" s="189">
        <v>112426</v>
      </c>
      <c r="G39" s="189">
        <v>114</v>
      </c>
      <c r="H39" s="189">
        <v>8245</v>
      </c>
      <c r="I39" s="189">
        <v>238176</v>
      </c>
      <c r="J39" s="189">
        <v>230</v>
      </c>
      <c r="K39" s="189">
        <v>684</v>
      </c>
      <c r="L39" s="189">
        <v>-435</v>
      </c>
      <c r="M39" s="189">
        <v>2</v>
      </c>
      <c r="N39" s="189">
        <v>570</v>
      </c>
      <c r="O39" s="189">
        <v>-530</v>
      </c>
      <c r="P39" s="189">
        <v>-1</v>
      </c>
      <c r="Q39" s="190">
        <v>0.17937348018881427</v>
      </c>
      <c r="R39" s="190">
        <v>-4.0352762596125302E-3</v>
      </c>
      <c r="S39" s="190">
        <v>4.366812227074135E-3</v>
      </c>
    </row>
    <row r="40" spans="1:19">
      <c r="A40" s="78" t="s">
        <v>11</v>
      </c>
      <c r="B40" s="189">
        <v>3326</v>
      </c>
      <c r="C40" s="189">
        <v>145312</v>
      </c>
      <c r="D40" s="189">
        <v>76</v>
      </c>
      <c r="E40" s="189">
        <v>980</v>
      </c>
      <c r="F40" s="189">
        <v>133468</v>
      </c>
      <c r="G40" s="189">
        <v>73</v>
      </c>
      <c r="H40" s="189">
        <v>4306</v>
      </c>
      <c r="I40" s="189">
        <v>278780</v>
      </c>
      <c r="J40" s="189">
        <v>149</v>
      </c>
      <c r="K40" s="189">
        <v>425</v>
      </c>
      <c r="L40" s="189">
        <v>-369</v>
      </c>
      <c r="M40" s="189">
        <v>0</v>
      </c>
      <c r="N40" s="189">
        <v>98</v>
      </c>
      <c r="O40" s="189">
        <v>-465</v>
      </c>
      <c r="P40" s="189">
        <v>2</v>
      </c>
      <c r="Q40" s="190">
        <v>0.13825006608511758</v>
      </c>
      <c r="R40" s="190">
        <v>-2.982683270508657E-3</v>
      </c>
      <c r="S40" s="190">
        <v>1.3605442176870763E-2</v>
      </c>
    </row>
    <row r="41" spans="1:19">
      <c r="A41" s="78" t="s">
        <v>12</v>
      </c>
      <c r="B41" s="189">
        <v>3150</v>
      </c>
      <c r="C41" s="189">
        <v>161878</v>
      </c>
      <c r="D41" s="189">
        <v>81</v>
      </c>
      <c r="E41" s="189">
        <v>868</v>
      </c>
      <c r="F41" s="189">
        <v>148576</v>
      </c>
      <c r="G41" s="189">
        <v>70</v>
      </c>
      <c r="H41" s="189">
        <v>4018</v>
      </c>
      <c r="I41" s="189">
        <v>310454</v>
      </c>
      <c r="J41" s="189">
        <v>151</v>
      </c>
      <c r="K41" s="189">
        <v>290</v>
      </c>
      <c r="L41" s="189">
        <v>6</v>
      </c>
      <c r="M41" s="189">
        <v>3</v>
      </c>
      <c r="N41" s="189">
        <v>72</v>
      </c>
      <c r="O41" s="189">
        <v>102</v>
      </c>
      <c r="P41" s="189">
        <v>0</v>
      </c>
      <c r="Q41" s="190">
        <v>9.9015317286652138E-2</v>
      </c>
      <c r="R41" s="190">
        <v>3.4799868533830214E-4</v>
      </c>
      <c r="S41" s="190">
        <v>2.0270270270270174E-2</v>
      </c>
    </row>
    <row r="42" spans="1:19">
      <c r="A42" s="78" t="s">
        <v>13</v>
      </c>
      <c r="B42" s="189">
        <v>1074</v>
      </c>
      <c r="C42" s="189">
        <v>150444</v>
      </c>
      <c r="D42" s="189">
        <v>81</v>
      </c>
      <c r="E42" s="189">
        <v>476</v>
      </c>
      <c r="F42" s="189">
        <v>143057</v>
      </c>
      <c r="G42" s="189">
        <v>87</v>
      </c>
      <c r="H42" s="189">
        <v>1550</v>
      </c>
      <c r="I42" s="189">
        <v>293501</v>
      </c>
      <c r="J42" s="189">
        <v>168</v>
      </c>
      <c r="K42" s="189">
        <v>46</v>
      </c>
      <c r="L42" s="189">
        <v>404</v>
      </c>
      <c r="M42" s="189">
        <v>2</v>
      </c>
      <c r="N42" s="189">
        <v>4</v>
      </c>
      <c r="O42" s="189">
        <v>160</v>
      </c>
      <c r="P42" s="189">
        <v>0</v>
      </c>
      <c r="Q42" s="190">
        <v>3.3333333333333437E-2</v>
      </c>
      <c r="R42" s="190">
        <v>1.9253286542839643E-3</v>
      </c>
      <c r="S42" s="190">
        <v>1.2048192771084265E-2</v>
      </c>
    </row>
    <row r="43" spans="1:19">
      <c r="A43" s="78" t="s">
        <v>14</v>
      </c>
      <c r="B43" s="189">
        <v>652</v>
      </c>
      <c r="C43" s="189">
        <v>123313</v>
      </c>
      <c r="D43" s="189">
        <v>107</v>
      </c>
      <c r="E43" s="189">
        <v>360</v>
      </c>
      <c r="F43" s="189">
        <v>127815</v>
      </c>
      <c r="G43" s="189">
        <v>79</v>
      </c>
      <c r="H43" s="189">
        <v>1012</v>
      </c>
      <c r="I43" s="189">
        <v>251128</v>
      </c>
      <c r="J43" s="189">
        <v>186</v>
      </c>
      <c r="K43" s="189">
        <v>10</v>
      </c>
      <c r="L43" s="189">
        <v>370</v>
      </c>
      <c r="M43" s="189">
        <v>-2</v>
      </c>
      <c r="N43" s="189">
        <v>3</v>
      </c>
      <c r="O43" s="189">
        <v>206</v>
      </c>
      <c r="P43" s="189">
        <v>0</v>
      </c>
      <c r="Q43" s="190">
        <v>1.3013013013013053E-2</v>
      </c>
      <c r="R43" s="190">
        <v>2.2989239758612889E-3</v>
      </c>
      <c r="S43" s="190">
        <v>-1.0638297872340385E-2</v>
      </c>
    </row>
    <row r="44" spans="1:19">
      <c r="A44" s="78" t="s">
        <v>15</v>
      </c>
      <c r="B44" s="189">
        <v>409</v>
      </c>
      <c r="C44" s="189">
        <v>112586</v>
      </c>
      <c r="D44" s="189">
        <v>110</v>
      </c>
      <c r="E44" s="189">
        <v>220</v>
      </c>
      <c r="F44" s="189">
        <v>119798</v>
      </c>
      <c r="G44" s="189">
        <v>147</v>
      </c>
      <c r="H44" s="189">
        <v>629</v>
      </c>
      <c r="I44" s="189">
        <v>232384</v>
      </c>
      <c r="J44" s="189">
        <v>257</v>
      </c>
      <c r="K44" s="189">
        <v>6</v>
      </c>
      <c r="L44" s="189">
        <v>-142</v>
      </c>
      <c r="M44" s="189">
        <v>0</v>
      </c>
      <c r="N44" s="189">
        <v>10</v>
      </c>
      <c r="O44" s="189">
        <v>104</v>
      </c>
      <c r="P44" s="189">
        <v>-2</v>
      </c>
      <c r="Q44" s="190">
        <v>2.610114192495927E-2</v>
      </c>
      <c r="R44" s="190">
        <v>-1.6349571038887234E-4</v>
      </c>
      <c r="S44" s="190">
        <v>-7.7220077220077066E-3</v>
      </c>
    </row>
    <row r="45" spans="1:19">
      <c r="A45" s="78" t="s">
        <v>16</v>
      </c>
      <c r="B45" s="189">
        <v>0</v>
      </c>
      <c r="C45" s="189">
        <v>79701</v>
      </c>
      <c r="D45" s="189">
        <v>190</v>
      </c>
      <c r="E45" s="189">
        <v>0</v>
      </c>
      <c r="F45" s="189">
        <v>70639</v>
      </c>
      <c r="G45" s="189">
        <v>7928</v>
      </c>
      <c r="H45" s="189">
        <v>0</v>
      </c>
      <c r="I45" s="189">
        <v>150340</v>
      </c>
      <c r="J45" s="189">
        <v>8118</v>
      </c>
      <c r="K45" s="189">
        <v>-5</v>
      </c>
      <c r="L45" s="189">
        <v>1258</v>
      </c>
      <c r="M45" s="189">
        <v>-3</v>
      </c>
      <c r="N45" s="189">
        <v>0</v>
      </c>
      <c r="O45" s="189">
        <v>1889</v>
      </c>
      <c r="P45" s="189">
        <v>-465</v>
      </c>
      <c r="Q45" s="190">
        <v>-1</v>
      </c>
      <c r="R45" s="190">
        <v>2.1380092803326312E-2</v>
      </c>
      <c r="S45" s="190">
        <v>-5.4507337526205402E-2</v>
      </c>
    </row>
    <row r="46" spans="1:19">
      <c r="A46" s="78" t="s">
        <v>17</v>
      </c>
      <c r="B46" s="189">
        <v>0</v>
      </c>
      <c r="C46" s="189">
        <v>25</v>
      </c>
      <c r="D46" s="189">
        <v>17472</v>
      </c>
      <c r="E46" s="189">
        <v>0</v>
      </c>
      <c r="F46" s="189">
        <v>1</v>
      </c>
      <c r="G46" s="189">
        <v>12355</v>
      </c>
      <c r="H46" s="189">
        <v>0</v>
      </c>
      <c r="I46" s="189">
        <v>26</v>
      </c>
      <c r="J46" s="189">
        <v>29827</v>
      </c>
      <c r="K46" s="189">
        <v>0</v>
      </c>
      <c r="L46" s="189">
        <v>-587</v>
      </c>
      <c r="M46" s="189">
        <v>992</v>
      </c>
      <c r="N46" s="189">
        <v>0</v>
      </c>
      <c r="O46" s="189">
        <v>0</v>
      </c>
      <c r="P46" s="189">
        <v>364</v>
      </c>
      <c r="Q46" s="190" t="s">
        <v>1045</v>
      </c>
      <c r="R46" s="190">
        <v>-0.95758564437194127</v>
      </c>
      <c r="S46" s="190">
        <v>4.7627410347371057E-2</v>
      </c>
    </row>
    <row r="47" spans="1:19">
      <c r="A47" s="78" t="s">
        <v>18</v>
      </c>
      <c r="B47" s="189">
        <v>0</v>
      </c>
      <c r="C47" s="189">
        <v>3</v>
      </c>
      <c r="D47" s="189">
        <v>1201</v>
      </c>
      <c r="E47" s="189">
        <v>0</v>
      </c>
      <c r="F47" s="189">
        <v>0</v>
      </c>
      <c r="G47" s="189">
        <v>606</v>
      </c>
      <c r="H47" s="189">
        <v>0</v>
      </c>
      <c r="I47" s="189">
        <v>3</v>
      </c>
      <c r="J47" s="189">
        <v>1807</v>
      </c>
      <c r="K47" s="189">
        <v>0</v>
      </c>
      <c r="L47" s="189">
        <v>2</v>
      </c>
      <c r="M47" s="189">
        <v>89</v>
      </c>
      <c r="N47" s="189">
        <v>0</v>
      </c>
      <c r="O47" s="189">
        <v>0</v>
      </c>
      <c r="P47" s="189">
        <v>62</v>
      </c>
      <c r="Q47" s="190" t="s">
        <v>1045</v>
      </c>
      <c r="R47" s="190">
        <v>2</v>
      </c>
      <c r="S47" s="190">
        <v>9.1183574879227125E-2</v>
      </c>
    </row>
    <row r="48" spans="1:19" ht="24">
      <c r="A48" s="726" t="s">
        <v>717</v>
      </c>
      <c r="B48" s="727">
        <v>26496</v>
      </c>
      <c r="C48" s="727">
        <v>1004677</v>
      </c>
      <c r="D48" s="727">
        <v>19596</v>
      </c>
      <c r="E48" s="727">
        <v>16986</v>
      </c>
      <c r="F48" s="727">
        <v>937487</v>
      </c>
      <c r="G48" s="727">
        <v>21567</v>
      </c>
      <c r="H48" s="727">
        <v>43482</v>
      </c>
      <c r="I48" s="727">
        <v>1942164</v>
      </c>
      <c r="J48" s="727">
        <v>41163</v>
      </c>
      <c r="K48" s="727">
        <v>4111</v>
      </c>
      <c r="L48" s="727">
        <v>-1355</v>
      </c>
      <c r="M48" s="727">
        <v>1084</v>
      </c>
      <c r="N48" s="727">
        <v>4167</v>
      </c>
      <c r="O48" s="727">
        <v>-97</v>
      </c>
      <c r="P48" s="727">
        <v>-39</v>
      </c>
      <c r="Q48" s="728">
        <v>0.23514373366662888</v>
      </c>
      <c r="R48" s="728">
        <v>-7.4706114788103406E-4</v>
      </c>
      <c r="S48" s="728">
        <v>2.6048157934094318E-2</v>
      </c>
    </row>
    <row r="49" spans="1:19" ht="24">
      <c r="A49" s="729" t="s">
        <v>718</v>
      </c>
      <c r="B49" s="982">
        <v>1050769</v>
      </c>
      <c r="C49" s="982"/>
      <c r="D49" s="982"/>
      <c r="E49" s="982">
        <v>976040</v>
      </c>
      <c r="F49" s="982"/>
      <c r="G49" s="982"/>
      <c r="H49" s="982">
        <v>2026809</v>
      </c>
      <c r="I49" s="982"/>
      <c r="J49" s="982"/>
      <c r="K49" s="982">
        <v>3840</v>
      </c>
      <c r="L49" s="982"/>
      <c r="M49" s="982"/>
      <c r="N49" s="982">
        <v>4031</v>
      </c>
      <c r="O49" s="982"/>
      <c r="P49" s="982"/>
      <c r="Q49" s="981">
        <v>3.8985843052139479E-3</v>
      </c>
      <c r="R49" s="981"/>
      <c r="S49" s="981"/>
    </row>
    <row r="50" spans="1:19">
      <c r="A50" s="15" t="s">
        <v>719</v>
      </c>
      <c r="B50"/>
      <c r="C50"/>
    </row>
    <row r="53" spans="1:19">
      <c r="A53" s="660" t="s">
        <v>97</v>
      </c>
    </row>
    <row r="54" spans="1:19">
      <c r="S54" s="14" t="s">
        <v>966</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5" t="s">
        <v>847</v>
      </c>
      <c r="B1" s="556"/>
      <c r="C1" s="556"/>
      <c r="D1" s="557" t="s">
        <v>1335</v>
      </c>
    </row>
    <row r="2" spans="1:11" ht="15" customHeight="1">
      <c r="A2" s="570" t="s">
        <v>848</v>
      </c>
      <c r="B2" s="556"/>
      <c r="C2" s="563"/>
      <c r="D2" s="564" t="s">
        <v>1336</v>
      </c>
    </row>
    <row r="3" spans="1:11" ht="15" customHeight="1">
      <c r="A3" s="565"/>
      <c r="B3" s="556"/>
      <c r="C3" s="563"/>
      <c r="D3" s="564"/>
    </row>
    <row r="4" spans="1:11" ht="15" customHeight="1">
      <c r="A4" s="151" t="s">
        <v>849</v>
      </c>
      <c r="B4" s="556"/>
      <c r="C4" s="563"/>
      <c r="D4" s="564"/>
    </row>
    <row r="5" spans="1:11" ht="15" customHeight="1">
      <c r="A5" s="565" t="s">
        <v>850</v>
      </c>
      <c r="B5" s="556"/>
      <c r="C5" s="563"/>
      <c r="D5" s="564"/>
    </row>
    <row r="6" spans="1:11" ht="15" customHeight="1">
      <c r="A6" s="564" t="s">
        <v>851</v>
      </c>
      <c r="B6" s="910">
        <v>43830</v>
      </c>
      <c r="C6" s="563"/>
      <c r="D6" s="564"/>
    </row>
    <row r="7" spans="1:11" ht="23.25">
      <c r="A7" s="667" t="s">
        <v>315</v>
      </c>
      <c r="B7" s="555">
        <v>6</v>
      </c>
      <c r="C7" s="668"/>
      <c r="D7" s="669"/>
      <c r="H7" s="151"/>
      <c r="I7" s="341"/>
      <c r="J7" s="342"/>
      <c r="K7" s="342"/>
    </row>
    <row r="8" spans="1:11">
      <c r="B8" s="242"/>
      <c r="C8" s="243"/>
      <c r="D8" s="241"/>
      <c r="E8" s="244"/>
      <c r="H8" s="565"/>
      <c r="I8" s="340"/>
      <c r="J8" s="340"/>
      <c r="K8" s="340"/>
    </row>
    <row r="9" spans="1:11">
      <c r="A9" s="231" t="s">
        <v>852</v>
      </c>
    </row>
    <row r="10" spans="1:11">
      <c r="A10" s="566" t="s">
        <v>853</v>
      </c>
    </row>
    <row r="11" spans="1:11" ht="12.75" customHeight="1">
      <c r="A11"/>
      <c r="B11"/>
      <c r="C11"/>
      <c r="D11" s="65" t="s">
        <v>316</v>
      </c>
    </row>
    <row r="12" spans="1:11" ht="22.5" customHeight="1">
      <c r="A12" s="1100" t="s">
        <v>320</v>
      </c>
      <c r="B12" s="551" t="s">
        <v>317</v>
      </c>
      <c r="C12" s="1100" t="s">
        <v>318</v>
      </c>
      <c r="D12" s="1100" t="s">
        <v>319</v>
      </c>
    </row>
    <row r="13" spans="1:11" ht="22.5" customHeight="1">
      <c r="A13" s="1101"/>
      <c r="B13" s="552">
        <v>43830</v>
      </c>
      <c r="C13" s="1100"/>
      <c r="D13" s="1100"/>
      <c r="E13" s="340"/>
    </row>
    <row r="14" spans="1:11" ht="15">
      <c r="A14" s="500" t="s">
        <v>321</v>
      </c>
      <c r="B14" s="497">
        <v>100843.22010999999</v>
      </c>
      <c r="C14" s="498">
        <v>0.42585566116237733</v>
      </c>
      <c r="D14" s="497">
        <v>30118.515740000017</v>
      </c>
      <c r="F14" s="53"/>
    </row>
    <row r="15" spans="1:11">
      <c r="A15" s="500" t="s">
        <v>322</v>
      </c>
      <c r="B15" s="497">
        <v>1256518.6317799999</v>
      </c>
      <c r="C15" s="498">
        <v>2.192933269455773E-3</v>
      </c>
      <c r="D15" s="497">
        <v>2749.4321899998467</v>
      </c>
    </row>
    <row r="16" spans="1:11" ht="22.5">
      <c r="A16" s="503" t="s">
        <v>323</v>
      </c>
      <c r="B16" s="497">
        <v>1135.2117700000001</v>
      </c>
      <c r="C16" s="498">
        <v>-0.3176937791182971</v>
      </c>
      <c r="D16" s="497">
        <v>-528.57456999999999</v>
      </c>
      <c r="F16" s="53"/>
    </row>
    <row r="17" spans="1:4">
      <c r="A17" s="670" t="s">
        <v>325</v>
      </c>
      <c r="B17" s="671">
        <v>1358497.0636599998</v>
      </c>
      <c r="C17" s="672">
        <v>2.4385767693044198E-2</v>
      </c>
      <c r="D17" s="671">
        <v>32339.373359999852</v>
      </c>
    </row>
    <row r="18" spans="1:4">
      <c r="A18" s="500" t="s">
        <v>324</v>
      </c>
      <c r="B18" s="501">
        <v>127612.25744000002</v>
      </c>
      <c r="C18" s="502">
        <v>0.1028503797185266</v>
      </c>
      <c r="D18" s="501">
        <v>11900.951730000015</v>
      </c>
    </row>
    <row r="19" spans="1:4">
      <c r="A19" s="500" t="s">
        <v>330</v>
      </c>
      <c r="B19" s="497">
        <v>46.98</v>
      </c>
      <c r="C19" s="553" t="e">
        <v>#DIV/0!</v>
      </c>
      <c r="D19" s="554">
        <v>46.98</v>
      </c>
    </row>
    <row r="20" spans="1:4">
      <c r="A20" s="500" t="s">
        <v>326</v>
      </c>
      <c r="B20" s="497">
        <v>10182.435529999999</v>
      </c>
      <c r="C20" s="498">
        <v>3.5771342520868302E-3</v>
      </c>
      <c r="D20" s="497">
        <v>36.294109999998909</v>
      </c>
    </row>
    <row r="21" spans="1:4">
      <c r="A21" s="500" t="s">
        <v>327</v>
      </c>
      <c r="B21" s="497">
        <v>1216531.8580500002</v>
      </c>
      <c r="C21" s="498">
        <v>1.7827535554816989E-2</v>
      </c>
      <c r="D21" s="497">
        <v>21307.897650000174</v>
      </c>
    </row>
    <row r="22" spans="1:4" ht="22.5">
      <c r="A22" s="503" t="s">
        <v>328</v>
      </c>
      <c r="B22" s="497">
        <v>4123.5326699999996</v>
      </c>
      <c r="C22" s="498">
        <v>-0.18768656971408237</v>
      </c>
      <c r="D22" s="497">
        <v>-952.7501000000002</v>
      </c>
    </row>
    <row r="23" spans="1:4">
      <c r="A23" s="670" t="s">
        <v>329</v>
      </c>
      <c r="B23" s="673">
        <v>1358497.06369</v>
      </c>
      <c r="C23" s="674">
        <v>2.4385767715666116E-2</v>
      </c>
      <c r="D23" s="673">
        <v>32339.373390000081</v>
      </c>
    </row>
    <row r="24" spans="1:4">
      <c r="A24" s="22" t="s">
        <v>331</v>
      </c>
    </row>
    <row r="26" spans="1:4">
      <c r="A26" s="232" t="s">
        <v>854</v>
      </c>
    </row>
    <row r="27" spans="1:4">
      <c r="A27" s="567" t="s">
        <v>855</v>
      </c>
    </row>
    <row r="28" spans="1:4">
      <c r="D28" s="65" t="s">
        <v>316</v>
      </c>
    </row>
    <row r="29" spans="1:4" ht="24" customHeight="1">
      <c r="A29" s="1100" t="s">
        <v>320</v>
      </c>
      <c r="B29" s="551" t="s">
        <v>332</v>
      </c>
      <c r="C29" s="1100" t="s">
        <v>318</v>
      </c>
      <c r="D29" s="1100" t="s">
        <v>319</v>
      </c>
    </row>
    <row r="30" spans="1:4" ht="22.5">
      <c r="A30" s="1101"/>
      <c r="B30" s="552" t="s">
        <v>1356</v>
      </c>
      <c r="C30" s="1100"/>
      <c r="D30" s="1100"/>
    </row>
    <row r="31" spans="1:4">
      <c r="A31" s="503" t="s">
        <v>333</v>
      </c>
      <c r="B31" s="558">
        <v>40620.092700000001</v>
      </c>
      <c r="C31" s="498">
        <v>-0.41930558546568525</v>
      </c>
      <c r="D31" s="497">
        <v>-29330.800029999991</v>
      </c>
    </row>
    <row r="32" spans="1:4">
      <c r="A32" s="503" t="s">
        <v>334</v>
      </c>
      <c r="B32" s="558">
        <v>18101.826229999999</v>
      </c>
      <c r="C32" s="498">
        <v>-0.38344098982067998</v>
      </c>
      <c r="D32" s="497">
        <v>-11257.612090000002</v>
      </c>
    </row>
    <row r="33" spans="1:4">
      <c r="A33" s="503" t="s">
        <v>335</v>
      </c>
      <c r="B33" s="558">
        <v>22518.266469999999</v>
      </c>
      <c r="C33" s="498">
        <v>-0.44524612883906767</v>
      </c>
      <c r="D33" s="497">
        <v>-18073.18794</v>
      </c>
    </row>
    <row r="34" spans="1:4">
      <c r="A34" s="503" t="s">
        <v>336</v>
      </c>
      <c r="B34" s="558">
        <v>17748.904840000003</v>
      </c>
      <c r="C34" s="498">
        <v>0.63049274533952138</v>
      </c>
      <c r="D34" s="497">
        <v>6863.2968600000022</v>
      </c>
    </row>
    <row r="35" spans="1:4">
      <c r="A35" s="503" t="s">
        <v>337</v>
      </c>
      <c r="B35" s="558">
        <v>3416.64714</v>
      </c>
      <c r="C35" s="498">
        <v>-2.3573119167952905E-2</v>
      </c>
      <c r="D35" s="497">
        <v>-82.485470000000078</v>
      </c>
    </row>
    <row r="36" spans="1:4" ht="22.5">
      <c r="A36" s="503" t="s">
        <v>338</v>
      </c>
      <c r="B36" s="558">
        <v>14332.2577</v>
      </c>
      <c r="C36" s="559">
        <v>0.94033784478726312</v>
      </c>
      <c r="D36" s="497">
        <v>6945.7823300000009</v>
      </c>
    </row>
    <row r="37" spans="1:4">
      <c r="A37" s="503" t="s">
        <v>340</v>
      </c>
      <c r="B37" s="558">
        <v>11826.824269999999</v>
      </c>
      <c r="C37" s="498">
        <v>0.43152420860572205</v>
      </c>
      <c r="D37" s="497">
        <v>3565.1237699999983</v>
      </c>
    </row>
    <row r="38" spans="1:4">
      <c r="A38" s="503" t="s">
        <v>339</v>
      </c>
      <c r="B38" s="558">
        <v>36537.664629999992</v>
      </c>
      <c r="C38" s="498">
        <v>-0.74615113207829842</v>
      </c>
      <c r="D38" s="497">
        <v>-107397.05104999998</v>
      </c>
    </row>
    <row r="39" spans="1:4" ht="22.5">
      <c r="A39" s="503" t="s">
        <v>341</v>
      </c>
      <c r="B39" s="558">
        <v>-24710.840359999998</v>
      </c>
      <c r="C39" s="559">
        <v>-0.81786473657111802</v>
      </c>
      <c r="D39" s="497">
        <v>110962.17482000001</v>
      </c>
    </row>
    <row r="40" spans="1:4">
      <c r="A40" s="503" t="s">
        <v>343</v>
      </c>
      <c r="B40" s="558">
        <v>70195.821810000009</v>
      </c>
      <c r="C40" s="498">
        <v>-0.21215219996920073</v>
      </c>
      <c r="D40" s="497">
        <v>-18902.379400000005</v>
      </c>
    </row>
    <row r="41" spans="1:4">
      <c r="A41" s="503" t="s">
        <v>342</v>
      </c>
      <c r="B41" s="558">
        <v>58056.137999999999</v>
      </c>
      <c r="C41" s="498">
        <v>-0.67161570943545001</v>
      </c>
      <c r="D41" s="497">
        <v>-118737.14861</v>
      </c>
    </row>
    <row r="42" spans="1:4" ht="22.5">
      <c r="A42" s="503" t="s">
        <v>344</v>
      </c>
      <c r="B42" s="558">
        <v>12139.68381</v>
      </c>
      <c r="C42" s="559">
        <v>-1.1384306059413452</v>
      </c>
      <c r="D42" s="497">
        <v>99834.769209999999</v>
      </c>
    </row>
    <row r="43" spans="1:4">
      <c r="A43" s="503" t="s">
        <v>347</v>
      </c>
      <c r="B43" s="558">
        <v>676.20925999999997</v>
      </c>
      <c r="C43" s="559">
        <v>-0.61938896566422152</v>
      </c>
      <c r="D43" s="497">
        <v>-1100.4319799999998</v>
      </c>
    </row>
    <row r="44" spans="1:4" ht="21.75">
      <c r="A44" s="675" t="s">
        <v>345</v>
      </c>
      <c r="B44" s="676">
        <v>11463.474550000003</v>
      </c>
      <c r="C44" s="677">
        <v>-1.1281239893371526</v>
      </c>
      <c r="D44" s="671">
        <v>100935.20118999999</v>
      </c>
    </row>
    <row r="45" spans="1:4">
      <c r="A45" s="22" t="s">
        <v>346</v>
      </c>
    </row>
    <row r="47" spans="1:4">
      <c r="A47" s="232" t="s">
        <v>856</v>
      </c>
    </row>
    <row r="48" spans="1:4">
      <c r="A48" s="567" t="s">
        <v>857</v>
      </c>
    </row>
    <row r="49" spans="1:5">
      <c r="B49" s="65" t="s">
        <v>316</v>
      </c>
    </row>
    <row r="50" spans="1:5" ht="22.5">
      <c r="A50" s="1100" t="s">
        <v>320</v>
      </c>
      <c r="B50" s="551" t="s">
        <v>332</v>
      </c>
      <c r="C50" s="233"/>
      <c r="D50" s="1102"/>
      <c r="E50" s="1102"/>
    </row>
    <row r="51" spans="1:5" ht="22.5">
      <c r="A51" s="1101"/>
      <c r="B51" s="552" t="s">
        <v>1356</v>
      </c>
      <c r="C51" s="234"/>
      <c r="D51" s="1102"/>
      <c r="E51" s="1102"/>
    </row>
    <row r="52" spans="1:5">
      <c r="A52" s="560" t="s">
        <v>348</v>
      </c>
      <c r="B52" s="561">
        <v>1869815.7329700002</v>
      </c>
      <c r="C52" s="235"/>
      <c r="D52" s="236"/>
      <c r="E52" s="237"/>
    </row>
    <row r="53" spans="1:5" ht="22.5">
      <c r="A53" s="503" t="s">
        <v>349</v>
      </c>
      <c r="B53" s="561">
        <v>213475.62040000001</v>
      </c>
      <c r="C53" s="235"/>
      <c r="D53" s="236"/>
      <c r="E53" s="237"/>
    </row>
    <row r="54" spans="1:5" ht="22.5">
      <c r="A54" s="503" t="s">
        <v>350</v>
      </c>
      <c r="B54" s="561">
        <v>1029198.1920099999</v>
      </c>
      <c r="C54" s="235"/>
      <c r="D54" s="236"/>
      <c r="E54" s="237"/>
    </row>
    <row r="55" spans="1:5">
      <c r="A55" s="678" t="s">
        <v>351</v>
      </c>
      <c r="B55" s="679">
        <v>3112489.54538</v>
      </c>
      <c r="C55" s="238"/>
      <c r="D55" s="239"/>
      <c r="E55" s="240"/>
    </row>
    <row r="56" spans="1:5">
      <c r="A56" s="22" t="s">
        <v>331</v>
      </c>
    </row>
    <row r="57" spans="1:5">
      <c r="A57" s="22"/>
    </row>
    <row r="58" spans="1:5">
      <c r="A58" s="232" t="s">
        <v>858</v>
      </c>
    </row>
    <row r="59" spans="1:5">
      <c r="A59" s="567" t="s">
        <v>859</v>
      </c>
    </row>
    <row r="60" spans="1:5">
      <c r="A60" s="22"/>
      <c r="B60" s="65" t="s">
        <v>316</v>
      </c>
    </row>
    <row r="61" spans="1:5" ht="22.5">
      <c r="A61" s="1100" t="s">
        <v>320</v>
      </c>
      <c r="B61" s="551" t="s">
        <v>317</v>
      </c>
    </row>
    <row r="62" spans="1:5">
      <c r="A62" s="1101"/>
      <c r="B62" s="552">
        <v>43830</v>
      </c>
    </row>
    <row r="63" spans="1:5">
      <c r="A63" s="560" t="s">
        <v>352</v>
      </c>
      <c r="B63" s="561">
        <v>452150.64847000001</v>
      </c>
    </row>
    <row r="64" spans="1:5" ht="22.5">
      <c r="A64" s="503" t="s">
        <v>349</v>
      </c>
      <c r="B64" s="561">
        <v>62972.194539999997</v>
      </c>
    </row>
    <row r="65" spans="1:5" ht="22.5">
      <c r="A65" s="503" t="s">
        <v>350</v>
      </c>
      <c r="B65" s="561">
        <v>367781.24773</v>
      </c>
    </row>
    <row r="66" spans="1:5">
      <c r="A66" s="678" t="s">
        <v>353</v>
      </c>
      <c r="B66" s="679">
        <v>882904.09074000001</v>
      </c>
    </row>
    <row r="67" spans="1:5">
      <c r="A67" s="22" t="s">
        <v>346</v>
      </c>
    </row>
    <row r="69" spans="1:5">
      <c r="A69" s="661" t="s">
        <v>97</v>
      </c>
      <c r="E69" s="35" t="s">
        <v>1028</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84" customWidth="1"/>
    <col min="2" max="2" width="19.42578125" style="884" customWidth="1"/>
    <col min="3" max="16384" width="9.140625" style="884"/>
  </cols>
  <sheetData>
    <row r="1" spans="1:2" ht="12.75">
      <c r="A1" s="151" t="s">
        <v>1025</v>
      </c>
    </row>
    <row r="2" spans="1:2">
      <c r="A2" s="568" t="s">
        <v>1026</v>
      </c>
    </row>
    <row r="4" spans="1:2">
      <c r="B4" s="65" t="s">
        <v>316</v>
      </c>
    </row>
    <row r="5" spans="1:2" ht="48">
      <c r="A5" s="888" t="s">
        <v>1023</v>
      </c>
      <c r="B5" s="888" t="s">
        <v>1027</v>
      </c>
    </row>
    <row r="6" spans="1:2">
      <c r="A6" s="887">
        <v>42735</v>
      </c>
      <c r="B6" s="886">
        <v>1203495.0464000001</v>
      </c>
    </row>
    <row r="7" spans="1:2">
      <c r="A7" s="887">
        <v>42825</v>
      </c>
      <c r="B7" s="886">
        <v>1146319.70306</v>
      </c>
    </row>
    <row r="8" spans="1:2">
      <c r="A8" s="887">
        <v>42916</v>
      </c>
      <c r="B8" s="886">
        <v>877228.42964999995</v>
      </c>
    </row>
    <row r="9" spans="1:2">
      <c r="A9" s="887">
        <v>43008</v>
      </c>
      <c r="B9" s="886">
        <v>894151.84952999989</v>
      </c>
    </row>
    <row r="10" spans="1:2">
      <c r="A10" s="887">
        <v>43100</v>
      </c>
      <c r="B10" s="886">
        <v>1107262.56757</v>
      </c>
    </row>
    <row r="11" spans="1:2">
      <c r="A11" s="887">
        <v>43190</v>
      </c>
      <c r="B11" s="886">
        <v>900884.15221000009</v>
      </c>
    </row>
    <row r="12" spans="1:2">
      <c r="A12" s="887">
        <v>43281</v>
      </c>
      <c r="B12" s="886">
        <v>848211.15226999996</v>
      </c>
    </row>
    <row r="13" spans="1:2">
      <c r="A13" s="887">
        <v>43373</v>
      </c>
      <c r="B13" s="886">
        <v>810938.32378999994</v>
      </c>
    </row>
    <row r="14" spans="1:2">
      <c r="A14" s="887">
        <v>43465</v>
      </c>
      <c r="B14" s="886">
        <v>1130869.9720300001</v>
      </c>
    </row>
    <row r="15" spans="1:2">
      <c r="A15" s="887">
        <v>43555</v>
      </c>
      <c r="B15" s="886">
        <v>1115130.94731</v>
      </c>
    </row>
    <row r="16" spans="1:2">
      <c r="A16" s="887" t="s">
        <v>1044</v>
      </c>
      <c r="B16" s="886">
        <v>963335.01599999995</v>
      </c>
    </row>
    <row r="17" spans="1:2">
      <c r="A17" s="887">
        <v>43738</v>
      </c>
      <c r="B17" s="886">
        <v>1183278.73</v>
      </c>
    </row>
    <row r="18" spans="1:2">
      <c r="A18" s="887">
        <v>43829</v>
      </c>
      <c r="B18" s="886">
        <v>1269940.3296900003</v>
      </c>
    </row>
    <row r="19" spans="1:2">
      <c r="A19" s="22" t="s">
        <v>1024</v>
      </c>
    </row>
    <row r="21" spans="1:2">
      <c r="B21" s="922"/>
    </row>
    <row r="60" spans="8:8">
      <c r="H60" s="35" t="s">
        <v>1029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23.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878</v>
      </c>
      <c r="D1" s="141" t="str">
        <f>Naslovnica!A20</f>
        <v>Ožujak 2020.</v>
      </c>
    </row>
    <row r="2" spans="1:13" ht="12.75" customHeight="1">
      <c r="A2" s="597" t="s">
        <v>879</v>
      </c>
      <c r="D2" s="573" t="str">
        <f>Naslovnica!A24</f>
        <v>March 2020</v>
      </c>
    </row>
    <row r="3" spans="1:13" ht="12.75" customHeight="1"/>
    <row r="4" spans="1:13" ht="12.75" customHeight="1">
      <c r="D4" s="65" t="s">
        <v>392</v>
      </c>
      <c r="E4" s="313"/>
      <c r="F4" s="313"/>
      <c r="G4" s="313"/>
      <c r="J4" s="313"/>
      <c r="K4" s="313"/>
      <c r="L4" s="313"/>
      <c r="M4" s="313"/>
    </row>
    <row r="5" spans="1:13" ht="31.5" customHeight="1">
      <c r="A5" s="846"/>
      <c r="B5" s="847" t="str">
        <f>D1</f>
        <v>Ožujak 2020.</v>
      </c>
      <c r="C5" s="848" t="s">
        <v>756</v>
      </c>
      <c r="D5" s="848" t="s">
        <v>20</v>
      </c>
      <c r="E5" s="311"/>
      <c r="F5" s="312"/>
      <c r="G5" s="312"/>
      <c r="H5" s="311"/>
      <c r="I5" s="311"/>
      <c r="J5" s="311"/>
      <c r="K5" s="992"/>
      <c r="L5" s="992"/>
      <c r="M5" s="992"/>
    </row>
    <row r="6" spans="1:13" s="273" customFormat="1" ht="24">
      <c r="A6" s="846"/>
      <c r="B6" s="849" t="str">
        <f>D2</f>
        <v>March 2020</v>
      </c>
      <c r="C6" s="849" t="s">
        <v>48</v>
      </c>
      <c r="D6" s="867" t="s">
        <v>308</v>
      </c>
      <c r="E6" s="311"/>
      <c r="F6" s="312"/>
      <c r="G6" s="312"/>
      <c r="H6" s="311"/>
      <c r="I6" s="311"/>
      <c r="J6" s="311"/>
      <c r="K6" s="992"/>
      <c r="L6" s="992"/>
      <c r="M6" s="992"/>
    </row>
    <row r="7" spans="1:13" ht="24">
      <c r="A7" s="850" t="s">
        <v>944</v>
      </c>
      <c r="B7" s="851">
        <v>28183.20223999978</v>
      </c>
      <c r="C7" s="851">
        <v>11311.559650000701</v>
      </c>
      <c r="D7" s="851"/>
      <c r="E7" s="305"/>
      <c r="F7" s="312"/>
      <c r="G7" s="830"/>
      <c r="H7" s="305"/>
      <c r="I7" s="305"/>
      <c r="J7" s="305"/>
      <c r="K7" s="992"/>
      <c r="L7" s="992"/>
      <c r="M7" s="992"/>
    </row>
    <row r="8" spans="1:13" s="273" customFormat="1">
      <c r="A8" s="852" t="s">
        <v>945</v>
      </c>
      <c r="B8" s="853"/>
      <c r="C8" s="853"/>
      <c r="D8" s="853"/>
      <c r="E8" s="305"/>
      <c r="F8" s="305"/>
      <c r="G8" s="305"/>
      <c r="H8" s="305"/>
      <c r="I8" s="305"/>
      <c r="J8" s="305"/>
      <c r="K8" s="305"/>
      <c r="L8" s="305"/>
      <c r="M8" s="305"/>
    </row>
    <row r="9" spans="1:13" s="273" customFormat="1">
      <c r="A9" s="854" t="s">
        <v>946</v>
      </c>
      <c r="B9" s="851">
        <v>570031.54041000013</v>
      </c>
      <c r="C9" s="851">
        <v>-2213.7809300000081</v>
      </c>
      <c r="D9" s="851">
        <v>1694677.2394300001</v>
      </c>
      <c r="E9" s="305"/>
      <c r="F9" s="305"/>
      <c r="G9" s="305"/>
      <c r="H9" s="305"/>
      <c r="I9" s="305"/>
      <c r="J9" s="305"/>
      <c r="K9" s="305"/>
      <c r="L9" s="305"/>
      <c r="M9" s="305"/>
    </row>
    <row r="10" spans="1:13" s="273" customFormat="1">
      <c r="A10" s="854" t="s">
        <v>947</v>
      </c>
      <c r="B10" s="851">
        <v>155934.24751999998</v>
      </c>
      <c r="C10" s="851">
        <v>-550009.42237000004</v>
      </c>
      <c r="D10" s="851">
        <v>1060871.6454</v>
      </c>
      <c r="E10" s="305"/>
      <c r="F10" s="305"/>
      <c r="G10" s="305"/>
      <c r="H10" s="305"/>
      <c r="I10" s="305"/>
      <c r="J10" s="305"/>
      <c r="K10" s="305"/>
      <c r="L10" s="305"/>
      <c r="M10" s="305"/>
    </row>
    <row r="11" spans="1:13" s="273" customFormat="1" ht="24">
      <c r="A11" s="855" t="s">
        <v>948</v>
      </c>
      <c r="B11" s="851">
        <v>21842.680760000003</v>
      </c>
      <c r="C11" s="851">
        <v>2147.8374700000022</v>
      </c>
      <c r="D11" s="851">
        <v>62092.011780000001</v>
      </c>
      <c r="E11" s="305"/>
      <c r="F11" s="305"/>
      <c r="G11" s="305"/>
      <c r="H11" s="305"/>
      <c r="I11" s="305"/>
      <c r="J11" s="305"/>
      <c r="K11" s="305"/>
      <c r="L11" s="305"/>
      <c r="M11" s="305"/>
    </row>
    <row r="12" spans="1:13" s="273" customFormat="1">
      <c r="A12" s="854" t="s">
        <v>949</v>
      </c>
      <c r="B12" s="851">
        <v>1118.4962800000001</v>
      </c>
      <c r="C12" s="851">
        <v>-410.06796999999983</v>
      </c>
      <c r="D12" s="851">
        <v>3794.0113799999999</v>
      </c>
      <c r="E12" s="305"/>
      <c r="F12" s="305"/>
      <c r="G12" s="305"/>
      <c r="H12" s="305"/>
      <c r="I12" s="305"/>
      <c r="J12" s="305"/>
      <c r="K12" s="305"/>
      <c r="L12" s="305"/>
      <c r="M12" s="305"/>
    </row>
    <row r="13" spans="1:13" s="273" customFormat="1">
      <c r="A13" s="855" t="s">
        <v>950</v>
      </c>
      <c r="B13" s="851">
        <v>772.1505699999999</v>
      </c>
      <c r="C13" s="851">
        <v>-208.89503000000002</v>
      </c>
      <c r="D13" s="851">
        <v>2452.3499899999997</v>
      </c>
      <c r="E13" s="305"/>
      <c r="F13" s="305"/>
      <c r="G13" s="305"/>
      <c r="H13" s="305"/>
      <c r="I13" s="305"/>
      <c r="J13" s="305"/>
      <c r="K13" s="305"/>
      <c r="L13" s="305"/>
      <c r="M13" s="305"/>
    </row>
    <row r="14" spans="1:13" s="273" customFormat="1">
      <c r="A14" s="856" t="s">
        <v>951</v>
      </c>
      <c r="B14" s="857">
        <v>749699.11554000014</v>
      </c>
      <c r="C14" s="857">
        <v>-550694.32883000001</v>
      </c>
      <c r="D14" s="857">
        <v>2823887.2579799998</v>
      </c>
      <c r="E14" s="305"/>
      <c r="F14" s="305"/>
      <c r="G14" s="305"/>
      <c r="H14" s="305"/>
      <c r="I14" s="305"/>
      <c r="J14" s="305"/>
      <c r="K14" s="305"/>
      <c r="L14" s="305"/>
      <c r="M14" s="305"/>
    </row>
    <row r="15" spans="1:13" s="273" customFormat="1">
      <c r="A15" s="852" t="s">
        <v>952</v>
      </c>
      <c r="B15" s="851"/>
      <c r="C15" s="851"/>
      <c r="D15" s="851"/>
      <c r="E15" s="305"/>
      <c r="F15" s="305"/>
      <c r="G15" s="305"/>
      <c r="H15" s="305"/>
      <c r="I15" s="305"/>
      <c r="J15" s="305"/>
      <c r="K15" s="305"/>
      <c r="L15" s="305"/>
      <c r="M15" s="305"/>
    </row>
    <row r="16" spans="1:13" s="273" customFormat="1">
      <c r="A16" s="854" t="s">
        <v>953</v>
      </c>
      <c r="B16" s="851">
        <v>2887.66905</v>
      </c>
      <c r="C16" s="851">
        <v>26.690039999999954</v>
      </c>
      <c r="D16" s="851">
        <v>8585.7171100000014</v>
      </c>
      <c r="E16" s="305"/>
      <c r="F16" s="305"/>
      <c r="G16" s="305"/>
      <c r="H16" s="305"/>
      <c r="I16" s="305"/>
      <c r="J16" s="305"/>
      <c r="K16" s="305"/>
      <c r="L16" s="305"/>
      <c r="M16" s="305"/>
    </row>
    <row r="17" spans="1:14" s="273" customFormat="1">
      <c r="A17" s="858" t="s">
        <v>954</v>
      </c>
      <c r="B17" s="851">
        <v>2887.6057700000001</v>
      </c>
      <c r="C17" s="851">
        <v>26.640859999999975</v>
      </c>
      <c r="D17" s="851">
        <v>8585.5889700000007</v>
      </c>
      <c r="E17" s="305"/>
      <c r="F17" s="305"/>
      <c r="G17" s="305"/>
      <c r="H17" s="305"/>
      <c r="I17" s="305"/>
      <c r="J17" s="305"/>
      <c r="K17" s="305"/>
      <c r="L17" s="305"/>
      <c r="M17" s="305"/>
    </row>
    <row r="18" spans="1:14" s="273" customFormat="1">
      <c r="A18" s="858" t="s">
        <v>955</v>
      </c>
      <c r="B18" s="859">
        <v>6.3280000000000003E-2</v>
      </c>
      <c r="C18" s="859">
        <v>4.9180000000000001E-2</v>
      </c>
      <c r="D18" s="851">
        <v>0.12814</v>
      </c>
      <c r="E18" s="305"/>
      <c r="F18" s="305"/>
      <c r="G18" s="305"/>
      <c r="H18" s="305"/>
      <c r="I18" s="305"/>
      <c r="J18" s="305"/>
      <c r="K18" s="305"/>
      <c r="L18" s="305"/>
      <c r="M18" s="305"/>
    </row>
    <row r="19" spans="1:14" s="273" customFormat="1">
      <c r="A19" s="854" t="s">
        <v>956</v>
      </c>
      <c r="B19" s="851">
        <v>668524.44896000007</v>
      </c>
      <c r="C19" s="851">
        <v>-501829.72457999981</v>
      </c>
      <c r="D19" s="851">
        <v>2542625.4903800003</v>
      </c>
      <c r="E19" s="305"/>
      <c r="F19" s="305"/>
      <c r="G19" s="305"/>
      <c r="H19" s="305"/>
      <c r="I19" s="305"/>
      <c r="J19" s="305"/>
      <c r="K19" s="305"/>
      <c r="L19" s="305"/>
      <c r="M19" s="305"/>
    </row>
    <row r="20" spans="1:14" s="273" customFormat="1">
      <c r="A20" s="858" t="s">
        <v>957</v>
      </c>
      <c r="B20" s="851">
        <v>574607.78482000006</v>
      </c>
      <c r="C20" s="851">
        <v>5287.0640200000489</v>
      </c>
      <c r="D20" s="851">
        <v>1708530.4809600003</v>
      </c>
      <c r="E20" s="305"/>
      <c r="F20" s="305"/>
      <c r="G20" s="305"/>
      <c r="H20" s="305"/>
      <c r="I20" s="305"/>
      <c r="J20" s="305"/>
      <c r="K20" s="305"/>
      <c r="L20" s="305"/>
      <c r="M20" s="305"/>
    </row>
    <row r="21" spans="1:14" s="273" customFormat="1">
      <c r="A21" s="858" t="s">
        <v>958</v>
      </c>
      <c r="B21" s="851">
        <v>93916.664139999993</v>
      </c>
      <c r="C21" s="851">
        <v>-507116.78859999997</v>
      </c>
      <c r="D21" s="851">
        <v>834095.00942000002</v>
      </c>
      <c r="E21" s="305"/>
      <c r="F21" s="305"/>
      <c r="G21" s="305"/>
      <c r="H21" s="305"/>
      <c r="I21" s="305"/>
      <c r="J21" s="305"/>
      <c r="K21" s="305"/>
      <c r="L21" s="305"/>
      <c r="M21" s="305"/>
    </row>
    <row r="22" spans="1:14" s="273" customFormat="1" ht="24">
      <c r="A22" s="855" t="s">
        <v>959</v>
      </c>
      <c r="B22" s="851">
        <v>23882.766319999999</v>
      </c>
      <c r="C22" s="851">
        <v>5773.2659999999996</v>
      </c>
      <c r="D22" s="851">
        <v>63964.909440000003</v>
      </c>
      <c r="E22" s="305"/>
      <c r="F22" s="305"/>
      <c r="G22" s="305"/>
      <c r="H22" s="305"/>
      <c r="I22" s="305"/>
      <c r="J22" s="305"/>
      <c r="K22" s="305"/>
      <c r="L22" s="305"/>
      <c r="M22" s="305"/>
    </row>
    <row r="23" spans="1:14" s="273" customFormat="1">
      <c r="A23" s="855" t="s">
        <v>960</v>
      </c>
      <c r="B23" s="851">
        <v>61940.531729999995</v>
      </c>
      <c r="C23" s="851">
        <v>-33663.593820000002</v>
      </c>
      <c r="D23" s="851">
        <v>211463.04454999999</v>
      </c>
      <c r="E23" s="305"/>
      <c r="F23" s="305"/>
      <c r="G23" s="305"/>
      <c r="H23" s="305"/>
      <c r="I23" s="305"/>
      <c r="J23" s="305"/>
      <c r="K23" s="305"/>
      <c r="L23" s="305"/>
      <c r="M23" s="305"/>
    </row>
    <row r="24" spans="1:14" s="273" customFormat="1">
      <c r="A24" s="854" t="s">
        <v>961</v>
      </c>
      <c r="B24" s="851">
        <v>772.1505699999999</v>
      </c>
      <c r="C24" s="851">
        <v>-208.89503000000002</v>
      </c>
      <c r="D24" s="851">
        <v>2452.3499899999997</v>
      </c>
      <c r="E24" s="305"/>
      <c r="F24" s="305"/>
      <c r="G24" s="305"/>
      <c r="H24" s="305"/>
      <c r="I24" s="305"/>
      <c r="J24" s="305"/>
      <c r="K24" s="305"/>
      <c r="L24" s="305"/>
      <c r="M24" s="305"/>
    </row>
    <row r="25" spans="1:14" s="273" customFormat="1" ht="30.75" customHeight="1">
      <c r="A25" s="855" t="s">
        <v>962</v>
      </c>
      <c r="B25" s="851">
        <v>1329.81502</v>
      </c>
      <c r="C25" s="851">
        <v>157.75432000000001</v>
      </c>
      <c r="D25" s="851">
        <v>3396.3338100000001</v>
      </c>
      <c r="E25" s="305"/>
      <c r="F25" s="305"/>
      <c r="G25" s="305"/>
      <c r="H25" s="305"/>
      <c r="I25" s="305"/>
      <c r="J25" s="305"/>
      <c r="K25" s="305"/>
      <c r="L25" s="305"/>
      <c r="M25" s="305"/>
    </row>
    <row r="26" spans="1:14">
      <c r="A26" s="856" t="s">
        <v>963</v>
      </c>
      <c r="B26" s="857">
        <v>759337.38165000011</v>
      </c>
      <c r="C26" s="857">
        <v>-529744.50306999963</v>
      </c>
      <c r="D26" s="857">
        <v>2832487.8452800005</v>
      </c>
      <c r="E26" s="306"/>
      <c r="F26" s="306"/>
      <c r="G26" s="306"/>
      <c r="H26" s="306"/>
      <c r="I26" s="306"/>
      <c r="J26" s="306"/>
      <c r="K26" s="307"/>
      <c r="L26" s="306"/>
      <c r="M26" s="306"/>
      <c r="N26" s="53"/>
    </row>
    <row r="27" spans="1:14">
      <c r="A27" s="376" t="s">
        <v>964</v>
      </c>
      <c r="B27" s="851">
        <v>18544.936129999813</v>
      </c>
      <c r="C27" s="851">
        <v>-9638.2661099999677</v>
      </c>
      <c r="D27" s="851"/>
      <c r="E27" s="306"/>
      <c r="F27" s="306"/>
      <c r="G27" s="306"/>
      <c r="H27" s="306"/>
      <c r="I27" s="306"/>
      <c r="J27" s="306"/>
      <c r="K27" s="307"/>
      <c r="L27" s="306"/>
      <c r="M27" s="306"/>
      <c r="N27" s="53"/>
    </row>
    <row r="28" spans="1:14" ht="12.75" customHeight="1">
      <c r="A28" s="13" t="s">
        <v>707</v>
      </c>
      <c r="B28" s="963"/>
      <c r="C28" s="963"/>
    </row>
    <row r="29" spans="1:14" ht="12.75" customHeight="1"/>
    <row r="30" spans="1:14" ht="12.75" customHeight="1">
      <c r="A30" s="154"/>
      <c r="D30" s="8" t="str">
        <f>Naslovnica!A20</f>
        <v>Ožujak 2020.</v>
      </c>
    </row>
    <row r="31" spans="1:14" ht="12.75" customHeight="1">
      <c r="A31" s="356" t="s">
        <v>776</v>
      </c>
      <c r="B31" s="315"/>
      <c r="C31" s="315"/>
      <c r="D31" s="573" t="str">
        <f>Naslovnica!A24</f>
        <v>March 2020</v>
      </c>
      <c r="E31" s="273"/>
      <c r="G31" s="273"/>
      <c r="H31" s="273"/>
      <c r="I31" s="273"/>
    </row>
    <row r="32" spans="1:14" ht="12.75" customHeight="1">
      <c r="A32" s="597" t="s">
        <v>929</v>
      </c>
      <c r="B32" s="315"/>
      <c r="C32" s="315"/>
      <c r="D32" s="65" t="s">
        <v>706</v>
      </c>
      <c r="E32" s="273"/>
      <c r="F32" s="273"/>
      <c r="G32" s="273"/>
      <c r="H32" s="273"/>
      <c r="I32" s="273"/>
    </row>
    <row r="33" spans="1:14" ht="28.5" customHeight="1">
      <c r="A33" s="730"/>
      <c r="B33" s="731" t="str">
        <f>$D$1</f>
        <v>Ožujak 2020.</v>
      </c>
      <c r="C33" s="804" t="str">
        <f>$C$5</f>
        <v>Promjena u odnosu na prethodni mjesec</v>
      </c>
      <c r="D33" s="829" t="s">
        <v>20</v>
      </c>
      <c r="E33" s="273"/>
      <c r="F33" s="273"/>
      <c r="G33" s="273"/>
      <c r="H33" s="273"/>
      <c r="I33" s="273"/>
      <c r="J33" s="313"/>
      <c r="K33" s="313"/>
      <c r="L33" s="313"/>
      <c r="M33" s="313"/>
    </row>
    <row r="34" spans="1:14" s="273" customFormat="1" ht="25.5">
      <c r="A34" s="730"/>
      <c r="B34" s="732" t="str">
        <f>D2</f>
        <v>March 2020</v>
      </c>
      <c r="C34" s="732" t="s">
        <v>48</v>
      </c>
      <c r="D34" s="868" t="s">
        <v>308</v>
      </c>
      <c r="J34" s="313"/>
      <c r="K34" s="313"/>
      <c r="L34" s="313"/>
      <c r="M34" s="313"/>
    </row>
    <row r="35" spans="1:14" ht="25.5">
      <c r="A35" s="843" t="s">
        <v>928</v>
      </c>
      <c r="B35" s="352">
        <v>290310.94654000015</v>
      </c>
      <c r="C35" s="352">
        <v>-1528.2894099999685</v>
      </c>
      <c r="D35" s="352"/>
      <c r="E35" s="311"/>
      <c r="F35" s="311"/>
      <c r="G35" s="311"/>
      <c r="H35" s="311"/>
      <c r="I35" s="312"/>
      <c r="J35" s="992"/>
      <c r="K35" s="992"/>
      <c r="L35" s="994"/>
      <c r="M35" s="992"/>
    </row>
    <row r="36" spans="1:14" ht="14.25" customHeight="1">
      <c r="A36" s="354" t="s">
        <v>920</v>
      </c>
      <c r="B36" s="352"/>
      <c r="C36" s="352"/>
      <c r="D36" s="352"/>
      <c r="E36" s="305"/>
      <c r="F36" s="305"/>
      <c r="G36" s="305"/>
      <c r="H36" s="305"/>
      <c r="I36" s="314"/>
      <c r="J36" s="993"/>
      <c r="K36" s="992"/>
      <c r="L36" s="993"/>
      <c r="M36" s="993"/>
    </row>
    <row r="37" spans="1:14">
      <c r="A37" s="355" t="s">
        <v>921</v>
      </c>
      <c r="B37" s="352">
        <v>23291.006690000002</v>
      </c>
      <c r="C37" s="352">
        <v>5692.2728600000046</v>
      </c>
      <c r="D37" s="352">
        <v>62117.96228</v>
      </c>
      <c r="E37" s="309"/>
      <c r="F37" s="309"/>
      <c r="G37" s="309"/>
      <c r="H37" s="309"/>
      <c r="I37" s="309"/>
      <c r="J37" s="309"/>
      <c r="K37" s="309"/>
      <c r="L37" s="309"/>
      <c r="M37" s="309"/>
      <c r="N37" s="53"/>
    </row>
    <row r="38" spans="1:14" ht="26.25" customHeight="1">
      <c r="A38" s="355" t="s">
        <v>922</v>
      </c>
      <c r="B38" s="352">
        <v>591.75963000000002</v>
      </c>
      <c r="C38" s="352">
        <v>80.993140000000039</v>
      </c>
      <c r="D38" s="352">
        <v>1846.9471600000002</v>
      </c>
      <c r="E38" s="309"/>
      <c r="F38" s="309"/>
      <c r="G38" s="309"/>
      <c r="H38" s="309"/>
      <c r="I38" s="309"/>
      <c r="J38" s="309"/>
      <c r="K38" s="309"/>
      <c r="L38" s="309"/>
      <c r="M38" s="309"/>
      <c r="N38" s="53"/>
    </row>
    <row r="39" spans="1:14" s="273" customFormat="1" ht="25.5">
      <c r="A39" s="355" t="s">
        <v>923</v>
      </c>
      <c r="B39" s="352">
        <v>44.75403</v>
      </c>
      <c r="C39" s="352">
        <v>-12.299529999999997</v>
      </c>
      <c r="D39" s="352">
        <v>175.86547000000002</v>
      </c>
      <c r="E39" s="309"/>
      <c r="F39" s="309"/>
      <c r="G39" s="309"/>
      <c r="H39" s="309"/>
      <c r="I39" s="309"/>
      <c r="J39" s="309"/>
      <c r="K39" s="309"/>
      <c r="L39" s="309"/>
      <c r="M39" s="309"/>
      <c r="N39" s="53"/>
    </row>
    <row r="40" spans="1:14" s="273" customFormat="1">
      <c r="A40" s="734" t="s">
        <v>924</v>
      </c>
      <c r="B40" s="733">
        <v>23927.520350000003</v>
      </c>
      <c r="C40" s="733">
        <v>5760.966470000003</v>
      </c>
      <c r="D40" s="733">
        <v>64140.77491</v>
      </c>
      <c r="E40" s="309"/>
      <c r="F40" s="309"/>
      <c r="G40" s="309"/>
      <c r="H40" s="309"/>
      <c r="I40" s="309"/>
      <c r="J40" s="309"/>
      <c r="K40" s="309"/>
      <c r="L40" s="309"/>
      <c r="M40" s="309"/>
      <c r="N40" s="53"/>
    </row>
    <row r="41" spans="1:14" s="273" customFormat="1">
      <c r="A41" s="354" t="s">
        <v>925</v>
      </c>
      <c r="B41" s="352"/>
      <c r="C41" s="352"/>
      <c r="D41" s="352"/>
      <c r="E41" s="309"/>
      <c r="F41" s="309"/>
      <c r="G41" s="309"/>
      <c r="H41" s="309"/>
      <c r="I41" s="309"/>
      <c r="J41" s="309"/>
      <c r="K41" s="309"/>
      <c r="L41" s="309"/>
      <c r="M41" s="309"/>
      <c r="N41" s="53"/>
    </row>
    <row r="42" spans="1:14" ht="25.5">
      <c r="A42" s="355" t="s">
        <v>926</v>
      </c>
      <c r="B42" s="352">
        <v>21797.926729999999</v>
      </c>
      <c r="C42" s="352">
        <v>2160.1369999999988</v>
      </c>
      <c r="D42" s="352">
        <v>61916.146310000004</v>
      </c>
      <c r="E42" s="308"/>
      <c r="F42" s="308"/>
      <c r="G42" s="308"/>
      <c r="H42" s="308"/>
      <c r="I42" s="308"/>
      <c r="J42" s="308"/>
      <c r="K42" s="308"/>
      <c r="L42" s="308"/>
      <c r="M42" s="308"/>
      <c r="N42" s="53"/>
    </row>
    <row r="43" spans="1:14" ht="25.5">
      <c r="A43" s="355" t="s">
        <v>927</v>
      </c>
      <c r="B43" s="352">
        <v>44.75403</v>
      </c>
      <c r="C43" s="352">
        <v>-12.299529999999997</v>
      </c>
      <c r="D43" s="352">
        <v>175.86547000000002</v>
      </c>
      <c r="E43" s="309"/>
      <c r="F43" s="309"/>
      <c r="G43" s="309"/>
      <c r="H43" s="309"/>
      <c r="I43" s="309"/>
      <c r="J43" s="309"/>
      <c r="K43" s="309"/>
      <c r="L43" s="309"/>
      <c r="M43" s="309"/>
      <c r="N43" s="44"/>
    </row>
    <row r="44" spans="1:14">
      <c r="A44" s="734" t="s">
        <v>924</v>
      </c>
      <c r="B44" s="733">
        <v>21842.680759999999</v>
      </c>
      <c r="C44" s="733">
        <v>2147.8374699999986</v>
      </c>
      <c r="D44" s="733">
        <v>62092.011780000001</v>
      </c>
      <c r="E44" s="308"/>
      <c r="F44" s="308"/>
      <c r="G44" s="308"/>
      <c r="H44" s="308"/>
      <c r="I44" s="308"/>
      <c r="J44" s="308"/>
      <c r="K44" s="308"/>
      <c r="L44" s="308"/>
      <c r="M44" s="308"/>
    </row>
    <row r="45" spans="1:14">
      <c r="A45" s="351" t="s">
        <v>919</v>
      </c>
      <c r="B45" s="352">
        <v>292395.78613000014</v>
      </c>
      <c r="C45" s="352">
        <v>2084.8395899999887</v>
      </c>
      <c r="D45" s="352"/>
      <c r="E45" s="310"/>
      <c r="F45" s="310"/>
      <c r="G45" s="310"/>
      <c r="H45" s="310"/>
      <c r="I45" s="310"/>
      <c r="J45" s="310"/>
      <c r="K45" s="310"/>
      <c r="L45" s="310"/>
      <c r="M45" s="310"/>
    </row>
    <row r="46" spans="1:14" ht="12.75" customHeight="1">
      <c r="A46" s="13" t="s">
        <v>707</v>
      </c>
    </row>
    <row r="47" spans="1:14" ht="12.75" customHeight="1"/>
    <row r="48" spans="1:14" ht="12.75" customHeight="1">
      <c r="A48" s="660"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965</v>
      </c>
    </row>
  </sheetData>
  <mergeCells count="7">
    <mergeCell ref="J35:J36"/>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777</v>
      </c>
      <c r="E1" s="141" t="str">
        <f>Naslovnica!A20</f>
        <v>Ožujak 2020.</v>
      </c>
    </row>
    <row r="2" spans="1:7" ht="12.75" customHeight="1">
      <c r="A2" s="597" t="s">
        <v>778</v>
      </c>
      <c r="E2" s="573" t="str">
        <f>Naslovnica!A24</f>
        <v>March 2020</v>
      </c>
    </row>
    <row r="3" spans="1:7">
      <c r="A3" s="316"/>
      <c r="B3" s="311"/>
      <c r="C3" s="311"/>
      <c r="D3" s="311"/>
      <c r="E3" s="65" t="s">
        <v>655</v>
      </c>
      <c r="F3" s="311"/>
      <c r="G3" s="317"/>
    </row>
    <row r="4" spans="1:7" ht="48.75" customHeight="1">
      <c r="A4" s="995" t="s">
        <v>695</v>
      </c>
      <c r="B4" s="997" t="s">
        <v>694</v>
      </c>
      <c r="C4" s="997"/>
      <c r="D4" s="997"/>
      <c r="E4" s="845"/>
      <c r="F4" s="316"/>
      <c r="G4" s="316"/>
    </row>
    <row r="5" spans="1:7" ht="60">
      <c r="A5" s="995"/>
      <c r="B5" s="735" t="s">
        <v>696</v>
      </c>
      <c r="C5" s="735" t="s">
        <v>697</v>
      </c>
      <c r="D5" s="735" t="s">
        <v>698</v>
      </c>
      <c r="E5" s="318"/>
      <c r="F5" s="318"/>
    </row>
    <row r="6" spans="1:7" ht="12.75" customHeight="1">
      <c r="A6" s="359" t="s">
        <v>140</v>
      </c>
      <c r="B6" s="360">
        <v>3045.77531</v>
      </c>
      <c r="C6" s="360">
        <v>8470.2808000000005</v>
      </c>
      <c r="D6" s="360">
        <v>97888.420269999988</v>
      </c>
      <c r="E6" s="319"/>
      <c r="F6" s="319"/>
      <c r="G6" s="53"/>
    </row>
    <row r="7" spans="1:7" ht="12.75" customHeight="1">
      <c r="A7" s="361" t="s">
        <v>141</v>
      </c>
      <c r="B7" s="360">
        <v>198972.47675</v>
      </c>
      <c r="C7" s="360">
        <v>592244.45196000009</v>
      </c>
      <c r="D7" s="360">
        <v>31196099.522989985</v>
      </c>
      <c r="E7" s="319"/>
      <c r="F7" s="319"/>
      <c r="G7" s="53"/>
    </row>
    <row r="8" spans="1:7" ht="12.75" customHeight="1">
      <c r="A8" s="361" t="s">
        <v>142</v>
      </c>
      <c r="B8" s="360">
        <v>8325.5407699999996</v>
      </c>
      <c r="C8" s="360">
        <v>24349.773209999999</v>
      </c>
      <c r="D8" s="360">
        <v>349778.29377000005</v>
      </c>
      <c r="E8" s="319"/>
      <c r="F8" s="319"/>
      <c r="G8" s="53"/>
    </row>
    <row r="9" spans="1:7" ht="12.75" customHeight="1">
      <c r="A9" s="736" t="s">
        <v>299</v>
      </c>
      <c r="B9" s="737">
        <v>210343.79282999999</v>
      </c>
      <c r="C9" s="737">
        <v>625064.50597000006</v>
      </c>
      <c r="D9" s="737">
        <v>31643766.237029985</v>
      </c>
      <c r="E9" s="320"/>
      <c r="F9" s="320"/>
      <c r="G9" s="53"/>
    </row>
    <row r="10" spans="1:7" ht="12.75" customHeight="1">
      <c r="A10" s="361" t="s">
        <v>143</v>
      </c>
      <c r="B10" s="360">
        <v>2902.7977599999999</v>
      </c>
      <c r="C10" s="360">
        <v>8259.7592299999997</v>
      </c>
      <c r="D10" s="360">
        <v>40574.604849999996</v>
      </c>
      <c r="E10" s="319"/>
      <c r="F10" s="319"/>
      <c r="G10" s="53"/>
    </row>
    <row r="11" spans="1:7" ht="12.75" customHeight="1">
      <c r="A11" s="361" t="s">
        <v>144</v>
      </c>
      <c r="B11" s="360">
        <v>83505.99506999999</v>
      </c>
      <c r="C11" s="360">
        <v>248371.82092000003</v>
      </c>
      <c r="D11" s="360">
        <v>10687733.066339996</v>
      </c>
      <c r="E11" s="319"/>
      <c r="F11" s="319"/>
      <c r="G11" s="53"/>
    </row>
    <row r="12" spans="1:7" ht="12.75" customHeight="1">
      <c r="A12" s="361" t="s">
        <v>145</v>
      </c>
      <c r="B12" s="360">
        <v>2090.2652899999998</v>
      </c>
      <c r="C12" s="360">
        <v>6332.67616</v>
      </c>
      <c r="D12" s="360">
        <v>91652.261080000011</v>
      </c>
      <c r="E12" s="319"/>
      <c r="F12" s="319"/>
      <c r="G12" s="53"/>
    </row>
    <row r="13" spans="1:7" ht="12.75" customHeight="1">
      <c r="A13" s="736" t="s">
        <v>300</v>
      </c>
      <c r="B13" s="737">
        <v>88499.058119999987</v>
      </c>
      <c r="C13" s="737">
        <v>262964.25631000003</v>
      </c>
      <c r="D13" s="737">
        <v>10819959.932269996</v>
      </c>
      <c r="E13" s="320"/>
      <c r="F13" s="320"/>
      <c r="G13" s="53"/>
    </row>
    <row r="14" spans="1:7" ht="12.75" customHeight="1">
      <c r="A14" s="361" t="s">
        <v>146</v>
      </c>
      <c r="B14" s="360">
        <v>2689.3113199999998</v>
      </c>
      <c r="C14" s="360">
        <v>6774.1487899999993</v>
      </c>
      <c r="D14" s="360">
        <v>40545.529310000005</v>
      </c>
      <c r="E14" s="319"/>
      <c r="F14" s="319"/>
      <c r="G14" s="53"/>
    </row>
    <row r="15" spans="1:7" ht="12.75" customHeight="1">
      <c r="A15" s="361" t="s">
        <v>147</v>
      </c>
      <c r="B15" s="360">
        <v>99462.977569999988</v>
      </c>
      <c r="C15" s="360">
        <v>297290.84044</v>
      </c>
      <c r="D15" s="360">
        <v>14181601.954769993</v>
      </c>
      <c r="E15" s="319"/>
      <c r="F15" s="319"/>
      <c r="G15" s="53"/>
    </row>
    <row r="16" spans="1:7" ht="12.75" customHeight="1">
      <c r="A16" s="361" t="s">
        <v>148</v>
      </c>
      <c r="B16" s="360">
        <v>3242.3998700000002</v>
      </c>
      <c r="C16" s="360">
        <v>9748.3619600000002</v>
      </c>
      <c r="D16" s="360">
        <v>141841.85590999998</v>
      </c>
      <c r="E16" s="319"/>
      <c r="F16" s="319"/>
      <c r="G16" s="53"/>
    </row>
    <row r="17" spans="1:8" ht="12.75" customHeight="1">
      <c r="A17" s="736" t="s">
        <v>301</v>
      </c>
      <c r="B17" s="737">
        <v>105394.68875999998</v>
      </c>
      <c r="C17" s="737">
        <v>313813.35119000002</v>
      </c>
      <c r="D17" s="737">
        <v>14363989.339989992</v>
      </c>
      <c r="E17" s="320"/>
      <c r="F17" s="320"/>
      <c r="G17" s="53"/>
    </row>
    <row r="18" spans="1:8" ht="12.75" customHeight="1">
      <c r="A18" s="361" t="s">
        <v>149</v>
      </c>
      <c r="B18" s="360">
        <v>2487.5811899999999</v>
      </c>
      <c r="C18" s="360">
        <v>6899.5185899999997</v>
      </c>
      <c r="D18" s="360">
        <v>62216.510239999996</v>
      </c>
      <c r="E18" s="319"/>
      <c r="F18" s="319"/>
      <c r="G18" s="53"/>
    </row>
    <row r="19" spans="1:8" ht="12.75" customHeight="1">
      <c r="A19" s="361" t="s">
        <v>150</v>
      </c>
      <c r="B19" s="360">
        <v>161036.81930999999</v>
      </c>
      <c r="C19" s="360">
        <v>479381.78057999996</v>
      </c>
      <c r="D19" s="360">
        <v>24407586.298260007</v>
      </c>
      <c r="E19" s="319"/>
      <c r="F19" s="319"/>
      <c r="G19" s="53"/>
    </row>
    <row r="20" spans="1:8" ht="12.75" customHeight="1">
      <c r="A20" s="361" t="s">
        <v>151</v>
      </c>
      <c r="B20" s="360">
        <v>6845.8446100000001</v>
      </c>
      <c r="C20" s="360">
        <v>20407.068319999998</v>
      </c>
      <c r="D20" s="360">
        <v>296891.62662000005</v>
      </c>
      <c r="E20" s="319"/>
      <c r="F20" s="319"/>
      <c r="G20" s="53"/>
    </row>
    <row r="21" spans="1:8" ht="12.75" customHeight="1">
      <c r="A21" s="736" t="s">
        <v>302</v>
      </c>
      <c r="B21" s="737">
        <v>170370.24510999999</v>
      </c>
      <c r="C21" s="737">
        <v>506688.36748999998</v>
      </c>
      <c r="D21" s="737">
        <v>24766694.435120005</v>
      </c>
      <c r="E21" s="320"/>
      <c r="F21" s="320"/>
      <c r="G21" s="53"/>
    </row>
    <row r="22" spans="1:8" ht="12.75" customHeight="1">
      <c r="A22" s="362" t="s">
        <v>303</v>
      </c>
      <c r="B22" s="363">
        <v>11125.46558</v>
      </c>
      <c r="C22" s="363">
        <v>30403.707409999999</v>
      </c>
      <c r="D22" s="363">
        <v>241225.06466999999</v>
      </c>
      <c r="E22" s="320"/>
      <c r="F22" s="320"/>
      <c r="G22" s="53"/>
      <c r="H22" s="136"/>
    </row>
    <row r="23" spans="1:8" ht="12.75" customHeight="1">
      <c r="A23" s="362" t="s">
        <v>304</v>
      </c>
      <c r="B23" s="363">
        <v>542978.2686999999</v>
      </c>
      <c r="C23" s="363">
        <v>1617288.8939</v>
      </c>
      <c r="D23" s="363">
        <v>80473020.842359975</v>
      </c>
      <c r="E23" s="320"/>
      <c r="F23" s="320"/>
      <c r="G23" s="53"/>
      <c r="H23" s="136"/>
    </row>
    <row r="24" spans="1:8" ht="12.75" customHeight="1">
      <c r="A24" s="362" t="s">
        <v>305</v>
      </c>
      <c r="B24" s="363">
        <v>20504.05054</v>
      </c>
      <c r="C24" s="363">
        <v>60837.879649999995</v>
      </c>
      <c r="D24" s="363">
        <v>880164.03738000011</v>
      </c>
      <c r="E24" s="320"/>
      <c r="F24" s="320"/>
      <c r="G24" s="53"/>
      <c r="H24" s="136"/>
    </row>
    <row r="25" spans="1:8">
      <c r="A25" s="738" t="s">
        <v>699</v>
      </c>
      <c r="B25" s="739">
        <v>574607.78481999983</v>
      </c>
      <c r="C25" s="739">
        <v>1708530.4809600001</v>
      </c>
      <c r="D25" s="739">
        <v>81594409.944409966</v>
      </c>
      <c r="E25" s="320"/>
      <c r="F25" s="320"/>
      <c r="H25" s="136"/>
    </row>
    <row r="26" spans="1:8" ht="21.75" customHeight="1">
      <c r="A26" s="999" t="s">
        <v>25</v>
      </c>
      <c r="B26" s="999"/>
      <c r="C26" s="999"/>
      <c r="D26" s="999"/>
      <c r="E26" s="999"/>
      <c r="F26" s="863"/>
      <c r="G26" s="863"/>
    </row>
    <row r="27" spans="1:8" ht="21" customHeight="1">
      <c r="A27" s="1000" t="s">
        <v>26</v>
      </c>
      <c r="B27" s="1000"/>
      <c r="C27" s="1000"/>
      <c r="D27" s="1000"/>
      <c r="E27" s="1000"/>
      <c r="F27" s="864"/>
      <c r="G27" s="864"/>
    </row>
    <row r="28" spans="1:8" ht="12.75" customHeight="1"/>
    <row r="29" spans="1:8" ht="12.75" customHeight="1">
      <c r="A29" s="154" t="s">
        <v>779</v>
      </c>
      <c r="E29" s="141" t="str">
        <f>Naslovnica!A20</f>
        <v>Ožujak 2020.</v>
      </c>
    </row>
    <row r="30" spans="1:8" ht="12.75" customHeight="1">
      <c r="A30" s="597" t="s">
        <v>780</v>
      </c>
      <c r="E30" s="573" t="str">
        <f>Naslovnica!A24</f>
        <v>March 2020</v>
      </c>
    </row>
    <row r="31" spans="1:8" ht="12.75" customHeight="1">
      <c r="D31" s="313"/>
      <c r="E31" s="65" t="s">
        <v>392</v>
      </c>
    </row>
    <row r="32" spans="1:8" ht="25.5" customHeight="1">
      <c r="A32" s="995" t="s">
        <v>700</v>
      </c>
      <c r="B32" s="998" t="s">
        <v>995</v>
      </c>
      <c r="C32" s="998"/>
      <c r="D32" s="998" t="s">
        <v>994</v>
      </c>
      <c r="E32" s="998"/>
      <c r="F32" s="860"/>
      <c r="G32" s="860"/>
    </row>
    <row r="33" spans="1:6" ht="60">
      <c r="A33" s="995"/>
      <c r="B33" s="735" t="s">
        <v>696</v>
      </c>
      <c r="C33" s="735" t="s">
        <v>701</v>
      </c>
      <c r="D33" s="735" t="s">
        <v>696</v>
      </c>
      <c r="E33" s="735" t="s">
        <v>701</v>
      </c>
    </row>
    <row r="34" spans="1:6">
      <c r="A34" s="359" t="s">
        <v>140</v>
      </c>
      <c r="B34" s="364">
        <v>15.307</v>
      </c>
      <c r="C34" s="364">
        <v>42.56823</v>
      </c>
      <c r="D34" s="365">
        <v>1.456E-2</v>
      </c>
      <c r="E34" s="366">
        <v>1.6190000000000003E-2</v>
      </c>
    </row>
    <row r="35" spans="1:6" ht="12.75" customHeight="1">
      <c r="A35" s="361" t="s">
        <v>141</v>
      </c>
      <c r="B35" s="364">
        <v>999.90260000000001</v>
      </c>
      <c r="C35" s="364">
        <v>2976.0935299999996</v>
      </c>
      <c r="D35" s="365">
        <v>0</v>
      </c>
      <c r="E35" s="366">
        <v>5.9100000000000003E-3</v>
      </c>
      <c r="F35" s="53"/>
    </row>
    <row r="36" spans="1:6" ht="12.75" customHeight="1">
      <c r="A36" s="361" t="s">
        <v>142</v>
      </c>
      <c r="B36" s="364">
        <v>41.836510000000004</v>
      </c>
      <c r="C36" s="364">
        <v>122.35803</v>
      </c>
      <c r="D36" s="365">
        <v>0</v>
      </c>
      <c r="E36" s="366">
        <v>0</v>
      </c>
      <c r="F36" s="53"/>
    </row>
    <row r="37" spans="1:6" ht="12.75" customHeight="1">
      <c r="A37" s="736" t="s">
        <v>299</v>
      </c>
      <c r="B37" s="740">
        <v>1057.04611</v>
      </c>
      <c r="C37" s="740">
        <v>3141.0197899999994</v>
      </c>
      <c r="D37" s="741">
        <v>1.456E-2</v>
      </c>
      <c r="E37" s="742">
        <v>2.2100000000000002E-2</v>
      </c>
      <c r="F37" s="53"/>
    </row>
    <row r="38" spans="1:6" ht="12.75" customHeight="1">
      <c r="A38" s="361" t="s">
        <v>143</v>
      </c>
      <c r="B38" s="364">
        <v>14.5892</v>
      </c>
      <c r="C38" s="364">
        <v>41.511839999999999</v>
      </c>
      <c r="D38" s="365">
        <v>0</v>
      </c>
      <c r="E38" s="366">
        <v>1.183E-2</v>
      </c>
      <c r="F38" s="53"/>
    </row>
    <row r="39" spans="1:6" ht="12.75" customHeight="1">
      <c r="A39" s="361" t="s">
        <v>144</v>
      </c>
      <c r="B39" s="364">
        <v>419.65459000000004</v>
      </c>
      <c r="C39" s="364">
        <v>1248.11772</v>
      </c>
      <c r="D39" s="365">
        <v>6.8399999999999997E-3</v>
      </c>
      <c r="E39" s="366">
        <v>2.349E-2</v>
      </c>
      <c r="F39" s="53"/>
    </row>
    <row r="40" spans="1:6" ht="12.75" customHeight="1">
      <c r="A40" s="361" t="s">
        <v>145</v>
      </c>
      <c r="B40" s="364">
        <v>10.50357</v>
      </c>
      <c r="C40" s="364">
        <v>31.820450000000001</v>
      </c>
      <c r="D40" s="365">
        <v>0</v>
      </c>
      <c r="E40" s="366">
        <v>0</v>
      </c>
      <c r="F40" s="53"/>
    </row>
    <row r="41" spans="1:6" ht="12.75" customHeight="1">
      <c r="A41" s="736" t="s">
        <v>300</v>
      </c>
      <c r="B41" s="740">
        <v>444.74736000000007</v>
      </c>
      <c r="C41" s="740">
        <v>1321.4500099999998</v>
      </c>
      <c r="D41" s="741">
        <v>6.8399999999999997E-3</v>
      </c>
      <c r="E41" s="742">
        <v>3.5320000000000004E-2</v>
      </c>
      <c r="F41" s="53"/>
    </row>
    <row r="42" spans="1:6" ht="12.75" customHeight="1">
      <c r="A42" s="361" t="s">
        <v>146</v>
      </c>
      <c r="B42" s="364">
        <v>13.514959999999999</v>
      </c>
      <c r="C42" s="364">
        <v>34.044069999999998</v>
      </c>
      <c r="D42" s="365">
        <v>6.0000000000000001E-3</v>
      </c>
      <c r="E42" s="366">
        <v>0.02</v>
      </c>
      <c r="F42" s="53"/>
    </row>
    <row r="43" spans="1:6" ht="12.75" customHeight="1">
      <c r="A43" s="361" t="s">
        <v>147</v>
      </c>
      <c r="B43" s="364">
        <v>499.83330000000001</v>
      </c>
      <c r="C43" s="364">
        <v>1493.9171100000001</v>
      </c>
      <c r="D43" s="365">
        <v>5.0000000000000002E-5</v>
      </c>
      <c r="E43" s="366">
        <v>3.4399999999999999E-3</v>
      </c>
      <c r="F43" s="53"/>
    </row>
    <row r="44" spans="1:6" ht="12.75" customHeight="1">
      <c r="A44" s="361" t="s">
        <v>148</v>
      </c>
      <c r="B44" s="364">
        <v>16.292570000000001</v>
      </c>
      <c r="C44" s="364">
        <v>48.983350000000002</v>
      </c>
      <c r="D44" s="365">
        <v>0</v>
      </c>
      <c r="E44" s="366">
        <v>0</v>
      </c>
      <c r="F44" s="53"/>
    </row>
    <row r="45" spans="1:6" ht="12.75" customHeight="1">
      <c r="A45" s="736" t="s">
        <v>301</v>
      </c>
      <c r="B45" s="740">
        <v>516.12586999999996</v>
      </c>
      <c r="C45" s="740">
        <v>1576.94453</v>
      </c>
      <c r="D45" s="741">
        <v>6.0499999999999998E-3</v>
      </c>
      <c r="E45" s="742">
        <v>2.3439999999999999E-2</v>
      </c>
      <c r="F45" s="53"/>
    </row>
    <row r="46" spans="1:6" ht="12.75" customHeight="1">
      <c r="A46" s="361" t="s">
        <v>149</v>
      </c>
      <c r="B46" s="364">
        <v>12.501709999999999</v>
      </c>
      <c r="C46" s="364">
        <v>34.674570000000003</v>
      </c>
      <c r="D46" s="365">
        <v>1.304E-2</v>
      </c>
      <c r="E46" s="366">
        <v>1.304E-2</v>
      </c>
      <c r="F46" s="53"/>
    </row>
    <row r="47" spans="1:6" ht="12.75" customHeight="1">
      <c r="A47" s="361" t="s">
        <v>150</v>
      </c>
      <c r="B47" s="364">
        <v>809.26985999999999</v>
      </c>
      <c r="C47" s="364">
        <v>2408.9574099999995</v>
      </c>
      <c r="D47" s="365">
        <v>2.2789999999999998E-2</v>
      </c>
      <c r="E47" s="366">
        <v>3.4239999999999993E-2</v>
      </c>
      <c r="F47" s="53"/>
    </row>
    <row r="48" spans="1:6" ht="12.75" customHeight="1">
      <c r="A48" s="361" t="s">
        <v>151</v>
      </c>
      <c r="B48" s="364">
        <v>34.399900000000002</v>
      </c>
      <c r="C48" s="364">
        <v>102.54266</v>
      </c>
      <c r="D48" s="365">
        <v>0</v>
      </c>
      <c r="E48" s="366">
        <v>0</v>
      </c>
      <c r="F48" s="53"/>
    </row>
    <row r="49" spans="1:6" ht="12.75" customHeight="1">
      <c r="A49" s="736" t="s">
        <v>302</v>
      </c>
      <c r="B49" s="740">
        <v>856.17147</v>
      </c>
      <c r="C49" s="740">
        <v>2546.1746399999997</v>
      </c>
      <c r="D49" s="741">
        <v>3.5830000000000001E-2</v>
      </c>
      <c r="E49" s="742">
        <v>4.7279999999999989E-2</v>
      </c>
      <c r="F49" s="53"/>
    </row>
    <row r="50" spans="1:6" ht="12.75" customHeight="1">
      <c r="A50" s="362" t="s">
        <v>303</v>
      </c>
      <c r="B50" s="367">
        <v>55.912869999999998</v>
      </c>
      <c r="C50" s="367">
        <v>152.79871000000003</v>
      </c>
      <c r="D50" s="368">
        <v>3.3600000000000005E-2</v>
      </c>
      <c r="E50" s="369">
        <v>6.1060000000000003E-2</v>
      </c>
      <c r="F50" s="53"/>
    </row>
    <row r="51" spans="1:6" ht="12.75" customHeight="1">
      <c r="A51" s="362" t="s">
        <v>304</v>
      </c>
      <c r="B51" s="367">
        <v>2728.6603500000001</v>
      </c>
      <c r="C51" s="367">
        <v>8127.0857699999997</v>
      </c>
      <c r="D51" s="368">
        <v>2.9679999999999998E-2</v>
      </c>
      <c r="E51" s="369">
        <v>6.7080000000000001E-2</v>
      </c>
      <c r="F51" s="53"/>
    </row>
    <row r="52" spans="1:6" ht="12.75" customHeight="1">
      <c r="A52" s="362" t="s">
        <v>305</v>
      </c>
      <c r="B52" s="367">
        <v>103.03255</v>
      </c>
      <c r="C52" s="367">
        <v>305.70449000000002</v>
      </c>
      <c r="D52" s="368">
        <v>0</v>
      </c>
      <c r="E52" s="369">
        <v>0</v>
      </c>
      <c r="F52" s="44"/>
    </row>
    <row r="53" spans="1:6" ht="12.75" customHeight="1">
      <c r="A53" s="738" t="s">
        <v>699</v>
      </c>
      <c r="B53" s="743">
        <v>2887.6057700000001</v>
      </c>
      <c r="C53" s="743">
        <v>8585.5889700000007</v>
      </c>
      <c r="D53" s="744">
        <v>6.3280000000000003E-2</v>
      </c>
      <c r="E53" s="745">
        <v>0.12814</v>
      </c>
    </row>
    <row r="54" spans="1:6" ht="24.75" customHeight="1">
      <c r="A54" s="1001" t="s">
        <v>27</v>
      </c>
      <c r="B54" s="1001"/>
      <c r="C54" s="1001"/>
      <c r="D54" s="1001"/>
      <c r="E54" s="1001"/>
      <c r="F54" s="865"/>
    </row>
    <row r="55" spans="1:6">
      <c r="A55" s="603" t="s">
        <v>28</v>
      </c>
      <c r="B55" s="178"/>
      <c r="C55" s="178"/>
      <c r="D55" s="178"/>
      <c r="E55" s="178"/>
      <c r="F55" s="178"/>
    </row>
    <row r="56" spans="1:6" ht="12.75" customHeight="1">
      <c r="A56" s="17" t="s">
        <v>702</v>
      </c>
    </row>
    <row r="57" spans="1:6" ht="12.75" customHeight="1"/>
    <row r="58" spans="1:6" ht="12.75" customHeight="1">
      <c r="A58" s="321" t="s">
        <v>781</v>
      </c>
      <c r="D58" s="141" t="str">
        <f t="shared" ref="D58:D59" si="0">E1</f>
        <v>Ožujak 2020.</v>
      </c>
    </row>
    <row r="59" spans="1:6" ht="12.75" customHeight="1">
      <c r="A59" s="604" t="s">
        <v>782</v>
      </c>
      <c r="D59" s="573" t="str">
        <f t="shared" si="0"/>
        <v>March 2020</v>
      </c>
    </row>
    <row r="60" spans="1:6" ht="12.75" customHeight="1">
      <c r="D60" s="65" t="s">
        <v>655</v>
      </c>
    </row>
    <row r="61" spans="1:6" ht="42.75" customHeight="1">
      <c r="A61" s="996" t="s">
        <v>700</v>
      </c>
      <c r="B61" s="997" t="s">
        <v>703</v>
      </c>
      <c r="C61" s="997"/>
      <c r="D61" s="997"/>
      <c r="E61" s="861"/>
    </row>
    <row r="62" spans="1:6" ht="60">
      <c r="A62" s="996"/>
      <c r="B62" s="735" t="s">
        <v>696</v>
      </c>
      <c r="C62" s="735" t="s">
        <v>701</v>
      </c>
      <c r="D62" s="735" t="s">
        <v>704</v>
      </c>
    </row>
    <row r="63" spans="1:6" ht="12.75" customHeight="1">
      <c r="A63" s="359" t="s">
        <v>140</v>
      </c>
      <c r="B63" s="360">
        <v>0</v>
      </c>
      <c r="C63" s="360">
        <v>0</v>
      </c>
      <c r="D63" s="360">
        <v>2297.1046799999995</v>
      </c>
    </row>
    <row r="64" spans="1:6" ht="12.75" customHeight="1">
      <c r="A64" s="361" t="s">
        <v>141</v>
      </c>
      <c r="B64" s="360">
        <v>10038.41401</v>
      </c>
      <c r="C64" s="360">
        <v>31748.622649999998</v>
      </c>
      <c r="D64" s="360">
        <v>2516521.2871499998</v>
      </c>
    </row>
    <row r="65" spans="1:4" ht="12.75" customHeight="1">
      <c r="A65" s="361" t="s">
        <v>142</v>
      </c>
      <c r="B65" s="360">
        <v>9341.6367899999987</v>
      </c>
      <c r="C65" s="360">
        <v>41645.771089999995</v>
      </c>
      <c r="D65" s="360">
        <v>942342.24872999976</v>
      </c>
    </row>
    <row r="66" spans="1:4" ht="12.75" customHeight="1">
      <c r="A66" s="736" t="s">
        <v>299</v>
      </c>
      <c r="B66" s="737">
        <v>19380.050799999997</v>
      </c>
      <c r="C66" s="737">
        <v>73394.39374</v>
      </c>
      <c r="D66" s="737">
        <v>3461160.6405599993</v>
      </c>
    </row>
    <row r="67" spans="1:4" ht="12.75" customHeight="1">
      <c r="A67" s="361" t="s">
        <v>143</v>
      </c>
      <c r="B67" s="360">
        <v>0</v>
      </c>
      <c r="C67" s="360">
        <v>0</v>
      </c>
      <c r="D67" s="360">
        <v>460.13228999999995</v>
      </c>
    </row>
    <row r="68" spans="1:4" ht="12.75" customHeight="1">
      <c r="A68" s="361" t="s">
        <v>144</v>
      </c>
      <c r="B68" s="360">
        <v>3540.1082099999999</v>
      </c>
      <c r="C68" s="360">
        <v>12316.694850000002</v>
      </c>
      <c r="D68" s="360">
        <v>994513.72936</v>
      </c>
    </row>
    <row r="69" spans="1:4" ht="12.75" customHeight="1">
      <c r="A69" s="361" t="s">
        <v>145</v>
      </c>
      <c r="B69" s="360">
        <v>3866.3434400000001</v>
      </c>
      <c r="C69" s="360">
        <v>16565.29924</v>
      </c>
      <c r="D69" s="360">
        <v>281293.83057000005</v>
      </c>
    </row>
    <row r="70" spans="1:4" ht="12.75" customHeight="1">
      <c r="A70" s="736" t="s">
        <v>300</v>
      </c>
      <c r="B70" s="737">
        <v>7406.45165</v>
      </c>
      <c r="C70" s="737">
        <v>28881.99409</v>
      </c>
      <c r="D70" s="737">
        <v>1276267.6922200001</v>
      </c>
    </row>
    <row r="71" spans="1:4">
      <c r="A71" s="361" t="s">
        <v>146</v>
      </c>
      <c r="B71" s="360">
        <v>167.31792000000002</v>
      </c>
      <c r="C71" s="360">
        <v>167.31792000000002</v>
      </c>
      <c r="D71" s="360">
        <v>2350.4206600000002</v>
      </c>
    </row>
    <row r="72" spans="1:4">
      <c r="A72" s="361" t="s">
        <v>147</v>
      </c>
      <c r="B72" s="360">
        <v>5844.8870900000002</v>
      </c>
      <c r="C72" s="360">
        <v>18638.860080000002</v>
      </c>
      <c r="D72" s="360">
        <v>1483569.8145699997</v>
      </c>
    </row>
    <row r="73" spans="1:4">
      <c r="A73" s="361" t="s">
        <v>148</v>
      </c>
      <c r="B73" s="360">
        <v>3855.56844</v>
      </c>
      <c r="C73" s="360">
        <v>16793.560379999999</v>
      </c>
      <c r="D73" s="360">
        <v>418908.61610999983</v>
      </c>
    </row>
    <row r="74" spans="1:4">
      <c r="A74" s="736" t="s">
        <v>301</v>
      </c>
      <c r="B74" s="737">
        <v>9867.7734500000006</v>
      </c>
      <c r="C74" s="737">
        <v>35599.738380000003</v>
      </c>
      <c r="D74" s="737">
        <v>1904828.8513399996</v>
      </c>
    </row>
    <row r="75" spans="1:4">
      <c r="A75" s="361" t="s">
        <v>149</v>
      </c>
      <c r="B75" s="360">
        <v>0</v>
      </c>
      <c r="C75" s="360">
        <v>0</v>
      </c>
      <c r="D75" s="360">
        <v>2514.8679400000001</v>
      </c>
    </row>
    <row r="76" spans="1:4">
      <c r="A76" s="361" t="s">
        <v>150</v>
      </c>
      <c r="B76" s="360">
        <v>8958.2541500000007</v>
      </c>
      <c r="C76" s="360">
        <v>29409.161920000002</v>
      </c>
      <c r="D76" s="360">
        <v>1972155.2984499999</v>
      </c>
    </row>
    <row r="77" spans="1:4">
      <c r="A77" s="361" t="s">
        <v>151</v>
      </c>
      <c r="B77" s="360">
        <v>11573.43895</v>
      </c>
      <c r="C77" s="360">
        <v>43246.165549999998</v>
      </c>
      <c r="D77" s="360">
        <v>873927.65041999996</v>
      </c>
    </row>
    <row r="78" spans="1:4">
      <c r="A78" s="736" t="s">
        <v>302</v>
      </c>
      <c r="B78" s="737">
        <v>20531.6931</v>
      </c>
      <c r="C78" s="737">
        <v>72655.327470000004</v>
      </c>
      <c r="D78" s="737">
        <v>2848597.8168099998</v>
      </c>
    </row>
    <row r="79" spans="1:4">
      <c r="A79" s="362" t="s">
        <v>303</v>
      </c>
      <c r="B79" s="363">
        <v>167.31792000000002</v>
      </c>
      <c r="C79" s="363">
        <v>167.31792000000002</v>
      </c>
      <c r="D79" s="363">
        <v>7622.5255699999998</v>
      </c>
    </row>
    <row r="80" spans="1:4">
      <c r="A80" s="362" t="s">
        <v>304</v>
      </c>
      <c r="B80" s="363">
        <v>28381.663460000003</v>
      </c>
      <c r="C80" s="363">
        <v>92113.339500000002</v>
      </c>
      <c r="D80" s="363">
        <v>6966760.1295299986</v>
      </c>
    </row>
    <row r="81" spans="1:5">
      <c r="A81" s="362" t="s">
        <v>305</v>
      </c>
      <c r="B81" s="363">
        <v>28636.98762</v>
      </c>
      <c r="C81" s="363">
        <v>118250.79626</v>
      </c>
      <c r="D81" s="363">
        <v>2516472.3458299995</v>
      </c>
    </row>
    <row r="82" spans="1:5">
      <c r="A82" s="738" t="s">
        <v>705</v>
      </c>
      <c r="B82" s="739">
        <v>57185.969000000005</v>
      </c>
      <c r="C82" s="739">
        <v>210531.45368000001</v>
      </c>
      <c r="D82" s="739">
        <v>9490855.0009299982</v>
      </c>
    </row>
    <row r="83" spans="1:5">
      <c r="A83" s="17" t="s">
        <v>702</v>
      </c>
    </row>
    <row r="85" spans="1:5">
      <c r="A85" s="660" t="s">
        <v>97</v>
      </c>
      <c r="E85" s="14" t="s">
        <v>967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783</v>
      </c>
      <c r="G1" s="141" t="str">
        <f>Naslovnica!A20</f>
        <v>Ožujak 2020.</v>
      </c>
    </row>
    <row r="2" spans="1:10" ht="12.75" customHeight="1">
      <c r="A2" s="571" t="s">
        <v>784</v>
      </c>
      <c r="G2" s="573" t="str">
        <f>Naslovnica!A24</f>
        <v>March 2020</v>
      </c>
    </row>
    <row r="3" spans="1:10" ht="12.75" customHeight="1">
      <c r="E3" s="14" t="s">
        <v>392</v>
      </c>
      <c r="F3" s="322"/>
      <c r="G3" s="322"/>
    </row>
    <row r="4" spans="1:10" ht="16.5" customHeight="1">
      <c r="A4" s="1002" t="s">
        <v>684</v>
      </c>
      <c r="B4" s="1007" t="s">
        <v>683</v>
      </c>
      <c r="C4" s="1007"/>
      <c r="D4" s="1007"/>
      <c r="E4" s="1007"/>
      <c r="F4" s="273"/>
      <c r="G4" s="273"/>
    </row>
    <row r="5" spans="1:10" ht="12.75" customHeight="1">
      <c r="A5" s="1002"/>
      <c r="B5" s="1005" t="str">
        <f>Naslovnica!A20</f>
        <v>Ožujak 2020.</v>
      </c>
      <c r="C5" s="1005"/>
      <c r="D5" s="1006" t="s">
        <v>19</v>
      </c>
      <c r="E5" s="1006"/>
    </row>
    <row r="6" spans="1:10" ht="12.75" customHeight="1">
      <c r="A6" s="1002"/>
      <c r="B6" s="1003" t="str">
        <f>Naslovnica!A24</f>
        <v>March 2020</v>
      </c>
      <c r="C6" s="1003"/>
      <c r="D6" s="1004" t="s">
        <v>48</v>
      </c>
      <c r="E6" s="1004"/>
    </row>
    <row r="7" spans="1:10" ht="12.75" customHeight="1">
      <c r="A7" s="1002"/>
      <c r="B7" s="827" t="s">
        <v>29</v>
      </c>
      <c r="C7" s="746" t="s">
        <v>30</v>
      </c>
      <c r="D7" s="746" t="s">
        <v>172</v>
      </c>
      <c r="E7" s="746" t="s">
        <v>170</v>
      </c>
    </row>
    <row r="8" spans="1:10" ht="12.75" customHeight="1">
      <c r="A8" s="1002"/>
      <c r="B8" s="826" t="s">
        <v>31</v>
      </c>
      <c r="C8" s="747" t="s">
        <v>32</v>
      </c>
      <c r="D8" s="747" t="s">
        <v>31</v>
      </c>
      <c r="E8" s="747" t="s">
        <v>171</v>
      </c>
    </row>
    <row r="9" spans="1:10" ht="12.75" customHeight="1">
      <c r="A9" s="370" t="s">
        <v>140</v>
      </c>
      <c r="B9" s="371">
        <v>314084.88623</v>
      </c>
      <c r="C9" s="372">
        <v>2.8912309451756442E-3</v>
      </c>
      <c r="D9" s="371">
        <v>-26495.74384999997</v>
      </c>
      <c r="E9" s="372">
        <v>-7.7795803724293733E-2</v>
      </c>
      <c r="G9" s="136"/>
      <c r="H9" s="951"/>
      <c r="I9" s="923"/>
      <c r="J9" s="77"/>
    </row>
    <row r="10" spans="1:10" ht="12.75" customHeight="1">
      <c r="A10" s="370" t="s">
        <v>141</v>
      </c>
      <c r="B10" s="371">
        <v>38792568.933820002</v>
      </c>
      <c r="C10" s="372">
        <v>0.3570954243948809</v>
      </c>
      <c r="D10" s="371">
        <v>-1305761.266459994</v>
      </c>
      <c r="E10" s="372">
        <v>-3.2563981091932703E-2</v>
      </c>
      <c r="G10" s="136"/>
      <c r="H10" s="951"/>
      <c r="I10" s="923"/>
      <c r="J10" s="77"/>
    </row>
    <row r="11" spans="1:10" ht="12.75" customHeight="1">
      <c r="A11" s="370" t="s">
        <v>142</v>
      </c>
      <c r="B11" s="371">
        <v>2501817.4999199999</v>
      </c>
      <c r="C11" s="372">
        <v>2.3029863874614455E-2</v>
      </c>
      <c r="D11" s="371">
        <v>-21924.240900000092</v>
      </c>
      <c r="E11" s="372">
        <v>-8.6871966910831988E-3</v>
      </c>
      <c r="G11" s="136"/>
      <c r="H11" s="951"/>
      <c r="I11" s="923"/>
      <c r="J11" s="77"/>
    </row>
    <row r="12" spans="1:10" ht="12.75" customHeight="1">
      <c r="A12" s="748" t="s">
        <v>685</v>
      </c>
      <c r="B12" s="749">
        <v>41608471.319970004</v>
      </c>
      <c r="C12" s="750">
        <v>0.38301651921467106</v>
      </c>
      <c r="D12" s="749">
        <v>-1354181.2512099892</v>
      </c>
      <c r="E12" s="750">
        <v>-3.1519963739817913E-2</v>
      </c>
      <c r="G12" s="136"/>
      <c r="H12" s="951"/>
      <c r="I12" s="923"/>
      <c r="J12" s="77"/>
    </row>
    <row r="13" spans="1:10" ht="12.75" customHeight="1">
      <c r="A13" s="370" t="s">
        <v>143</v>
      </c>
      <c r="B13" s="371">
        <v>114434.3435</v>
      </c>
      <c r="C13" s="372">
        <v>1.0533971216805957E-3</v>
      </c>
      <c r="D13" s="371">
        <v>-8500.0191099999938</v>
      </c>
      <c r="E13" s="372">
        <v>-6.9142743570938414E-2</v>
      </c>
      <c r="G13" s="136"/>
      <c r="H13" s="951"/>
      <c r="I13" s="923"/>
      <c r="J13" s="77"/>
    </row>
    <row r="14" spans="1:10" ht="12.75" customHeight="1">
      <c r="A14" s="370" t="s">
        <v>144</v>
      </c>
      <c r="B14" s="371">
        <v>14205618.249679999</v>
      </c>
      <c r="C14" s="372">
        <v>0.13076631471133709</v>
      </c>
      <c r="D14" s="371">
        <v>-884408.3797700014</v>
      </c>
      <c r="E14" s="372">
        <v>-5.8608801792567555E-2</v>
      </c>
      <c r="G14" s="136"/>
      <c r="H14" s="951"/>
      <c r="I14" s="923"/>
      <c r="J14" s="77"/>
    </row>
    <row r="15" spans="1:10" ht="12.75" customHeight="1">
      <c r="A15" s="370" t="s">
        <v>145</v>
      </c>
      <c r="B15" s="371">
        <v>693995.77189999993</v>
      </c>
      <c r="C15" s="372">
        <v>6.3884068909606942E-3</v>
      </c>
      <c r="D15" s="371">
        <v>19.656749999965541</v>
      </c>
      <c r="E15" s="950">
        <v>2.8324822095138202E-5</v>
      </c>
      <c r="G15" s="136"/>
      <c r="H15" s="951"/>
      <c r="I15" s="923"/>
      <c r="J15" s="77"/>
    </row>
    <row r="16" spans="1:10" ht="12.75" customHeight="1">
      <c r="A16" s="751" t="s">
        <v>686</v>
      </c>
      <c r="B16" s="749">
        <v>15014048.365079999</v>
      </c>
      <c r="C16" s="750">
        <v>0.13820811872397837</v>
      </c>
      <c r="D16" s="749">
        <v>-892888.74213000014</v>
      </c>
      <c r="E16" s="750">
        <v>-5.6132034477290316E-2</v>
      </c>
      <c r="G16" s="136"/>
      <c r="H16" s="951"/>
      <c r="I16" s="923"/>
      <c r="J16" s="77"/>
    </row>
    <row r="17" spans="1:10" ht="12.75" customHeight="1">
      <c r="A17" s="370" t="s">
        <v>146</v>
      </c>
      <c r="B17" s="371">
        <v>123595.49506999999</v>
      </c>
      <c r="C17" s="372">
        <v>1.1377278426858476E-3</v>
      </c>
      <c r="D17" s="371">
        <v>-7919.903839999999</v>
      </c>
      <c r="E17" s="372">
        <v>-6.0220353704890761E-2</v>
      </c>
      <c r="G17" s="136"/>
      <c r="H17" s="951"/>
      <c r="I17" s="923"/>
      <c r="J17" s="77"/>
    </row>
    <row r="18" spans="1:10" ht="12.75" customHeight="1">
      <c r="A18" s="370" t="s">
        <v>147</v>
      </c>
      <c r="B18" s="371">
        <v>17296792.031410001</v>
      </c>
      <c r="C18" s="372">
        <v>0.15922135246221042</v>
      </c>
      <c r="D18" s="371">
        <v>-727743.8552899994</v>
      </c>
      <c r="E18" s="372">
        <v>-4.0375178582378379E-2</v>
      </c>
      <c r="G18" s="136"/>
      <c r="H18" s="951"/>
      <c r="I18" s="923"/>
      <c r="J18" s="77"/>
    </row>
    <row r="19" spans="1:10" ht="12.75" customHeight="1">
      <c r="A19" s="370" t="s">
        <v>148</v>
      </c>
      <c r="B19" s="371">
        <v>991225.85886000004</v>
      </c>
      <c r="C19" s="372">
        <v>9.1244851390133632E-3</v>
      </c>
      <c r="D19" s="371">
        <v>429.70031000010204</v>
      </c>
      <c r="E19" s="372">
        <v>4.3369194187126148E-4</v>
      </c>
      <c r="G19" s="136"/>
      <c r="H19" s="951"/>
      <c r="I19" s="923"/>
      <c r="J19" s="77"/>
    </row>
    <row r="20" spans="1:10" ht="12.75" customHeight="1">
      <c r="A20" s="748" t="s">
        <v>687</v>
      </c>
      <c r="B20" s="749">
        <v>18411613.385340001</v>
      </c>
      <c r="C20" s="750">
        <v>0.16948356544390963</v>
      </c>
      <c r="D20" s="749">
        <v>-735234.05882000178</v>
      </c>
      <c r="E20" s="750">
        <v>-3.8399744969204064E-2</v>
      </c>
      <c r="G20" s="136"/>
      <c r="H20" s="951"/>
      <c r="I20" s="923"/>
      <c r="J20" s="77"/>
    </row>
    <row r="21" spans="1:10" ht="12.75" customHeight="1">
      <c r="A21" s="370" t="s">
        <v>149</v>
      </c>
      <c r="B21" s="371">
        <v>214204.25603999998</v>
      </c>
      <c r="C21" s="372">
        <v>1.97180444141989E-3</v>
      </c>
      <c r="D21" s="371">
        <v>-14190.503580000019</v>
      </c>
      <c r="E21" s="372">
        <v>-6.2131476237064165E-2</v>
      </c>
      <c r="G21" s="136"/>
      <c r="H21" s="951"/>
      <c r="I21" s="923"/>
      <c r="J21" s="77"/>
    </row>
    <row r="22" spans="1:10" ht="12.75" customHeight="1">
      <c r="A22" s="370" t="s">
        <v>150</v>
      </c>
      <c r="B22" s="371">
        <v>31268263.966790002</v>
      </c>
      <c r="C22" s="372">
        <v>0.2878322910339034</v>
      </c>
      <c r="D22" s="371">
        <v>-772943.14696999639</v>
      </c>
      <c r="E22" s="372">
        <v>-2.412340909085342E-2</v>
      </c>
      <c r="G22" s="136"/>
      <c r="H22" s="951"/>
      <c r="I22" s="923"/>
      <c r="J22" s="77"/>
    </row>
    <row r="23" spans="1:10" ht="12.75" customHeight="1">
      <c r="A23" s="370" t="s">
        <v>151</v>
      </c>
      <c r="B23" s="371">
        <v>2117019.5367200002</v>
      </c>
      <c r="C23" s="372">
        <v>1.9487701142117675E-2</v>
      </c>
      <c r="D23" s="371">
        <v>10675.161870000418</v>
      </c>
      <c r="E23" s="372">
        <v>5.0680990238174406E-3</v>
      </c>
      <c r="G23" s="136"/>
      <c r="H23" s="951"/>
      <c r="I23" s="923"/>
      <c r="J23" s="77"/>
    </row>
    <row r="24" spans="1:10" ht="12.75" customHeight="1">
      <c r="A24" s="748" t="s">
        <v>688</v>
      </c>
      <c r="B24" s="749">
        <v>33599487.759550005</v>
      </c>
      <c r="C24" s="750">
        <v>0.30929179661744099</v>
      </c>
      <c r="D24" s="749">
        <v>-776458.48867999017</v>
      </c>
      <c r="E24" s="750">
        <v>-2.2587261542508674E-2</v>
      </c>
      <c r="G24" s="136"/>
      <c r="H24" s="951"/>
      <c r="I24" s="923"/>
      <c r="J24" s="77"/>
    </row>
    <row r="25" spans="1:10" ht="12.75" customHeight="1">
      <c r="A25" s="373" t="s">
        <v>689</v>
      </c>
      <c r="B25" s="374">
        <v>766318.98083999997</v>
      </c>
      <c r="C25" s="375">
        <v>7.0541603509619777E-3</v>
      </c>
      <c r="D25" s="374">
        <v>-57106.170380000025</v>
      </c>
      <c r="E25" s="375">
        <v>-6.9351986996499471E-2</v>
      </c>
      <c r="G25" s="136"/>
      <c r="H25" s="951"/>
      <c r="I25" s="923"/>
      <c r="J25" s="77"/>
    </row>
    <row r="26" spans="1:10" ht="12.75" customHeight="1">
      <c r="A26" s="373" t="s">
        <v>690</v>
      </c>
      <c r="B26" s="374">
        <v>101563243.18170001</v>
      </c>
      <c r="C26" s="375">
        <v>0.93491538260233187</v>
      </c>
      <c r="D26" s="374">
        <v>-3690856.6484899819</v>
      </c>
      <c r="E26" s="375">
        <v>-3.5066155659917886E-2</v>
      </c>
      <c r="G26" s="136"/>
      <c r="H26" s="951"/>
      <c r="I26" s="923"/>
      <c r="J26" s="77"/>
    </row>
    <row r="27" spans="1:10" ht="12.75" customHeight="1">
      <c r="A27" s="373" t="s">
        <v>691</v>
      </c>
      <c r="B27" s="374">
        <v>6304058.6674000006</v>
      </c>
      <c r="C27" s="375">
        <v>5.8030457046706195E-2</v>
      </c>
      <c r="D27" s="374">
        <v>-10799.721969999373</v>
      </c>
      <c r="E27" s="375">
        <v>-1.7102081003398384E-3</v>
      </c>
      <c r="G27" s="136"/>
      <c r="H27" s="951"/>
      <c r="I27" s="923"/>
      <c r="J27" s="77"/>
    </row>
    <row r="28" spans="1:10" ht="18.75" customHeight="1">
      <c r="A28" s="738" t="s">
        <v>692</v>
      </c>
      <c r="B28" s="752">
        <v>108633620.82994001</v>
      </c>
      <c r="C28" s="753">
        <v>1</v>
      </c>
      <c r="D28" s="752">
        <v>-3758762.540839985</v>
      </c>
      <c r="E28" s="753">
        <v>-3.3443214104997732E-2</v>
      </c>
      <c r="G28" s="952"/>
      <c r="H28" s="77"/>
      <c r="I28" s="923"/>
      <c r="J28" s="77"/>
    </row>
    <row r="29" spans="1:10" ht="12.75" customHeight="1">
      <c r="A29" s="20" t="s">
        <v>693</v>
      </c>
    </row>
    <row r="30" spans="1:10" ht="12.75" customHeight="1">
      <c r="C30" s="77"/>
    </row>
    <row r="31" spans="1:10" ht="12.75" customHeight="1"/>
    <row r="32" spans="1:10" s="273" customFormat="1" ht="12.75" customHeight="1">
      <c r="A32" s="155" t="s">
        <v>785</v>
      </c>
      <c r="I32" s="141" t="str">
        <f>Naslovnica!A20</f>
        <v>Ožujak 2020.</v>
      </c>
    </row>
    <row r="33" spans="1:9" s="273" customFormat="1" ht="12.75" customHeight="1">
      <c r="A33" s="601" t="s">
        <v>786</v>
      </c>
      <c r="I33" s="573" t="str">
        <f>Naslovnica!A24</f>
        <v>March 2020</v>
      </c>
    </row>
    <row r="34" spans="1:9" s="273" customFormat="1" ht="12.75" customHeight="1"/>
    <row r="35" spans="1:9" s="273" customFormat="1" ht="15" customHeight="1">
      <c r="A35" s="805"/>
      <c r="B35" s="1008" t="s">
        <v>993</v>
      </c>
      <c r="C35" s="1008"/>
      <c r="D35" s="1008"/>
      <c r="E35" s="1008"/>
      <c r="F35" s="1008" t="s">
        <v>1384</v>
      </c>
      <c r="G35" s="1008"/>
      <c r="H35" s="1008"/>
      <c r="I35" s="1008"/>
    </row>
    <row r="36" spans="1:9" s="273" customFormat="1" ht="22.5">
      <c r="A36" s="1002" t="s">
        <v>651</v>
      </c>
      <c r="B36" s="902" t="s">
        <v>77</v>
      </c>
      <c r="C36" s="901" t="s">
        <v>118</v>
      </c>
      <c r="D36" s="901" t="s">
        <v>120</v>
      </c>
      <c r="E36" s="901" t="s">
        <v>122</v>
      </c>
      <c r="F36" s="901" t="s">
        <v>763</v>
      </c>
      <c r="G36" s="899" t="s">
        <v>69</v>
      </c>
      <c r="H36" s="899" t="s">
        <v>53</v>
      </c>
      <c r="I36" s="899" t="s">
        <v>762</v>
      </c>
    </row>
    <row r="37" spans="1:9" s="273" customFormat="1" ht="34.5" customHeight="1">
      <c r="A37" s="1002"/>
      <c r="B37" s="776" t="s">
        <v>757</v>
      </c>
      <c r="C37" s="900" t="s">
        <v>119</v>
      </c>
      <c r="D37" s="900" t="s">
        <v>121</v>
      </c>
      <c r="E37" s="900" t="s">
        <v>123</v>
      </c>
      <c r="F37" s="900" t="s">
        <v>312</v>
      </c>
      <c r="G37" s="900" t="s">
        <v>56</v>
      </c>
      <c r="H37" s="900" t="s">
        <v>57</v>
      </c>
      <c r="I37" s="903" t="s">
        <v>761</v>
      </c>
    </row>
    <row r="38" spans="1:9" s="273" customFormat="1">
      <c r="A38" s="376" t="s">
        <v>140</v>
      </c>
      <c r="B38" s="377">
        <v>134.4915</v>
      </c>
      <c r="C38" s="378">
        <v>131.2927</v>
      </c>
      <c r="D38" s="377">
        <v>147.74289999999999</v>
      </c>
      <c r="E38" s="904">
        <v>16.450199999999995</v>
      </c>
      <c r="F38" s="905">
        <v>-8.5468225662227337E-2</v>
      </c>
      <c r="G38" s="823">
        <v>-0.10303779283998848</v>
      </c>
      <c r="H38" s="823">
        <v>-1.8968297908191545E-2</v>
      </c>
      <c r="I38" s="823">
        <v>5.4205170252345614E-2</v>
      </c>
    </row>
    <row r="39" spans="1:9" s="273" customFormat="1">
      <c r="A39" s="376" t="s">
        <v>143</v>
      </c>
      <c r="B39" s="377">
        <v>136.16640000000001</v>
      </c>
      <c r="C39" s="378">
        <v>131.23480000000001</v>
      </c>
      <c r="D39" s="377">
        <v>150.7099</v>
      </c>
      <c r="E39" s="904">
        <v>19.475099999999998</v>
      </c>
      <c r="F39" s="905">
        <v>-9.3935254283077252E-2</v>
      </c>
      <c r="G39" s="823">
        <v>-0.11707423982861043</v>
      </c>
      <c r="H39" s="823">
        <v>-3.184948868043791E-2</v>
      </c>
      <c r="I39" s="823">
        <v>5.6531967814918982E-2</v>
      </c>
    </row>
    <row r="40" spans="1:9" s="273" customFormat="1">
      <c r="A40" s="376" t="s">
        <v>146</v>
      </c>
      <c r="B40" s="377">
        <v>143.9923</v>
      </c>
      <c r="C40" s="378">
        <v>139.50909999999999</v>
      </c>
      <c r="D40" s="377">
        <v>157.99199999999999</v>
      </c>
      <c r="E40" s="904">
        <v>18.482900000000001</v>
      </c>
      <c r="F40" s="905">
        <v>-8.1886110808244927E-2</v>
      </c>
      <c r="G40" s="823">
        <v>-9.9280824852671312E-2</v>
      </c>
      <c r="H40" s="823">
        <v>-4.6149624049235394E-3</v>
      </c>
      <c r="I40" s="823">
        <v>6.7101849616863163E-2</v>
      </c>
    </row>
    <row r="41" spans="1:9" s="273" customFormat="1">
      <c r="A41" s="376" t="s">
        <v>149</v>
      </c>
      <c r="B41" s="377">
        <v>134.7131</v>
      </c>
      <c r="C41" s="378">
        <v>129.79900000000001</v>
      </c>
      <c r="D41" s="377">
        <v>146.13589999999999</v>
      </c>
      <c r="E41" s="904">
        <v>16.336899999999986</v>
      </c>
      <c r="F41" s="905">
        <v>-7.2193796906649177E-2</v>
      </c>
      <c r="G41" s="823">
        <v>-0.10660122344602208</v>
      </c>
      <c r="H41" s="823">
        <v>-4.0699715513588863E-2</v>
      </c>
      <c r="I41" s="823">
        <v>5.4514382797549166E-2</v>
      </c>
    </row>
    <row r="42" spans="1:9" s="273" customFormat="1">
      <c r="A42" s="754" t="s">
        <v>152</v>
      </c>
      <c r="B42" s="755">
        <v>136.33588838129575</v>
      </c>
      <c r="C42" s="756">
        <v>132.27932239086957</v>
      </c>
      <c r="D42" s="755">
        <v>149.38416370593103</v>
      </c>
      <c r="E42" s="906">
        <v>17.104841315061464</v>
      </c>
      <c r="F42" s="907">
        <v>-8.2441138716462969E-2</v>
      </c>
      <c r="G42" s="881">
        <v>-0.10510218143295003</v>
      </c>
      <c r="H42" s="881">
        <v>-2.3548663242193624E-2</v>
      </c>
      <c r="I42" s="881">
        <v>5.6766110986498752E-2</v>
      </c>
    </row>
    <row r="43" spans="1:9" s="273" customFormat="1">
      <c r="A43" s="376" t="s">
        <v>141</v>
      </c>
      <c r="B43" s="377">
        <v>248.87639999999999</v>
      </c>
      <c r="C43" s="378">
        <v>246.43610000000001</v>
      </c>
      <c r="D43" s="377">
        <v>259.43369999999999</v>
      </c>
      <c r="E43" s="904">
        <v>12.997599999999977</v>
      </c>
      <c r="F43" s="905">
        <v>-3.637608979394924E-2</v>
      </c>
      <c r="G43" s="824">
        <v>-4.3250780099420627E-2</v>
      </c>
      <c r="H43" s="824">
        <v>6.9730086221895249E-3</v>
      </c>
      <c r="I43" s="824">
        <v>5.2163242305883983E-2</v>
      </c>
    </row>
    <row r="44" spans="1:9" s="273" customFormat="1">
      <c r="A44" s="376" t="s">
        <v>144</v>
      </c>
      <c r="B44" s="377">
        <v>260.6148</v>
      </c>
      <c r="C44" s="378">
        <v>254.17500000000001</v>
      </c>
      <c r="D44" s="377">
        <v>278.09230000000002</v>
      </c>
      <c r="E44" s="904">
        <v>23.917300000000012</v>
      </c>
      <c r="F44" s="905">
        <v>-6.3104893938424444E-2</v>
      </c>
      <c r="G44" s="824">
        <v>-7.6621860922914564E-2</v>
      </c>
      <c r="H44" s="824">
        <v>-1.2107253435063692E-2</v>
      </c>
      <c r="I44" s="824">
        <v>5.4870961594601919E-2</v>
      </c>
    </row>
    <row r="45" spans="1:9" s="273" customFormat="1">
      <c r="A45" s="376" t="s">
        <v>147</v>
      </c>
      <c r="B45" s="377">
        <v>237.57749999999999</v>
      </c>
      <c r="C45" s="378">
        <v>233.16149999999999</v>
      </c>
      <c r="D45" s="377">
        <v>249.84350000000001</v>
      </c>
      <c r="E45" s="904">
        <v>16.682000000000016</v>
      </c>
      <c r="F45" s="905">
        <v>-4.4534307121226191E-2</v>
      </c>
      <c r="G45" s="824">
        <v>-5.3097334551350461E-2</v>
      </c>
      <c r="H45" s="824">
        <v>1.7272142215782216E-2</v>
      </c>
      <c r="I45" s="824">
        <v>4.9440500888501049E-2</v>
      </c>
    </row>
    <row r="46" spans="1:9" s="273" customFormat="1">
      <c r="A46" s="376" t="s">
        <v>150</v>
      </c>
      <c r="B46" s="377">
        <v>259.9203</v>
      </c>
      <c r="C46" s="378">
        <v>254.93109999999999</v>
      </c>
      <c r="D46" s="377">
        <v>268.66030000000001</v>
      </c>
      <c r="E46" s="904">
        <v>13.72920000000002</v>
      </c>
      <c r="F46" s="905">
        <v>-2.7976677749883772E-2</v>
      </c>
      <c r="G46" s="824">
        <v>-4.2404640309000263E-2</v>
      </c>
      <c r="H46" s="824">
        <v>5.0068554751387939E-3</v>
      </c>
      <c r="I46" s="824">
        <v>5.4713996631910122E-2</v>
      </c>
    </row>
    <row r="47" spans="1:9" s="273" customFormat="1">
      <c r="A47" s="754" t="s">
        <v>153</v>
      </c>
      <c r="B47" s="755">
        <v>251.9940641891466</v>
      </c>
      <c r="C47" s="756">
        <v>248.13461896009653</v>
      </c>
      <c r="D47" s="755">
        <v>263.26527616053397</v>
      </c>
      <c r="E47" s="906">
        <v>15.13065720043744</v>
      </c>
      <c r="F47" s="907">
        <v>-3.9128748835339122E-2</v>
      </c>
      <c r="G47" s="881">
        <v>-4.974454045678256E-2</v>
      </c>
      <c r="H47" s="881">
        <v>4.8886674460000279E-3</v>
      </c>
      <c r="I47" s="881">
        <v>5.2893971773449566E-2</v>
      </c>
    </row>
    <row r="48" spans="1:9" s="273" customFormat="1">
      <c r="A48" s="376" t="s">
        <v>142</v>
      </c>
      <c r="B48" s="377">
        <v>130.10480000000001</v>
      </c>
      <c r="C48" s="378">
        <v>129.9743</v>
      </c>
      <c r="D48" s="377">
        <v>132.96799999999999</v>
      </c>
      <c r="E48" s="904">
        <v>2.9936999999999898</v>
      </c>
      <c r="F48" s="905">
        <v>-2.0887219550226765E-2</v>
      </c>
      <c r="G48" s="824">
        <v>-1.9294536217299929E-2</v>
      </c>
      <c r="H48" s="824">
        <v>1.443232091368829E-2</v>
      </c>
      <c r="I48" s="824">
        <v>4.799622364575451E-2</v>
      </c>
    </row>
    <row r="49" spans="1:9" s="273" customFormat="1">
      <c r="A49" s="376" t="s">
        <v>145</v>
      </c>
      <c r="B49" s="377">
        <v>138.047</v>
      </c>
      <c r="C49" s="378">
        <v>137.8057</v>
      </c>
      <c r="D49" s="377">
        <v>140.08500000000001</v>
      </c>
      <c r="E49" s="904">
        <v>2.2793000000000063</v>
      </c>
      <c r="F49" s="905">
        <v>-1.3744295238721227E-2</v>
      </c>
      <c r="G49" s="824">
        <v>-1.1326484206304666E-2</v>
      </c>
      <c r="H49" s="824">
        <v>2.7227133375003598E-2</v>
      </c>
      <c r="I49" s="824">
        <v>5.9116659809824501E-2</v>
      </c>
    </row>
    <row r="50" spans="1:9" s="273" customFormat="1">
      <c r="A50" s="376" t="s">
        <v>148</v>
      </c>
      <c r="B50" s="377">
        <v>133.864</v>
      </c>
      <c r="C50" s="378">
        <v>133.7073</v>
      </c>
      <c r="D50" s="377">
        <v>136.1816</v>
      </c>
      <c r="E50" s="904">
        <v>2.4742999999999995</v>
      </c>
      <c r="F50" s="905">
        <v>-1.5841927733519112E-2</v>
      </c>
      <c r="G50" s="824">
        <v>-1.2470998749580353E-2</v>
      </c>
      <c r="H50" s="824">
        <v>2.9018594961910837E-2</v>
      </c>
      <c r="I50" s="824">
        <v>5.3327302336376947E-2</v>
      </c>
    </row>
    <row r="51" spans="1:9" s="273" customFormat="1">
      <c r="A51" s="376" t="s">
        <v>151</v>
      </c>
      <c r="B51" s="377">
        <v>138.3792</v>
      </c>
      <c r="C51" s="378">
        <v>138.16059999999999</v>
      </c>
      <c r="D51" s="377">
        <v>139.4699</v>
      </c>
      <c r="E51" s="904">
        <v>1.3093000000000075</v>
      </c>
      <c r="F51" s="905">
        <v>-5.7629868380306704E-3</v>
      </c>
      <c r="G51" s="824">
        <v>-3.8936050290778734E-3</v>
      </c>
      <c r="H51" s="824">
        <v>2.5594808405805081E-2</v>
      </c>
      <c r="I51" s="824">
        <v>5.9570223532256383E-2</v>
      </c>
    </row>
    <row r="52" spans="1:9" s="273" customFormat="1">
      <c r="A52" s="754" t="s">
        <v>154</v>
      </c>
      <c r="B52" s="755">
        <v>134.34891277471206</v>
      </c>
      <c r="C52" s="756">
        <v>134.20458716211999</v>
      </c>
      <c r="D52" s="755">
        <v>136.39369707916524</v>
      </c>
      <c r="E52" s="906">
        <v>2.1891099170452435</v>
      </c>
      <c r="F52" s="907">
        <v>-1.3979462568210699E-2</v>
      </c>
      <c r="G52" s="881">
        <v>-1.1901808191387531E-2</v>
      </c>
      <c r="H52" s="881">
        <v>2.2053294123521194E-2</v>
      </c>
      <c r="I52" s="881">
        <v>5.4005987780634035E-2</v>
      </c>
    </row>
    <row r="53" spans="1:9" s="273" customFormat="1" ht="12.75" customHeight="1">
      <c r="A53" s="23" t="s">
        <v>650</v>
      </c>
      <c r="G53" s="820"/>
      <c r="H53" s="820"/>
      <c r="I53" s="820"/>
    </row>
    <row r="54" spans="1:9" s="273" customFormat="1" ht="21" customHeight="1">
      <c r="A54" s="1009" t="s">
        <v>155</v>
      </c>
      <c r="B54" s="1009"/>
      <c r="C54" s="1009"/>
      <c r="D54" s="1009"/>
      <c r="E54" s="1009"/>
      <c r="F54" s="1009"/>
      <c r="G54" s="821"/>
      <c r="H54" s="821"/>
      <c r="I54" s="821"/>
    </row>
    <row r="55" spans="1:9" s="273" customFormat="1" ht="21" customHeight="1">
      <c r="A55" s="1010" t="s">
        <v>212</v>
      </c>
      <c r="B55" s="1010"/>
      <c r="C55" s="1010"/>
      <c r="D55" s="1010"/>
      <c r="E55" s="1010"/>
      <c r="F55" s="1010"/>
    </row>
    <row r="56" spans="1:9" s="273" customFormat="1" ht="12.75" customHeight="1">
      <c r="A56" s="182" t="s">
        <v>156</v>
      </c>
      <c r="B56" s="182"/>
      <c r="C56" s="182"/>
      <c r="D56" s="182"/>
      <c r="E56" s="182"/>
    </row>
    <row r="57" spans="1:9" s="273" customFormat="1" ht="12.75" customHeight="1">
      <c r="A57" s="602" t="s">
        <v>209</v>
      </c>
      <c r="B57" s="183"/>
      <c r="C57" s="183"/>
      <c r="D57" s="183"/>
      <c r="E57" s="183"/>
      <c r="F57" s="141"/>
    </row>
    <row r="58" spans="1:9" s="273" customFormat="1" ht="12.75" customHeight="1">
      <c r="F58" s="183"/>
    </row>
    <row r="59" spans="1:9" s="273" customFormat="1" ht="12.75" customHeight="1">
      <c r="A59" s="182"/>
    </row>
    <row r="60" spans="1:9" s="273" customFormat="1" ht="12.75" customHeight="1">
      <c r="A60" s="660" t="s">
        <v>97</v>
      </c>
    </row>
    <row r="61" spans="1:9" s="273" customFormat="1" ht="12.75" customHeight="1"/>
    <row r="62" spans="1:9" s="273" customFormat="1" ht="12.75" customHeight="1"/>
    <row r="63" spans="1:9" s="273" customFormat="1" ht="12.75" customHeight="1">
      <c r="I63" s="68" t="s">
        <v>968</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787</v>
      </c>
      <c r="AG1" s="141" t="str">
        <f>Naslovnica!A20</f>
        <v>Ožujak 2020.</v>
      </c>
    </row>
    <row r="2" spans="1:33" ht="12.75" customHeight="1">
      <c r="A2" s="597" t="s">
        <v>788</v>
      </c>
      <c r="AG2" s="573" t="str">
        <f>Naslovnica!A24</f>
        <v>March 2020</v>
      </c>
    </row>
    <row r="3" spans="1:33" ht="12.75" customHeight="1">
      <c r="A3" s="67"/>
      <c r="AG3" s="66"/>
    </row>
    <row r="4" spans="1:33" ht="12.75" customHeight="1">
      <c r="I4" s="181"/>
      <c r="J4" s="181"/>
      <c r="K4" s="181"/>
      <c r="AG4" s="14" t="s">
        <v>619</v>
      </c>
    </row>
    <row r="5" spans="1:33" ht="15" customHeight="1">
      <c r="A5" s="757" t="s">
        <v>157</v>
      </c>
      <c r="B5" s="1013" t="s">
        <v>679</v>
      </c>
      <c r="C5" s="1013"/>
      <c r="D5" s="1013"/>
      <c r="E5" s="1013"/>
      <c r="F5" s="1013"/>
      <c r="G5" s="1013"/>
      <c r="H5" s="1013"/>
      <c r="I5" s="1013"/>
      <c r="J5" s="1011" t="s">
        <v>673</v>
      </c>
      <c r="K5" s="1011"/>
      <c r="L5" s="1013" t="s">
        <v>678</v>
      </c>
      <c r="M5" s="1013"/>
      <c r="N5" s="1013"/>
      <c r="O5" s="1013"/>
      <c r="P5" s="1013"/>
      <c r="Q5" s="1013"/>
      <c r="R5" s="1013"/>
      <c r="S5" s="1013"/>
      <c r="T5" s="1011" t="s">
        <v>674</v>
      </c>
      <c r="U5" s="1011"/>
      <c r="V5" s="1013" t="s">
        <v>677</v>
      </c>
      <c r="W5" s="1013"/>
      <c r="X5" s="1013"/>
      <c r="Y5" s="1013"/>
      <c r="Z5" s="1013"/>
      <c r="AA5" s="1013"/>
      <c r="AB5" s="1013"/>
      <c r="AC5" s="1013"/>
      <c r="AD5" s="1011" t="s">
        <v>675</v>
      </c>
      <c r="AE5" s="1011"/>
      <c r="AF5" s="1012" t="s">
        <v>676</v>
      </c>
      <c r="AG5" s="1012"/>
    </row>
    <row r="6" spans="1:33" ht="22.5" customHeight="1">
      <c r="A6" s="1014" t="s">
        <v>680</v>
      </c>
      <c r="B6" s="1008" t="s">
        <v>158</v>
      </c>
      <c r="C6" s="1008"/>
      <c r="D6" s="1008" t="s">
        <v>159</v>
      </c>
      <c r="E6" s="1008"/>
      <c r="F6" s="1008" t="s">
        <v>160</v>
      </c>
      <c r="G6" s="1008"/>
      <c r="H6" s="1008" t="s">
        <v>161</v>
      </c>
      <c r="I6" s="1008"/>
      <c r="J6" s="1011"/>
      <c r="K6" s="1011"/>
      <c r="L6" s="1008" t="s">
        <v>158</v>
      </c>
      <c r="M6" s="1008"/>
      <c r="N6" s="1008" t="s">
        <v>159</v>
      </c>
      <c r="O6" s="1008"/>
      <c r="P6" s="1008" t="s">
        <v>160</v>
      </c>
      <c r="Q6" s="1008"/>
      <c r="R6" s="1008" t="s">
        <v>161</v>
      </c>
      <c r="S6" s="1008"/>
      <c r="T6" s="1011"/>
      <c r="U6" s="1011"/>
      <c r="V6" s="1008" t="s">
        <v>158</v>
      </c>
      <c r="W6" s="1008"/>
      <c r="X6" s="1008" t="s">
        <v>159</v>
      </c>
      <c r="Y6" s="1008"/>
      <c r="Z6" s="1008" t="s">
        <v>160</v>
      </c>
      <c r="AA6" s="1008"/>
      <c r="AB6" s="1008" t="s">
        <v>161</v>
      </c>
      <c r="AC6" s="1008"/>
      <c r="AD6" s="1011"/>
      <c r="AE6" s="1011"/>
      <c r="AF6" s="1012"/>
      <c r="AG6" s="1012"/>
    </row>
    <row r="7" spans="1:33">
      <c r="A7" s="1014"/>
      <c r="B7" s="757" t="s">
        <v>33</v>
      </c>
      <c r="C7" s="757" t="s">
        <v>34</v>
      </c>
      <c r="D7" s="757" t="s">
        <v>33</v>
      </c>
      <c r="E7" s="757" t="s">
        <v>34</v>
      </c>
      <c r="F7" s="757" t="s">
        <v>33</v>
      </c>
      <c r="G7" s="757" t="s">
        <v>34</v>
      </c>
      <c r="H7" s="757" t="s">
        <v>33</v>
      </c>
      <c r="I7" s="757" t="s">
        <v>34</v>
      </c>
      <c r="J7" s="757" t="s">
        <v>33</v>
      </c>
      <c r="K7" s="757" t="s">
        <v>34</v>
      </c>
      <c r="L7" s="757" t="s">
        <v>33</v>
      </c>
      <c r="M7" s="757" t="s">
        <v>34</v>
      </c>
      <c r="N7" s="757" t="s">
        <v>33</v>
      </c>
      <c r="O7" s="757" t="s">
        <v>34</v>
      </c>
      <c r="P7" s="757" t="s">
        <v>33</v>
      </c>
      <c r="Q7" s="757" t="s">
        <v>34</v>
      </c>
      <c r="R7" s="757" t="s">
        <v>33</v>
      </c>
      <c r="S7" s="757" t="s">
        <v>34</v>
      </c>
      <c r="T7" s="757" t="s">
        <v>33</v>
      </c>
      <c r="U7" s="757" t="s">
        <v>34</v>
      </c>
      <c r="V7" s="757" t="s">
        <v>33</v>
      </c>
      <c r="W7" s="757" t="s">
        <v>34</v>
      </c>
      <c r="X7" s="757" t="s">
        <v>33</v>
      </c>
      <c r="Y7" s="757" t="s">
        <v>34</v>
      </c>
      <c r="Z7" s="757" t="s">
        <v>33</v>
      </c>
      <c r="AA7" s="757" t="s">
        <v>34</v>
      </c>
      <c r="AB7" s="757" t="s">
        <v>33</v>
      </c>
      <c r="AC7" s="757" t="s">
        <v>34</v>
      </c>
      <c r="AD7" s="757" t="s">
        <v>33</v>
      </c>
      <c r="AE7" s="757" t="s">
        <v>34</v>
      </c>
      <c r="AF7" s="757" t="s">
        <v>33</v>
      </c>
      <c r="AG7" s="757" t="s">
        <v>34</v>
      </c>
    </row>
    <row r="8" spans="1:33">
      <c r="A8" s="1014"/>
      <c r="B8" s="758" t="s">
        <v>31</v>
      </c>
      <c r="C8" s="758" t="s">
        <v>32</v>
      </c>
      <c r="D8" s="758" t="s">
        <v>31</v>
      </c>
      <c r="E8" s="758" t="s">
        <v>32</v>
      </c>
      <c r="F8" s="758" t="s">
        <v>31</v>
      </c>
      <c r="G8" s="758" t="s">
        <v>32</v>
      </c>
      <c r="H8" s="758" t="s">
        <v>31</v>
      </c>
      <c r="I8" s="758" t="s">
        <v>32</v>
      </c>
      <c r="J8" s="758" t="s">
        <v>31</v>
      </c>
      <c r="K8" s="758" t="s">
        <v>32</v>
      </c>
      <c r="L8" s="758" t="s">
        <v>31</v>
      </c>
      <c r="M8" s="758" t="s">
        <v>32</v>
      </c>
      <c r="N8" s="758" t="s">
        <v>31</v>
      </c>
      <c r="O8" s="758" t="s">
        <v>32</v>
      </c>
      <c r="P8" s="758" t="s">
        <v>31</v>
      </c>
      <c r="Q8" s="758" t="s">
        <v>32</v>
      </c>
      <c r="R8" s="758" t="s">
        <v>31</v>
      </c>
      <c r="S8" s="758" t="s">
        <v>32</v>
      </c>
      <c r="T8" s="758" t="s">
        <v>31</v>
      </c>
      <c r="U8" s="758" t="s">
        <v>32</v>
      </c>
      <c r="V8" s="758" t="s">
        <v>31</v>
      </c>
      <c r="W8" s="758" t="s">
        <v>32</v>
      </c>
      <c r="X8" s="758" t="s">
        <v>31</v>
      </c>
      <c r="Y8" s="758" t="s">
        <v>32</v>
      </c>
      <c r="Z8" s="758" t="s">
        <v>31</v>
      </c>
      <c r="AA8" s="758" t="s">
        <v>32</v>
      </c>
      <c r="AB8" s="758" t="s">
        <v>31</v>
      </c>
      <c r="AC8" s="758" t="s">
        <v>32</v>
      </c>
      <c r="AD8" s="758" t="s">
        <v>31</v>
      </c>
      <c r="AE8" s="758" t="s">
        <v>32</v>
      </c>
      <c r="AF8" s="758" t="s">
        <v>31</v>
      </c>
      <c r="AG8" s="758" t="s">
        <v>32</v>
      </c>
    </row>
    <row r="9" spans="1:33" ht="18">
      <c r="A9" s="379" t="s">
        <v>504</v>
      </c>
      <c r="B9" s="380">
        <v>5718.3215799999998</v>
      </c>
      <c r="C9" s="381">
        <v>1.8206293364312193E-2</v>
      </c>
      <c r="D9" s="380">
        <v>4594.7846200000004</v>
      </c>
      <c r="E9" s="381">
        <v>4.0152147331539503E-2</v>
      </c>
      <c r="F9" s="380">
        <v>2045.5703799999999</v>
      </c>
      <c r="G9" s="381">
        <v>1.6550525396103338E-2</v>
      </c>
      <c r="H9" s="380">
        <v>9232.4361900000004</v>
      </c>
      <c r="I9" s="381">
        <v>4.3101086601547059E-2</v>
      </c>
      <c r="J9" s="380">
        <v>21591.11277</v>
      </c>
      <c r="K9" s="381">
        <v>2.8175098503149323E-2</v>
      </c>
      <c r="L9" s="380">
        <v>271264.78029000002</v>
      </c>
      <c r="M9" s="381">
        <v>6.9926995748277685E-3</v>
      </c>
      <c r="N9" s="380">
        <v>225492.20872999998</v>
      </c>
      <c r="O9" s="381">
        <v>1.587345265561247E-2</v>
      </c>
      <c r="P9" s="380">
        <v>262060.80040000001</v>
      </c>
      <c r="Q9" s="381">
        <v>1.5150832589309757E-2</v>
      </c>
      <c r="R9" s="380">
        <v>997207.99438000005</v>
      </c>
      <c r="S9" s="381">
        <v>3.1892016628717663E-2</v>
      </c>
      <c r="T9" s="380">
        <v>1756025.7838000001</v>
      </c>
      <c r="U9" s="381">
        <v>1.7289973506048949E-2</v>
      </c>
      <c r="V9" s="380">
        <v>34471.495510000001</v>
      </c>
      <c r="W9" s="381">
        <v>1.3778581175926015E-2</v>
      </c>
      <c r="X9" s="380">
        <v>12826.146449999998</v>
      </c>
      <c r="Y9" s="381">
        <v>1.8481591631149243E-2</v>
      </c>
      <c r="Z9" s="380">
        <v>1080.79277</v>
      </c>
      <c r="AA9" s="381">
        <v>1.0903597402543656E-3</v>
      </c>
      <c r="AB9" s="380">
        <v>58506.004909999996</v>
      </c>
      <c r="AC9" s="381">
        <v>2.7636025031987262E-2</v>
      </c>
      <c r="AD9" s="380">
        <v>106884.43964</v>
      </c>
      <c r="AE9" s="381">
        <v>1.6954861190097811E-2</v>
      </c>
      <c r="AF9" s="380">
        <v>1884501.3362100001</v>
      </c>
      <c r="AG9" s="381">
        <v>1.7347312202362138E-2</v>
      </c>
    </row>
    <row r="10" spans="1:33" ht="18">
      <c r="A10" s="379" t="s">
        <v>505</v>
      </c>
      <c r="B10" s="382">
        <v>46.014249999999997</v>
      </c>
      <c r="C10" s="383">
        <v>1.4650259218873844E-4</v>
      </c>
      <c r="D10" s="382">
        <v>302.04710999999998</v>
      </c>
      <c r="E10" s="383">
        <v>2.6394795544923103E-3</v>
      </c>
      <c r="F10" s="382">
        <v>192.31895</v>
      </c>
      <c r="G10" s="383">
        <v>1.5560352737053851E-3</v>
      </c>
      <c r="H10" s="382">
        <v>45.678699999999999</v>
      </c>
      <c r="I10" s="383">
        <v>2.1324833056290938E-4</v>
      </c>
      <c r="J10" s="382">
        <v>586.05901000000006</v>
      </c>
      <c r="K10" s="383">
        <v>7.6477162206995308E-4</v>
      </c>
      <c r="L10" s="382">
        <v>224795.05227000001</v>
      </c>
      <c r="M10" s="383">
        <v>5.7947967471166876E-3</v>
      </c>
      <c r="N10" s="382">
        <v>13267.844939999999</v>
      </c>
      <c r="O10" s="383">
        <v>9.3398574471046866E-4</v>
      </c>
      <c r="P10" s="382">
        <v>40123.601450000002</v>
      </c>
      <c r="Q10" s="383">
        <v>2.319713469245499E-3</v>
      </c>
      <c r="R10" s="382">
        <v>10259.251789999998</v>
      </c>
      <c r="S10" s="383">
        <v>3.2810429772808439E-4</v>
      </c>
      <c r="T10" s="382">
        <v>288445.75045000005</v>
      </c>
      <c r="U10" s="381">
        <v>2.8400604531105909E-3</v>
      </c>
      <c r="V10" s="382">
        <v>7800.6614200000004</v>
      </c>
      <c r="W10" s="383">
        <v>3.1179977837110179E-3</v>
      </c>
      <c r="X10" s="382">
        <v>0</v>
      </c>
      <c r="Y10" s="383">
        <v>0</v>
      </c>
      <c r="Z10" s="382">
        <v>922.31399999999996</v>
      </c>
      <c r="AA10" s="383">
        <v>9.3047814658582962E-4</v>
      </c>
      <c r="AB10" s="382">
        <v>3300.0412200000001</v>
      </c>
      <c r="AC10" s="383">
        <v>1.5588147217162258E-3</v>
      </c>
      <c r="AD10" s="382">
        <v>12023.016640000002</v>
      </c>
      <c r="AE10" s="383">
        <v>1.907186667245704E-3</v>
      </c>
      <c r="AF10" s="382">
        <v>301054.82610000006</v>
      </c>
      <c r="AG10" s="381">
        <v>2.7712859407612389E-3</v>
      </c>
    </row>
    <row r="11" spans="1:33" ht="27">
      <c r="A11" s="379" t="s">
        <v>506</v>
      </c>
      <c r="B11" s="382">
        <v>309713.96294</v>
      </c>
      <c r="C11" s="383">
        <v>0.98608362426328511</v>
      </c>
      <c r="D11" s="382">
        <v>109706.34123999999</v>
      </c>
      <c r="E11" s="383">
        <v>0.9586837122895715</v>
      </c>
      <c r="F11" s="382">
        <v>128081.42717</v>
      </c>
      <c r="G11" s="383">
        <v>1.0362952719066285</v>
      </c>
      <c r="H11" s="382">
        <v>205161.52669</v>
      </c>
      <c r="I11" s="383">
        <v>0.95778454864915763</v>
      </c>
      <c r="J11" s="382">
        <v>752663.25803999999</v>
      </c>
      <c r="K11" s="383">
        <v>0.98218010627241514</v>
      </c>
      <c r="L11" s="382">
        <v>38530291.870870002</v>
      </c>
      <c r="M11" s="383">
        <v>0.99323898699780777</v>
      </c>
      <c r="N11" s="382">
        <v>14661952.741149999</v>
      </c>
      <c r="O11" s="383">
        <v>1.0321235220776315</v>
      </c>
      <c r="P11" s="382">
        <v>17110009.809</v>
      </c>
      <c r="Q11" s="383">
        <v>0.98920133733059767</v>
      </c>
      <c r="R11" s="382">
        <v>30286487.842549998</v>
      </c>
      <c r="S11" s="383">
        <v>0.96860151477284617</v>
      </c>
      <c r="T11" s="382">
        <v>100588742.26357</v>
      </c>
      <c r="U11" s="383">
        <v>0.99040498424822265</v>
      </c>
      <c r="V11" s="382">
        <v>2474506.4753700001</v>
      </c>
      <c r="W11" s="383">
        <v>0.98908352645591713</v>
      </c>
      <c r="X11" s="382">
        <v>683729.06469000003</v>
      </c>
      <c r="Y11" s="383">
        <v>0.98520638363272439</v>
      </c>
      <c r="Z11" s="382">
        <v>1024096.04348</v>
      </c>
      <c r="AA11" s="383">
        <v>1.0331611451882456</v>
      </c>
      <c r="AB11" s="382">
        <v>2067287.9124700001</v>
      </c>
      <c r="AC11" s="383">
        <v>0.97650866069613529</v>
      </c>
      <c r="AD11" s="382">
        <v>6249619.4960099999</v>
      </c>
      <c r="AE11" s="383">
        <v>0.99136442500582678</v>
      </c>
      <c r="AF11" s="382">
        <v>107591025.01762</v>
      </c>
      <c r="AG11" s="383">
        <v>0.99040264142578716</v>
      </c>
    </row>
    <row r="12" spans="1:33" ht="18.75">
      <c r="A12" s="379" t="s">
        <v>507</v>
      </c>
      <c r="B12" s="384">
        <v>244729.24734</v>
      </c>
      <c r="C12" s="385">
        <v>0.7791818647420945</v>
      </c>
      <c r="D12" s="384">
        <v>77315.224300000002</v>
      </c>
      <c r="E12" s="385">
        <v>0.67562955259143853</v>
      </c>
      <c r="F12" s="384">
        <v>97104.085099999997</v>
      </c>
      <c r="G12" s="385">
        <v>0.78566039195040061</v>
      </c>
      <c r="H12" s="384">
        <v>145108.43172999998</v>
      </c>
      <c r="I12" s="385">
        <v>0.67743019869270382</v>
      </c>
      <c r="J12" s="384">
        <v>564256.98846999998</v>
      </c>
      <c r="K12" s="385">
        <v>0.73632130036957999</v>
      </c>
      <c r="L12" s="384">
        <v>33713338.424860001</v>
      </c>
      <c r="M12" s="385">
        <v>0.86906692058406465</v>
      </c>
      <c r="N12" s="384">
        <v>11671773.60664</v>
      </c>
      <c r="O12" s="385">
        <v>0.82163080842348557</v>
      </c>
      <c r="P12" s="384">
        <v>14359155.213</v>
      </c>
      <c r="Q12" s="385">
        <v>0.83016291037809675</v>
      </c>
      <c r="R12" s="384">
        <v>25032749.08044</v>
      </c>
      <c r="S12" s="385">
        <v>0.80058007400178222</v>
      </c>
      <c r="T12" s="384">
        <v>84777016.324939996</v>
      </c>
      <c r="U12" s="385">
        <v>0.83472143729470227</v>
      </c>
      <c r="V12" s="384">
        <v>2465814.9601799999</v>
      </c>
      <c r="W12" s="385">
        <v>0.98560944603627099</v>
      </c>
      <c r="X12" s="384">
        <v>651707.13861999998</v>
      </c>
      <c r="Y12" s="385">
        <v>0.93906499867539039</v>
      </c>
      <c r="Z12" s="384">
        <v>1000280.85578</v>
      </c>
      <c r="AA12" s="385">
        <v>1.0091351500155716</v>
      </c>
      <c r="AB12" s="384">
        <v>1956648.7838399999</v>
      </c>
      <c r="AC12" s="385">
        <v>0.92424691879392373</v>
      </c>
      <c r="AD12" s="384">
        <v>6074451.7384199994</v>
      </c>
      <c r="AE12" s="385">
        <v>0.96357792002042109</v>
      </c>
      <c r="AF12" s="384">
        <v>91415725.051829994</v>
      </c>
      <c r="AG12" s="385">
        <v>0.84150490753628038</v>
      </c>
    </row>
    <row r="13" spans="1:33" ht="19.5">
      <c r="A13" s="386" t="s">
        <v>508</v>
      </c>
      <c r="B13" s="384">
        <v>84444.537060000002</v>
      </c>
      <c r="C13" s="385">
        <v>0.26885896380942836</v>
      </c>
      <c r="D13" s="384">
        <v>27534.414069999999</v>
      </c>
      <c r="E13" s="385">
        <v>0.24061320428687566</v>
      </c>
      <c r="F13" s="384">
        <v>36147.229180000002</v>
      </c>
      <c r="G13" s="385">
        <v>0.29246397014330922</v>
      </c>
      <c r="H13" s="384">
        <v>40360.084219999997</v>
      </c>
      <c r="I13" s="385">
        <v>0.18841868488580943</v>
      </c>
      <c r="J13" s="384">
        <v>188486.26452999999</v>
      </c>
      <c r="K13" s="385">
        <v>0.24596319449557538</v>
      </c>
      <c r="L13" s="384">
        <v>3775142.8496500002</v>
      </c>
      <c r="M13" s="385">
        <v>9.7316134337233032E-2</v>
      </c>
      <c r="N13" s="384">
        <v>1819387.4848800001</v>
      </c>
      <c r="O13" s="385">
        <v>0.12807520608411282</v>
      </c>
      <c r="P13" s="384">
        <v>2297639.9768600003</v>
      </c>
      <c r="Q13" s="385">
        <v>0.13283619139824396</v>
      </c>
      <c r="R13" s="384">
        <v>2514087.51657</v>
      </c>
      <c r="S13" s="385">
        <v>8.0403808770458468E-2</v>
      </c>
      <c r="T13" s="384">
        <v>10406257.827960001</v>
      </c>
      <c r="U13" s="385">
        <v>0.10246086578136207</v>
      </c>
      <c r="V13" s="384">
        <v>0</v>
      </c>
      <c r="W13" s="385">
        <v>0</v>
      </c>
      <c r="X13" s="384">
        <v>0</v>
      </c>
      <c r="Y13" s="385">
        <v>0</v>
      </c>
      <c r="Z13" s="384">
        <v>0</v>
      </c>
      <c r="AA13" s="385">
        <v>0</v>
      </c>
      <c r="AB13" s="384">
        <v>0</v>
      </c>
      <c r="AC13" s="385">
        <v>0</v>
      </c>
      <c r="AD13" s="384">
        <v>0</v>
      </c>
      <c r="AE13" s="385">
        <v>0</v>
      </c>
      <c r="AF13" s="384">
        <v>10594744.092490001</v>
      </c>
      <c r="AG13" s="385">
        <v>9.7527303348154945E-2</v>
      </c>
    </row>
    <row r="14" spans="1:33" ht="19.5">
      <c r="A14" s="386" t="s">
        <v>509</v>
      </c>
      <c r="B14" s="384">
        <v>151452.46977000003</v>
      </c>
      <c r="C14" s="385">
        <v>0.48220234850489896</v>
      </c>
      <c r="D14" s="384">
        <v>45929.055770000006</v>
      </c>
      <c r="E14" s="385">
        <v>0.40135727059945081</v>
      </c>
      <c r="F14" s="384">
        <v>59155.620820000004</v>
      </c>
      <c r="G14" s="385">
        <v>0.47862279111788347</v>
      </c>
      <c r="H14" s="384">
        <v>97016.608599999992</v>
      </c>
      <c r="I14" s="385">
        <v>0.45291634439739303</v>
      </c>
      <c r="J14" s="384">
        <v>353553.75496000005</v>
      </c>
      <c r="K14" s="385">
        <v>0.46136630280572249</v>
      </c>
      <c r="L14" s="384">
        <v>28245042.685419999</v>
      </c>
      <c r="M14" s="385">
        <v>0.72810446592505773</v>
      </c>
      <c r="N14" s="384">
        <v>9167907.5547700003</v>
      </c>
      <c r="O14" s="385">
        <v>0.64537195028287619</v>
      </c>
      <c r="P14" s="384">
        <v>11419006.79057</v>
      </c>
      <c r="Q14" s="385">
        <v>0.66018061440721054</v>
      </c>
      <c r="R14" s="384">
        <v>21481963.133950002</v>
      </c>
      <c r="S14" s="385">
        <v>0.68702129279597923</v>
      </c>
      <c r="T14" s="384">
        <v>70313920.16471</v>
      </c>
      <c r="U14" s="385">
        <v>0.69231660945403317</v>
      </c>
      <c r="V14" s="384">
        <v>2408589.1486399998</v>
      </c>
      <c r="W14" s="385">
        <v>0.96273575059612404</v>
      </c>
      <c r="X14" s="384">
        <v>585797.23286999995</v>
      </c>
      <c r="Y14" s="385">
        <v>0.84409337432448994</v>
      </c>
      <c r="Z14" s="384">
        <v>955094.77538000001</v>
      </c>
      <c r="AA14" s="385">
        <v>0.96354909110063569</v>
      </c>
      <c r="AB14" s="384">
        <v>1805535.9411500001</v>
      </c>
      <c r="AC14" s="385">
        <v>0.85286692438719935</v>
      </c>
      <c r="AD14" s="384">
        <v>5755017.0980399996</v>
      </c>
      <c r="AE14" s="385">
        <v>0.91290665294737128</v>
      </c>
      <c r="AF14" s="384">
        <v>76422491.01771</v>
      </c>
      <c r="AG14" s="385">
        <v>0.70348839000170349</v>
      </c>
    </row>
    <row r="15" spans="1:33" ht="19.5">
      <c r="A15" s="386" t="s">
        <v>510</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511</v>
      </c>
      <c r="B16" s="384">
        <v>8832.2405099999996</v>
      </c>
      <c r="C16" s="385">
        <v>2.8120552427767162E-2</v>
      </c>
      <c r="D16" s="384">
        <v>3851.7544600000001</v>
      </c>
      <c r="E16" s="385">
        <v>3.3659077705112186E-2</v>
      </c>
      <c r="F16" s="384">
        <v>1801.2351000000001</v>
      </c>
      <c r="G16" s="385">
        <v>1.4573630689207936E-2</v>
      </c>
      <c r="H16" s="384">
        <v>7452.43397</v>
      </c>
      <c r="I16" s="385">
        <v>3.4791250686486593E-2</v>
      </c>
      <c r="J16" s="384">
        <v>21937.66404</v>
      </c>
      <c r="K16" s="385">
        <v>2.862732698588915E-2</v>
      </c>
      <c r="L16" s="384">
        <v>340583.71367999999</v>
      </c>
      <c r="M16" s="385">
        <v>8.7796122566936655E-3</v>
      </c>
      <c r="N16" s="384">
        <v>336336.02249</v>
      </c>
      <c r="O16" s="385">
        <v>2.3676267838436134E-2</v>
      </c>
      <c r="P16" s="384">
        <v>459425.37111000001</v>
      </c>
      <c r="Q16" s="385">
        <v>2.6561305141190882E-2</v>
      </c>
      <c r="R16" s="384">
        <v>479971.53591999999</v>
      </c>
      <c r="S16" s="385">
        <v>1.535011782009316E-2</v>
      </c>
      <c r="T16" s="384">
        <v>1616316.6431999998</v>
      </c>
      <c r="U16" s="385">
        <v>1.591438587982422E-2</v>
      </c>
      <c r="V16" s="384">
        <v>57225.811540000002</v>
      </c>
      <c r="W16" s="385">
        <v>2.287369544014697E-2</v>
      </c>
      <c r="X16" s="384">
        <v>22909.666789999999</v>
      </c>
      <c r="Y16" s="385">
        <v>3.3011248364350446E-2</v>
      </c>
      <c r="Z16" s="384">
        <v>45186.080399999999</v>
      </c>
      <c r="AA16" s="385">
        <v>4.5586058914936001E-2</v>
      </c>
      <c r="AB16" s="384">
        <v>85102.64598999999</v>
      </c>
      <c r="AC16" s="385">
        <v>4.0199272852178593E-2</v>
      </c>
      <c r="AD16" s="384">
        <v>210424.20471999998</v>
      </c>
      <c r="AE16" s="385">
        <v>3.3379163459908878E-2</v>
      </c>
      <c r="AF16" s="384">
        <v>1848678.5119599998</v>
      </c>
      <c r="AG16" s="385">
        <v>1.701755403011012E-2</v>
      </c>
    </row>
    <row r="17" spans="1:33" ht="19.5">
      <c r="A17" s="387" t="s">
        <v>512</v>
      </c>
      <c r="B17" s="384">
        <v>0</v>
      </c>
      <c r="C17" s="385">
        <v>0</v>
      </c>
      <c r="D17" s="384">
        <v>0</v>
      </c>
      <c r="E17" s="385">
        <v>0</v>
      </c>
      <c r="F17" s="384">
        <v>0</v>
      </c>
      <c r="G17" s="385">
        <v>0</v>
      </c>
      <c r="H17" s="384">
        <v>0</v>
      </c>
      <c r="I17" s="385">
        <v>0</v>
      </c>
      <c r="J17" s="384">
        <v>0</v>
      </c>
      <c r="K17" s="385">
        <v>0</v>
      </c>
      <c r="L17" s="384">
        <v>32031.801960000001</v>
      </c>
      <c r="M17" s="385">
        <v>8.2572005000870535E-4</v>
      </c>
      <c r="N17" s="384">
        <v>51217.89604</v>
      </c>
      <c r="O17" s="385">
        <v>3.6054675790794075E-3</v>
      </c>
      <c r="P17" s="384">
        <v>75932.824590000004</v>
      </c>
      <c r="Q17" s="385">
        <v>4.3899946563565233E-3</v>
      </c>
      <c r="R17" s="384">
        <v>37865.450100000002</v>
      </c>
      <c r="S17" s="385">
        <v>1.2109866457637964E-3</v>
      </c>
      <c r="T17" s="384">
        <v>197047.97269000002</v>
      </c>
      <c r="U17" s="385">
        <v>1.9401504571636672E-3</v>
      </c>
      <c r="V17" s="384">
        <v>0</v>
      </c>
      <c r="W17" s="385">
        <v>0</v>
      </c>
      <c r="X17" s="384">
        <v>0</v>
      </c>
      <c r="Y17" s="385">
        <v>0</v>
      </c>
      <c r="Z17" s="384">
        <v>0</v>
      </c>
      <c r="AA17" s="385">
        <v>0</v>
      </c>
      <c r="AB17" s="384">
        <v>0</v>
      </c>
      <c r="AC17" s="385">
        <v>0</v>
      </c>
      <c r="AD17" s="384">
        <v>0</v>
      </c>
      <c r="AE17" s="385">
        <v>0</v>
      </c>
      <c r="AF17" s="384">
        <v>197047.97269000002</v>
      </c>
      <c r="AG17" s="385">
        <v>1.8138765069652593E-3</v>
      </c>
    </row>
    <row r="18" spans="1:33" ht="19.5">
      <c r="A18" s="387" t="s">
        <v>513</v>
      </c>
      <c r="B18" s="384">
        <v>0</v>
      </c>
      <c r="C18" s="385">
        <v>0</v>
      </c>
      <c r="D18" s="384">
        <v>0</v>
      </c>
      <c r="E18" s="385">
        <v>0</v>
      </c>
      <c r="F18" s="384">
        <v>0</v>
      </c>
      <c r="G18" s="385">
        <v>0</v>
      </c>
      <c r="H18" s="384">
        <v>279.30493999999999</v>
      </c>
      <c r="I18" s="385">
        <v>1.3039187230147438E-3</v>
      </c>
      <c r="J18" s="384">
        <v>279.30493999999999</v>
      </c>
      <c r="K18" s="385">
        <v>3.6447608239305275E-4</v>
      </c>
      <c r="L18" s="384">
        <v>9597.6600500000004</v>
      </c>
      <c r="M18" s="385">
        <v>2.4740975691436108E-4</v>
      </c>
      <c r="N18" s="384">
        <v>16923.622500000001</v>
      </c>
      <c r="O18" s="385">
        <v>1.1913330488365916E-3</v>
      </c>
      <c r="P18" s="384">
        <v>107150.24987</v>
      </c>
      <c r="Q18" s="385">
        <v>6.1948047750947782E-3</v>
      </c>
      <c r="R18" s="384">
        <v>118832.84521</v>
      </c>
      <c r="S18" s="385">
        <v>3.8004298971062887E-3</v>
      </c>
      <c r="T18" s="384">
        <v>252504.37763</v>
      </c>
      <c r="U18" s="385">
        <v>2.4861787564056151E-3</v>
      </c>
      <c r="V18" s="384">
        <v>0</v>
      </c>
      <c r="W18" s="385">
        <v>0</v>
      </c>
      <c r="X18" s="384">
        <v>0</v>
      </c>
      <c r="Y18" s="385">
        <v>0</v>
      </c>
      <c r="Z18" s="384">
        <v>0</v>
      </c>
      <c r="AA18" s="385">
        <v>0</v>
      </c>
      <c r="AB18" s="384">
        <v>10029.012699999999</v>
      </c>
      <c r="AC18" s="385">
        <v>4.737326475285358E-3</v>
      </c>
      <c r="AD18" s="384">
        <v>10029.012699999999</v>
      </c>
      <c r="AE18" s="385">
        <v>1.5908818792982921E-3</v>
      </c>
      <c r="AF18" s="384">
        <v>262812.69527000003</v>
      </c>
      <c r="AG18" s="385">
        <v>2.4192574385550388E-3</v>
      </c>
    </row>
    <row r="19" spans="1:33" ht="19.5">
      <c r="A19" s="388" t="s">
        <v>514</v>
      </c>
      <c r="B19" s="384">
        <v>0</v>
      </c>
      <c r="C19" s="385">
        <v>0</v>
      </c>
      <c r="D19" s="384">
        <v>0</v>
      </c>
      <c r="E19" s="385">
        <v>0</v>
      </c>
      <c r="F19" s="384">
        <v>0</v>
      </c>
      <c r="G19" s="385">
        <v>0</v>
      </c>
      <c r="H19" s="384">
        <v>0</v>
      </c>
      <c r="I19" s="385">
        <v>0</v>
      </c>
      <c r="J19" s="384">
        <v>0</v>
      </c>
      <c r="K19" s="385">
        <v>0</v>
      </c>
      <c r="L19" s="384">
        <v>699681.4</v>
      </c>
      <c r="M19" s="385">
        <v>1.8036480161797333E-2</v>
      </c>
      <c r="N19" s="384">
        <v>0</v>
      </c>
      <c r="O19" s="385">
        <v>0</v>
      </c>
      <c r="P19" s="384">
        <v>0</v>
      </c>
      <c r="Q19" s="385">
        <v>0</v>
      </c>
      <c r="R19" s="384">
        <v>0</v>
      </c>
      <c r="S19" s="385">
        <v>0</v>
      </c>
      <c r="T19" s="384">
        <v>699681.4</v>
      </c>
      <c r="U19" s="385">
        <v>6.8891202966829919E-3</v>
      </c>
      <c r="V19" s="384">
        <v>0</v>
      </c>
      <c r="W19" s="385">
        <v>0</v>
      </c>
      <c r="X19" s="384">
        <v>0</v>
      </c>
      <c r="Y19" s="385">
        <v>0</v>
      </c>
      <c r="Z19" s="384">
        <v>0</v>
      </c>
      <c r="AA19" s="385">
        <v>0</v>
      </c>
      <c r="AB19" s="384">
        <v>55981.184000000001</v>
      </c>
      <c r="AC19" s="385">
        <v>2.6443395079260502E-2</v>
      </c>
      <c r="AD19" s="384">
        <v>55981.184000000001</v>
      </c>
      <c r="AE19" s="385">
        <v>8.8801813170765534E-3</v>
      </c>
      <c r="AF19" s="384">
        <v>755662.58400000003</v>
      </c>
      <c r="AG19" s="385">
        <v>6.9560655184544434E-3</v>
      </c>
    </row>
    <row r="20" spans="1:33" ht="17.25" customHeight="1">
      <c r="A20" s="379" t="s">
        <v>515</v>
      </c>
      <c r="B20" s="384">
        <v>0</v>
      </c>
      <c r="C20" s="385">
        <v>0</v>
      </c>
      <c r="D20" s="384">
        <v>0</v>
      </c>
      <c r="E20" s="385">
        <v>0</v>
      </c>
      <c r="F20" s="384">
        <v>0</v>
      </c>
      <c r="G20" s="385">
        <v>0</v>
      </c>
      <c r="H20" s="384">
        <v>0</v>
      </c>
      <c r="I20" s="385">
        <v>0</v>
      </c>
      <c r="J20" s="384">
        <v>0</v>
      </c>
      <c r="K20" s="385">
        <v>0</v>
      </c>
      <c r="L20" s="384">
        <v>611258.31410000008</v>
      </c>
      <c r="M20" s="385">
        <v>1.5757098096359765E-2</v>
      </c>
      <c r="N20" s="384">
        <v>280001.02596</v>
      </c>
      <c r="O20" s="385">
        <v>1.971058359014451E-2</v>
      </c>
      <c r="P20" s="384">
        <v>0</v>
      </c>
      <c r="Q20" s="385">
        <v>0</v>
      </c>
      <c r="R20" s="384">
        <v>400028.59869000001</v>
      </c>
      <c r="S20" s="385">
        <v>1.2793438072381315E-2</v>
      </c>
      <c r="T20" s="384">
        <v>1291287.9387500002</v>
      </c>
      <c r="U20" s="385">
        <v>1.271412666923055E-2</v>
      </c>
      <c r="V20" s="384">
        <v>0</v>
      </c>
      <c r="W20" s="385">
        <v>0</v>
      </c>
      <c r="X20" s="384">
        <v>43000.238960000002</v>
      </c>
      <c r="Y20" s="385">
        <v>6.1960375986550013E-2</v>
      </c>
      <c r="Z20" s="384">
        <v>0</v>
      </c>
      <c r="AA20" s="385">
        <v>0</v>
      </c>
      <c r="AB20" s="384">
        <v>0</v>
      </c>
      <c r="AC20" s="385">
        <v>0</v>
      </c>
      <c r="AD20" s="384">
        <v>43000.238960000002</v>
      </c>
      <c r="AE20" s="385">
        <v>6.8210404167660934E-3</v>
      </c>
      <c r="AF20" s="384">
        <v>1334288.1777100002</v>
      </c>
      <c r="AG20" s="385">
        <v>1.2282460692337184E-2</v>
      </c>
    </row>
    <row r="21" spans="1:33" ht="19.5">
      <c r="A21" s="386" t="s">
        <v>516</v>
      </c>
      <c r="B21" s="384">
        <v>64984.715600000003</v>
      </c>
      <c r="C21" s="385">
        <v>0.20690175952119069</v>
      </c>
      <c r="D21" s="384">
        <v>32391.11694</v>
      </c>
      <c r="E21" s="385">
        <v>0.28305415969813297</v>
      </c>
      <c r="F21" s="384">
        <v>30977.342069999999</v>
      </c>
      <c r="G21" s="385">
        <v>0.25063487995622785</v>
      </c>
      <c r="H21" s="384">
        <v>60053.094960000002</v>
      </c>
      <c r="I21" s="385">
        <v>0.28035434995645386</v>
      </c>
      <c r="J21" s="384">
        <v>188406.26957</v>
      </c>
      <c r="K21" s="385">
        <v>0.24585880590283521</v>
      </c>
      <c r="L21" s="384">
        <v>4816953.4460100001</v>
      </c>
      <c r="M21" s="385">
        <v>0.124172066413743</v>
      </c>
      <c r="N21" s="384">
        <v>2990179.1345100002</v>
      </c>
      <c r="O21" s="385">
        <v>0.21049271365414579</v>
      </c>
      <c r="P21" s="384">
        <v>2750854.5959999999</v>
      </c>
      <c r="Q21" s="385">
        <v>0.15903842695250092</v>
      </c>
      <c r="R21" s="384">
        <v>5253738.7621099995</v>
      </c>
      <c r="S21" s="385">
        <v>0.16802144077106396</v>
      </c>
      <c r="T21" s="384">
        <v>15811725.93863</v>
      </c>
      <c r="U21" s="385">
        <v>0.15568354695352038</v>
      </c>
      <c r="V21" s="384">
        <v>8691.5151900000001</v>
      </c>
      <c r="W21" s="385">
        <v>3.4740804196460875E-3</v>
      </c>
      <c r="X21" s="384">
        <v>32021.926070000001</v>
      </c>
      <c r="Y21" s="385">
        <v>4.6141384957333921E-2</v>
      </c>
      <c r="Z21" s="384">
        <v>23815.187699999999</v>
      </c>
      <c r="AA21" s="385">
        <v>2.4025995172673998E-2</v>
      </c>
      <c r="AB21" s="384">
        <v>110639.12862999999</v>
      </c>
      <c r="AC21" s="385">
        <v>5.2261741902211493E-2</v>
      </c>
      <c r="AD21" s="384">
        <v>175167.75758999999</v>
      </c>
      <c r="AE21" s="385">
        <v>2.7786504985405674E-2</v>
      </c>
      <c r="AF21" s="384">
        <v>16175299.96579</v>
      </c>
      <c r="AG21" s="385">
        <v>0.14889773388950692</v>
      </c>
    </row>
    <row r="22" spans="1:33" ht="19.5">
      <c r="A22" s="386" t="s">
        <v>517</v>
      </c>
      <c r="B22" s="384">
        <v>28408.416160000001</v>
      </c>
      <c r="C22" s="385">
        <v>9.0448211313157265E-2</v>
      </c>
      <c r="D22" s="384">
        <v>18137.562089999999</v>
      </c>
      <c r="E22" s="385">
        <v>0.15849754134343419</v>
      </c>
      <c r="F22" s="384">
        <v>15865.162039999999</v>
      </c>
      <c r="G22" s="385">
        <v>0.12836359473308107</v>
      </c>
      <c r="H22" s="384">
        <v>18188.780159999998</v>
      </c>
      <c r="I22" s="385">
        <v>8.4913252874879719E-2</v>
      </c>
      <c r="J22" s="384">
        <v>80599.920449999991</v>
      </c>
      <c r="K22" s="385">
        <v>0.10517802960022009</v>
      </c>
      <c r="L22" s="384">
        <v>2238027.5282100001</v>
      </c>
      <c r="M22" s="385">
        <v>5.769217119980035E-2</v>
      </c>
      <c r="N22" s="384">
        <v>1234978.4345100001</v>
      </c>
      <c r="O22" s="385">
        <v>8.6935915973795755E-2</v>
      </c>
      <c r="P22" s="384">
        <v>1713572.4846700002</v>
      </c>
      <c r="Q22" s="385">
        <v>9.9068803137497899E-2</v>
      </c>
      <c r="R22" s="384">
        <v>1351509.5760299999</v>
      </c>
      <c r="S22" s="385">
        <v>4.3223044856773543E-2</v>
      </c>
      <c r="T22" s="384">
        <v>6538088.0234200004</v>
      </c>
      <c r="U22" s="385">
        <v>6.4374549478723744E-2</v>
      </c>
      <c r="V22" s="384">
        <v>0</v>
      </c>
      <c r="W22" s="385">
        <v>0</v>
      </c>
      <c r="X22" s="384">
        <v>0</v>
      </c>
      <c r="Y22" s="385">
        <v>0</v>
      </c>
      <c r="Z22" s="384">
        <v>0</v>
      </c>
      <c r="AA22" s="385">
        <v>0</v>
      </c>
      <c r="AB22" s="384">
        <v>0</v>
      </c>
      <c r="AC22" s="385">
        <v>0</v>
      </c>
      <c r="AD22" s="384">
        <v>0</v>
      </c>
      <c r="AE22" s="385">
        <v>0</v>
      </c>
      <c r="AF22" s="384">
        <v>6618687.9438700005</v>
      </c>
      <c r="AG22" s="385">
        <v>6.0926699241951938E-2</v>
      </c>
    </row>
    <row r="23" spans="1:33" ht="19.5">
      <c r="A23" s="386" t="s">
        <v>518</v>
      </c>
      <c r="B23" s="384">
        <v>4469.8199800000002</v>
      </c>
      <c r="C23" s="385">
        <v>1.4231248226082464E-2</v>
      </c>
      <c r="D23" s="384">
        <v>1093.26432</v>
      </c>
      <c r="E23" s="385">
        <v>9.5536382397300168E-3</v>
      </c>
      <c r="F23" s="384">
        <v>0</v>
      </c>
      <c r="G23" s="385">
        <v>0</v>
      </c>
      <c r="H23" s="384">
        <v>11617.09619</v>
      </c>
      <c r="I23" s="385">
        <v>5.4233731881735581E-2</v>
      </c>
      <c r="J23" s="384">
        <v>17180.180489999999</v>
      </c>
      <c r="K23" s="385">
        <v>2.2419098207861119E-2</v>
      </c>
      <c r="L23" s="384">
        <v>980571.92689999996</v>
      </c>
      <c r="M23" s="385">
        <v>2.5277313512617652E-2</v>
      </c>
      <c r="N23" s="384">
        <v>67383.558369999999</v>
      </c>
      <c r="O23" s="385">
        <v>4.7434442616756866E-3</v>
      </c>
      <c r="P23" s="384">
        <v>89198.01079</v>
      </c>
      <c r="Q23" s="385">
        <v>5.1569106356844337E-3</v>
      </c>
      <c r="R23" s="384">
        <v>757653.55133000005</v>
      </c>
      <c r="S23" s="385">
        <v>2.4230752053734206E-2</v>
      </c>
      <c r="T23" s="384">
        <v>1894807.04739</v>
      </c>
      <c r="U23" s="385">
        <v>1.8656425179335079E-2</v>
      </c>
      <c r="V23" s="384">
        <v>8691.5151900000001</v>
      </c>
      <c r="W23" s="385">
        <v>3.4740804196460875E-3</v>
      </c>
      <c r="X23" s="384">
        <v>6092.0253000000002</v>
      </c>
      <c r="Y23" s="385">
        <v>8.778187917948611E-3</v>
      </c>
      <c r="Z23" s="384">
        <v>23815.187699999999</v>
      </c>
      <c r="AA23" s="385">
        <v>2.4025995172673998E-2</v>
      </c>
      <c r="AB23" s="384">
        <v>57981.401689999999</v>
      </c>
      <c r="AC23" s="385">
        <v>2.7388222302300227E-2</v>
      </c>
      <c r="AD23" s="384">
        <v>96580.129879999993</v>
      </c>
      <c r="AE23" s="385">
        <v>1.5320309498298624E-2</v>
      </c>
      <c r="AF23" s="384">
        <v>2008567.3577599998</v>
      </c>
      <c r="AG23" s="385">
        <v>1.8489371360495312E-2</v>
      </c>
    </row>
    <row r="24" spans="1:33" ht="19.5">
      <c r="A24" s="386" t="s">
        <v>510</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519</v>
      </c>
      <c r="B25" s="384">
        <v>0</v>
      </c>
      <c r="C25" s="385">
        <v>0</v>
      </c>
      <c r="D25" s="384">
        <v>0</v>
      </c>
      <c r="E25" s="385">
        <v>0</v>
      </c>
      <c r="F25" s="384">
        <v>0</v>
      </c>
      <c r="G25" s="385">
        <v>0</v>
      </c>
      <c r="H25" s="384">
        <v>4709.2476799999995</v>
      </c>
      <c r="I25" s="385">
        <v>2.198484645944946E-2</v>
      </c>
      <c r="J25" s="384">
        <v>4709.2476799999995</v>
      </c>
      <c r="K25" s="385">
        <v>6.145283880138218E-3</v>
      </c>
      <c r="L25" s="384">
        <v>0</v>
      </c>
      <c r="M25" s="385">
        <v>0</v>
      </c>
      <c r="N25" s="384">
        <v>51795.680369999995</v>
      </c>
      <c r="O25" s="385">
        <v>3.6461405240962859E-3</v>
      </c>
      <c r="P25" s="384">
        <v>0</v>
      </c>
      <c r="Q25" s="385">
        <v>0</v>
      </c>
      <c r="R25" s="384">
        <v>650649.20326999994</v>
      </c>
      <c r="S25" s="385">
        <v>2.0808612974517998E-2</v>
      </c>
      <c r="T25" s="384">
        <v>702444.8836399999</v>
      </c>
      <c r="U25" s="385">
        <v>6.9163297826488543E-3</v>
      </c>
      <c r="V25" s="384">
        <v>0</v>
      </c>
      <c r="W25" s="385">
        <v>0</v>
      </c>
      <c r="X25" s="384">
        <v>12124.60384</v>
      </c>
      <c r="Y25" s="385">
        <v>1.7470717158413859E-2</v>
      </c>
      <c r="Z25" s="384">
        <v>0</v>
      </c>
      <c r="AA25" s="385">
        <v>0</v>
      </c>
      <c r="AB25" s="384">
        <v>52657.72694</v>
      </c>
      <c r="AC25" s="385">
        <v>2.487351959991127E-2</v>
      </c>
      <c r="AD25" s="384">
        <v>64782.330780000004</v>
      </c>
      <c r="AE25" s="385">
        <v>1.0276289323734727E-2</v>
      </c>
      <c r="AF25" s="384">
        <v>771936.46209999989</v>
      </c>
      <c r="AG25" s="385">
        <v>7.1058706890422462E-3</v>
      </c>
    </row>
    <row r="26" spans="1:33" ht="19.5">
      <c r="A26" s="387" t="s">
        <v>512</v>
      </c>
      <c r="B26" s="384">
        <v>0</v>
      </c>
      <c r="C26" s="385">
        <v>0</v>
      </c>
      <c r="D26" s="384">
        <v>0</v>
      </c>
      <c r="E26" s="385">
        <v>0</v>
      </c>
      <c r="F26" s="384">
        <v>5773.4520999999995</v>
      </c>
      <c r="G26" s="385">
        <v>4.6712480068388629E-2</v>
      </c>
      <c r="H26" s="384">
        <v>0</v>
      </c>
      <c r="I26" s="385">
        <v>0</v>
      </c>
      <c r="J26" s="384">
        <v>5773.4520999999995</v>
      </c>
      <c r="K26" s="385">
        <v>7.5340063920528695E-3</v>
      </c>
      <c r="L26" s="384">
        <v>0</v>
      </c>
      <c r="M26" s="385">
        <v>0</v>
      </c>
      <c r="N26" s="384">
        <v>125083.72426</v>
      </c>
      <c r="O26" s="385">
        <v>8.8052291749299745E-3</v>
      </c>
      <c r="P26" s="384">
        <v>269516.22918000002</v>
      </c>
      <c r="Q26" s="385">
        <v>1.5581862156322032E-2</v>
      </c>
      <c r="R26" s="384">
        <v>0</v>
      </c>
      <c r="S26" s="385">
        <v>0</v>
      </c>
      <c r="T26" s="384">
        <v>394599.95344000001</v>
      </c>
      <c r="U26" s="385">
        <v>3.8852634189127616E-3</v>
      </c>
      <c r="V26" s="384">
        <v>0</v>
      </c>
      <c r="W26" s="385">
        <v>0</v>
      </c>
      <c r="X26" s="384">
        <v>0</v>
      </c>
      <c r="Y26" s="385">
        <v>0</v>
      </c>
      <c r="Z26" s="384">
        <v>0</v>
      </c>
      <c r="AA26" s="385">
        <v>0</v>
      </c>
      <c r="AB26" s="384">
        <v>0</v>
      </c>
      <c r="AC26" s="385">
        <v>0</v>
      </c>
      <c r="AD26" s="384">
        <v>0</v>
      </c>
      <c r="AE26" s="385">
        <v>0</v>
      </c>
      <c r="AF26" s="384">
        <v>400373.40554000001</v>
      </c>
      <c r="AG26" s="385">
        <v>3.6855386249783823E-3</v>
      </c>
    </row>
    <row r="27" spans="1:33" ht="39">
      <c r="A27" s="387" t="s">
        <v>520</v>
      </c>
      <c r="B27" s="384">
        <v>32106.479460000002</v>
      </c>
      <c r="C27" s="385">
        <v>0.10222229998195097</v>
      </c>
      <c r="D27" s="384">
        <v>13160.29053</v>
      </c>
      <c r="E27" s="385">
        <v>0.11500298011496872</v>
      </c>
      <c r="F27" s="384">
        <v>9338.7279299999991</v>
      </c>
      <c r="G27" s="385">
        <v>7.5558805154758144E-2</v>
      </c>
      <c r="H27" s="384">
        <v>25537.970929999999</v>
      </c>
      <c r="I27" s="385">
        <v>0.11922251874038908</v>
      </c>
      <c r="J27" s="384">
        <v>80143.468850000005</v>
      </c>
      <c r="K27" s="385">
        <v>0.10458238782256286</v>
      </c>
      <c r="L27" s="384">
        <v>1598353.9909000001</v>
      </c>
      <c r="M27" s="385">
        <v>4.1202581701324986E-2</v>
      </c>
      <c r="N27" s="384">
        <v>1510937.737</v>
      </c>
      <c r="O27" s="385">
        <v>0.10636198371964808</v>
      </c>
      <c r="P27" s="384">
        <v>678567.87135999999</v>
      </c>
      <c r="Q27" s="385">
        <v>3.9230851022996567E-2</v>
      </c>
      <c r="R27" s="384">
        <v>2493926.4314799998</v>
      </c>
      <c r="S27" s="385">
        <v>7.9759030886038237E-2</v>
      </c>
      <c r="T27" s="384">
        <v>6281786.0307400003</v>
      </c>
      <c r="U27" s="385">
        <v>6.1850979093899909E-2</v>
      </c>
      <c r="V27" s="384">
        <v>0</v>
      </c>
      <c r="W27" s="385">
        <v>0</v>
      </c>
      <c r="X27" s="384">
        <v>13805.29693</v>
      </c>
      <c r="Y27" s="385">
        <v>1.989247988097145E-2</v>
      </c>
      <c r="Z27" s="384">
        <v>0</v>
      </c>
      <c r="AA27" s="385">
        <v>0</v>
      </c>
      <c r="AB27" s="384">
        <v>0</v>
      </c>
      <c r="AC27" s="385">
        <v>0</v>
      </c>
      <c r="AD27" s="384">
        <v>13805.29693</v>
      </c>
      <c r="AE27" s="385">
        <v>2.1899061633723271E-3</v>
      </c>
      <c r="AF27" s="384">
        <v>6375734.7965200003</v>
      </c>
      <c r="AG27" s="385">
        <v>5.8690253973039015E-2</v>
      </c>
    </row>
    <row r="28" spans="1:33" ht="19.5" customHeight="1">
      <c r="A28" s="388" t="s">
        <v>514</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515</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521</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522</v>
      </c>
      <c r="B31" s="382">
        <v>315478.29876999999</v>
      </c>
      <c r="C31" s="383">
        <v>1.004436420219786</v>
      </c>
      <c r="D31" s="382">
        <v>114603.17297</v>
      </c>
      <c r="E31" s="383">
        <v>1.0014753391756033</v>
      </c>
      <c r="F31" s="382">
        <v>130319.3165</v>
      </c>
      <c r="G31" s="383">
        <v>1.0544018325764373</v>
      </c>
      <c r="H31" s="382">
        <v>214439.64158000002</v>
      </c>
      <c r="I31" s="383">
        <v>1.0010988835812678</v>
      </c>
      <c r="J31" s="382">
        <v>774840.42982000008</v>
      </c>
      <c r="K31" s="383">
        <v>1.0111199763976346</v>
      </c>
      <c r="L31" s="382">
        <v>39026351.703429997</v>
      </c>
      <c r="M31" s="383">
        <v>1.0060264833197521</v>
      </c>
      <c r="N31" s="382">
        <v>14900712.794819999</v>
      </c>
      <c r="O31" s="383">
        <v>1.0489309604779544</v>
      </c>
      <c r="P31" s="382">
        <v>17412194.210850004</v>
      </c>
      <c r="Q31" s="383">
        <v>1.006671883389153</v>
      </c>
      <c r="R31" s="382">
        <v>31293955.088720001</v>
      </c>
      <c r="S31" s="383">
        <v>1.0008216356992921</v>
      </c>
      <c r="T31" s="382">
        <v>102633213.79782</v>
      </c>
      <c r="U31" s="383">
        <v>1.0105350182073822</v>
      </c>
      <c r="V31" s="382">
        <v>2516778.6323000002</v>
      </c>
      <c r="W31" s="383">
        <v>1.0059801054155544</v>
      </c>
      <c r="X31" s="382">
        <v>696555.21114000003</v>
      </c>
      <c r="Y31" s="383">
        <v>1.0036879752638734</v>
      </c>
      <c r="Z31" s="382">
        <v>1026099.1502499999</v>
      </c>
      <c r="AA31" s="383">
        <v>1.0351819830750859</v>
      </c>
      <c r="AB31" s="382">
        <v>2129093.9586</v>
      </c>
      <c r="AC31" s="383">
        <v>1.0057035004498387</v>
      </c>
      <c r="AD31" s="382">
        <v>6368526.9522900004</v>
      </c>
      <c r="AE31" s="383">
        <v>1.0102264728631702</v>
      </c>
      <c r="AF31" s="382">
        <v>109776581.17993</v>
      </c>
      <c r="AG31" s="383">
        <v>1.0105212395689107</v>
      </c>
    </row>
    <row r="32" spans="1:33" ht="18">
      <c r="A32" s="379" t="s">
        <v>681</v>
      </c>
      <c r="B32" s="382">
        <v>1393.41254</v>
      </c>
      <c r="C32" s="383">
        <v>4.4364202197861354E-3</v>
      </c>
      <c r="D32" s="382">
        <v>168.82947000000001</v>
      </c>
      <c r="E32" s="383">
        <v>1.475339175603345E-3</v>
      </c>
      <c r="F32" s="382">
        <v>6723.82143</v>
      </c>
      <c r="G32" s="383">
        <v>5.4401832576437124E-2</v>
      </c>
      <c r="H32" s="382">
        <v>235.38554000000002</v>
      </c>
      <c r="I32" s="383">
        <v>1.0988835812676134E-3</v>
      </c>
      <c r="J32" s="382">
        <v>8521.4489799999992</v>
      </c>
      <c r="K32" s="383">
        <v>1.1119976397634337E-2</v>
      </c>
      <c r="L32" s="382">
        <v>233782.76961000002</v>
      </c>
      <c r="M32" s="383">
        <v>6.0264833197521076E-3</v>
      </c>
      <c r="N32" s="382">
        <v>695094.54513999994</v>
      </c>
      <c r="O32" s="383">
        <v>4.8930960477954408E-2</v>
      </c>
      <c r="P32" s="382">
        <v>115402.17943999999</v>
      </c>
      <c r="Q32" s="383">
        <v>6.6718833891530934E-3</v>
      </c>
      <c r="R32" s="382">
        <v>25691.121930000001</v>
      </c>
      <c r="S32" s="383">
        <v>8.2163569929198882E-4</v>
      </c>
      <c r="T32" s="382">
        <v>1069970.6161199999</v>
      </c>
      <c r="U32" s="383">
        <v>1.0535018207382242E-2</v>
      </c>
      <c r="V32" s="382">
        <v>14961.132380000001</v>
      </c>
      <c r="W32" s="383">
        <v>5.9801054155542554E-3</v>
      </c>
      <c r="X32" s="382">
        <v>2559.4392400000002</v>
      </c>
      <c r="Y32" s="383">
        <v>3.6879752638735064E-3</v>
      </c>
      <c r="Z32" s="382">
        <v>34873.291389999999</v>
      </c>
      <c r="AA32" s="383">
        <v>3.5181983075085896E-2</v>
      </c>
      <c r="AB32" s="382">
        <v>12074.421880000002</v>
      </c>
      <c r="AC32" s="383">
        <v>5.7035004498387776E-3</v>
      </c>
      <c r="AD32" s="382">
        <v>64468.284890000003</v>
      </c>
      <c r="AE32" s="383">
        <v>1.022647286317036E-2</v>
      </c>
      <c r="AF32" s="382">
        <v>1142960.34999</v>
      </c>
      <c r="AG32" s="383">
        <v>1.0521239568910641E-2</v>
      </c>
    </row>
    <row r="33" spans="1:33" ht="22.5" customHeight="1">
      <c r="A33" s="759" t="s">
        <v>524</v>
      </c>
      <c r="B33" s="760">
        <v>314084.88623</v>
      </c>
      <c r="C33" s="761">
        <v>1</v>
      </c>
      <c r="D33" s="760">
        <v>114434.3435</v>
      </c>
      <c r="E33" s="761">
        <v>1</v>
      </c>
      <c r="F33" s="762">
        <v>123595.49506999999</v>
      </c>
      <c r="G33" s="761">
        <v>1</v>
      </c>
      <c r="H33" s="760">
        <v>214204.25603999998</v>
      </c>
      <c r="I33" s="761">
        <v>1</v>
      </c>
      <c r="J33" s="760">
        <v>766318.98083999997</v>
      </c>
      <c r="K33" s="761">
        <v>1</v>
      </c>
      <c r="L33" s="760">
        <v>38792568.933820002</v>
      </c>
      <c r="M33" s="761">
        <v>1</v>
      </c>
      <c r="N33" s="760">
        <v>14205618.249679999</v>
      </c>
      <c r="O33" s="761">
        <v>1</v>
      </c>
      <c r="P33" s="762">
        <v>17296792.031410005</v>
      </c>
      <c r="Q33" s="761">
        <v>1</v>
      </c>
      <c r="R33" s="760">
        <v>31268263.966790002</v>
      </c>
      <c r="S33" s="761">
        <v>1</v>
      </c>
      <c r="T33" s="760">
        <v>101563243.18170001</v>
      </c>
      <c r="U33" s="761">
        <v>1</v>
      </c>
      <c r="V33" s="760">
        <v>2501817.4999199999</v>
      </c>
      <c r="W33" s="761">
        <v>1</v>
      </c>
      <c r="X33" s="760">
        <v>693995.77189999993</v>
      </c>
      <c r="Y33" s="761">
        <v>1</v>
      </c>
      <c r="Z33" s="762">
        <v>991225.85886000004</v>
      </c>
      <c r="AA33" s="761">
        <v>1</v>
      </c>
      <c r="AB33" s="760">
        <v>2117019.5367200002</v>
      </c>
      <c r="AC33" s="761">
        <v>1</v>
      </c>
      <c r="AD33" s="760">
        <v>6304058.6674000006</v>
      </c>
      <c r="AE33" s="761">
        <v>1</v>
      </c>
      <c r="AF33" s="760">
        <v>108633620.82994001</v>
      </c>
      <c r="AG33" s="761">
        <v>1</v>
      </c>
    </row>
    <row r="34" spans="1:33" ht="19.5">
      <c r="A34" s="388" t="s">
        <v>525</v>
      </c>
      <c r="B34" s="384">
        <v>1299.4553999999998</v>
      </c>
      <c r="C34" s="385">
        <v>4.1372745298174796E-3</v>
      </c>
      <c r="D34" s="384">
        <v>123.13806</v>
      </c>
      <c r="E34" s="385">
        <v>1.0760586047317167E-3</v>
      </c>
      <c r="F34" s="384">
        <v>156.7296</v>
      </c>
      <c r="G34" s="385">
        <v>1.2680850536763825E-3</v>
      </c>
      <c r="H34" s="384">
        <v>174.01400000000001</v>
      </c>
      <c r="I34" s="385">
        <v>8.1237414800714813E-4</v>
      </c>
      <c r="J34" s="384">
        <v>1753.3370599999998</v>
      </c>
      <c r="K34" s="385">
        <v>2.2879989975950758E-3</v>
      </c>
      <c r="L34" s="384">
        <v>159280.62491999997</v>
      </c>
      <c r="M34" s="385">
        <v>4.105957127813119E-3</v>
      </c>
      <c r="N34" s="384">
        <v>9066.7568699999993</v>
      </c>
      <c r="O34" s="385">
        <v>6.3825147984701331E-4</v>
      </c>
      <c r="P34" s="384">
        <v>16206.6</v>
      </c>
      <c r="Q34" s="385">
        <v>9.3697143207652168E-4</v>
      </c>
      <c r="R34" s="384">
        <v>15676.33</v>
      </c>
      <c r="S34" s="385">
        <v>5.0134954779228603E-4</v>
      </c>
      <c r="T34" s="384">
        <v>200230.31178999998</v>
      </c>
      <c r="U34" s="381">
        <v>1.9714840282500758E-3</v>
      </c>
      <c r="V34" s="384">
        <v>11486.811169999999</v>
      </c>
      <c r="W34" s="385">
        <v>4.5913865301395124E-3</v>
      </c>
      <c r="X34" s="384">
        <v>2225.2150499999998</v>
      </c>
      <c r="Y34" s="385">
        <v>3.2063812779548721E-3</v>
      </c>
      <c r="Z34" s="384">
        <v>1673.8834999999999</v>
      </c>
      <c r="AA34" s="385">
        <v>1.6887003956142937E-3</v>
      </c>
      <c r="AB34" s="384">
        <v>10284.132</v>
      </c>
      <c r="AC34" s="385">
        <v>4.8578351883958992E-3</v>
      </c>
      <c r="AD34" s="384">
        <v>25670.041720000001</v>
      </c>
      <c r="AE34" s="385">
        <v>4.0719864890767527E-3</v>
      </c>
      <c r="AF34" s="384">
        <v>227653.69056999998</v>
      </c>
      <c r="AG34" s="385">
        <v>2.0956098934268187E-3</v>
      </c>
    </row>
    <row r="35" spans="1:33" ht="28.5">
      <c r="A35" s="388" t="s">
        <v>526</v>
      </c>
      <c r="B35" s="384">
        <v>0</v>
      </c>
      <c r="C35" s="385">
        <v>0</v>
      </c>
      <c r="D35" s="384">
        <v>0</v>
      </c>
      <c r="E35" s="385">
        <v>0</v>
      </c>
      <c r="F35" s="384">
        <v>5000.1944400000002</v>
      </c>
      <c r="G35" s="385">
        <v>4.0456122103544892E-2</v>
      </c>
      <c r="H35" s="384">
        <v>0</v>
      </c>
      <c r="I35" s="385">
        <v>0</v>
      </c>
      <c r="J35" s="384">
        <v>5000.1944400000002</v>
      </c>
      <c r="K35" s="385">
        <v>6.5249518347034047E-3</v>
      </c>
      <c r="L35" s="384">
        <v>0</v>
      </c>
      <c r="M35" s="385">
        <v>0</v>
      </c>
      <c r="N35" s="384">
        <v>681603.38613999996</v>
      </c>
      <c r="O35" s="385">
        <v>4.7981254610678696E-2</v>
      </c>
      <c r="P35" s="384">
        <v>0</v>
      </c>
      <c r="Q35" s="385">
        <v>0</v>
      </c>
      <c r="R35" s="384">
        <v>0</v>
      </c>
      <c r="S35" s="385">
        <v>0</v>
      </c>
      <c r="T35" s="384">
        <v>681603.38613999996</v>
      </c>
      <c r="U35" s="381">
        <v>6.711122693478672E-3</v>
      </c>
      <c r="V35" s="384">
        <v>0</v>
      </c>
      <c r="W35" s="385">
        <v>0</v>
      </c>
      <c r="X35" s="384">
        <v>0</v>
      </c>
      <c r="Y35" s="385">
        <v>0</v>
      </c>
      <c r="Z35" s="384">
        <v>32004.659050000002</v>
      </c>
      <c r="AA35" s="385">
        <v>3.2287958151947599E-2</v>
      </c>
      <c r="AB35" s="384">
        <v>0</v>
      </c>
      <c r="AC35" s="385">
        <v>0</v>
      </c>
      <c r="AD35" s="384">
        <v>32004.659050000002</v>
      </c>
      <c r="AE35" s="385">
        <v>5.0768339475495026E-3</v>
      </c>
      <c r="AF35" s="384">
        <v>718608.23962999997</v>
      </c>
      <c r="AG35" s="381">
        <v>6.6149708915156378E-3</v>
      </c>
    </row>
    <row r="36" spans="1:33" ht="12.75" customHeight="1">
      <c r="A36" s="23" t="s">
        <v>682</v>
      </c>
    </row>
    <row r="37" spans="1:33" ht="12.75" customHeight="1">
      <c r="A37" s="23"/>
    </row>
    <row r="38" spans="1:33" ht="12.75" customHeight="1">
      <c r="A38" s="660" t="s">
        <v>97</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969</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789</v>
      </c>
      <c r="J1" s="141" t="str">
        <f>Naslovnica!A20</f>
        <v>Ožujak 2020.</v>
      </c>
    </row>
    <row r="2" spans="1:11" ht="12.75" customHeight="1">
      <c r="A2" s="571" t="s">
        <v>790</v>
      </c>
      <c r="I2" s="562"/>
      <c r="J2" s="573" t="str">
        <f>Naslovnica!A24</f>
        <v>March 2020</v>
      </c>
    </row>
    <row r="3" spans="1:11" ht="12.75" customHeight="1"/>
    <row r="4" spans="1:11" ht="33.75">
      <c r="A4" s="763" t="s">
        <v>664</v>
      </c>
      <c r="B4" s="764" t="s">
        <v>35</v>
      </c>
      <c r="C4" s="764" t="s">
        <v>36</v>
      </c>
      <c r="D4" s="764" t="s">
        <v>37</v>
      </c>
      <c r="E4" s="764" t="s">
        <v>276</v>
      </c>
      <c r="F4" s="764" t="s">
        <v>277</v>
      </c>
      <c r="G4" s="764" t="s">
        <v>38</v>
      </c>
      <c r="H4" s="764" t="s">
        <v>39</v>
      </c>
      <c r="I4" s="764" t="s">
        <v>40</v>
      </c>
      <c r="J4" s="764" t="s">
        <v>502</v>
      </c>
    </row>
    <row r="5" spans="1:11" ht="21.75">
      <c r="A5" s="769" t="s">
        <v>665</v>
      </c>
      <c r="B5" s="770">
        <v>48894</v>
      </c>
      <c r="C5" s="770">
        <v>99879</v>
      </c>
      <c r="D5" s="770">
        <v>33201</v>
      </c>
      <c r="E5" s="770">
        <v>1891</v>
      </c>
      <c r="F5" s="770">
        <v>1005</v>
      </c>
      <c r="G5" s="770">
        <v>23830</v>
      </c>
      <c r="H5" s="770">
        <v>34745</v>
      </c>
      <c r="I5" s="770">
        <v>81089</v>
      </c>
      <c r="J5" s="770">
        <v>324534</v>
      </c>
      <c r="K5" s="53"/>
    </row>
    <row r="6" spans="1:11" ht="22.5">
      <c r="A6" s="825" t="s">
        <v>666</v>
      </c>
      <c r="B6" s="389">
        <v>0.15065909889256596</v>
      </c>
      <c r="C6" s="389">
        <v>0.30776128233097305</v>
      </c>
      <c r="D6" s="389">
        <v>0.10230361071567232</v>
      </c>
      <c r="E6" s="389">
        <v>5.8268162965975827E-3</v>
      </c>
      <c r="F6" s="389">
        <v>3.0967479524487418E-3</v>
      </c>
      <c r="G6" s="389">
        <v>7.3428361897366692E-2</v>
      </c>
      <c r="H6" s="389">
        <v>0.10706120159983237</v>
      </c>
      <c r="I6" s="389">
        <v>0.24986288031454332</v>
      </c>
      <c r="J6" s="389">
        <v>1</v>
      </c>
      <c r="K6" s="53"/>
    </row>
    <row r="7" spans="1:11" ht="22.5">
      <c r="A7" s="825" t="s">
        <v>667</v>
      </c>
      <c r="B7" s="226">
        <v>431</v>
      </c>
      <c r="C7" s="226">
        <v>385</v>
      </c>
      <c r="D7" s="226">
        <v>182</v>
      </c>
      <c r="E7" s="226">
        <v>49</v>
      </c>
      <c r="F7" s="226">
        <v>26</v>
      </c>
      <c r="G7" s="226">
        <v>115</v>
      </c>
      <c r="H7" s="226">
        <v>416</v>
      </c>
      <c r="I7" s="226">
        <v>474</v>
      </c>
      <c r="J7" s="226">
        <v>2078</v>
      </c>
      <c r="K7" s="53"/>
    </row>
    <row r="8" spans="1:11" ht="22.5">
      <c r="A8" s="79" t="s">
        <v>668</v>
      </c>
      <c r="B8" s="225">
        <v>11</v>
      </c>
      <c r="C8" s="225">
        <v>19</v>
      </c>
      <c r="D8" s="225">
        <v>16</v>
      </c>
      <c r="E8" s="225">
        <v>1</v>
      </c>
      <c r="F8" s="225">
        <v>1</v>
      </c>
      <c r="G8" s="225">
        <v>3</v>
      </c>
      <c r="H8" s="225">
        <v>2</v>
      </c>
      <c r="I8" s="225">
        <v>85</v>
      </c>
      <c r="J8" s="225">
        <v>138</v>
      </c>
      <c r="K8" s="53"/>
    </row>
    <row r="9" spans="1:11" ht="22.5">
      <c r="A9" s="825" t="s">
        <v>765</v>
      </c>
      <c r="B9" s="226">
        <v>4</v>
      </c>
      <c r="C9" s="226">
        <v>7</v>
      </c>
      <c r="D9" s="226">
        <v>0</v>
      </c>
      <c r="E9" s="226">
        <v>0</v>
      </c>
      <c r="F9" s="226">
        <v>0</v>
      </c>
      <c r="G9" s="226">
        <v>3</v>
      </c>
      <c r="H9" s="226">
        <v>2</v>
      </c>
      <c r="I9" s="226">
        <v>14</v>
      </c>
      <c r="J9" s="226">
        <v>30</v>
      </c>
    </row>
    <row r="10" spans="1:11" ht="22.5">
      <c r="A10" s="825" t="s">
        <v>971</v>
      </c>
      <c r="B10" s="226">
        <v>161</v>
      </c>
      <c r="C10" s="226">
        <v>168</v>
      </c>
      <c r="D10" s="226">
        <v>4</v>
      </c>
      <c r="E10" s="226">
        <v>3</v>
      </c>
      <c r="F10" s="226">
        <v>0</v>
      </c>
      <c r="G10" s="226">
        <v>58</v>
      </c>
      <c r="H10" s="226">
        <v>139</v>
      </c>
      <c r="I10" s="226">
        <v>117</v>
      </c>
      <c r="J10" s="226">
        <v>650</v>
      </c>
    </row>
    <row r="11" spans="1:11" ht="22.5">
      <c r="A11" s="825" t="s">
        <v>669</v>
      </c>
      <c r="B11" s="226">
        <v>176</v>
      </c>
      <c r="C11" s="226">
        <v>194</v>
      </c>
      <c r="D11" s="226">
        <v>20</v>
      </c>
      <c r="E11" s="226">
        <v>4</v>
      </c>
      <c r="F11" s="226">
        <v>1</v>
      </c>
      <c r="G11" s="226">
        <v>64</v>
      </c>
      <c r="H11" s="226">
        <v>143</v>
      </c>
      <c r="I11" s="226">
        <v>216</v>
      </c>
      <c r="J11" s="226">
        <v>818</v>
      </c>
    </row>
    <row r="12" spans="1:11" ht="21.75">
      <c r="A12" s="769" t="s">
        <v>670</v>
      </c>
      <c r="B12" s="770">
        <v>49149</v>
      </c>
      <c r="C12" s="770">
        <v>100070</v>
      </c>
      <c r="D12" s="770">
        <v>33363</v>
      </c>
      <c r="E12" s="770">
        <v>1936</v>
      </c>
      <c r="F12" s="770">
        <v>1030</v>
      </c>
      <c r="G12" s="770">
        <v>23881</v>
      </c>
      <c r="H12" s="770">
        <v>35018</v>
      </c>
      <c r="I12" s="770">
        <v>81347</v>
      </c>
      <c r="J12" s="770">
        <v>325794</v>
      </c>
    </row>
    <row r="13" spans="1:11" ht="21.75">
      <c r="A13" s="765" t="s">
        <v>671</v>
      </c>
      <c r="B13" s="766">
        <v>0.1508591318440487</v>
      </c>
      <c r="C13" s="766">
        <v>0.30715728343677295</v>
      </c>
      <c r="D13" s="766">
        <v>0.10240520083242785</v>
      </c>
      <c r="E13" s="767">
        <v>5.9424053236093975E-3</v>
      </c>
      <c r="F13" s="768">
        <v>3.1615069645235948E-3</v>
      </c>
      <c r="G13" s="766">
        <v>7.330092021338637E-2</v>
      </c>
      <c r="H13" s="766">
        <v>0.10748509794532742</v>
      </c>
      <c r="I13" s="766">
        <v>0.24968845343990373</v>
      </c>
      <c r="J13" s="766">
        <v>1</v>
      </c>
    </row>
    <row r="14" spans="1:11" ht="12.75" customHeight="1">
      <c r="A14" s="22" t="s">
        <v>663</v>
      </c>
    </row>
    <row r="15" spans="1:11" ht="12.75" customHeight="1">
      <c r="A15" s="29" t="s">
        <v>672</v>
      </c>
    </row>
    <row r="16" spans="1:11" ht="12.75" customHeight="1"/>
    <row r="17" spans="1:10" ht="12.75" customHeight="1"/>
    <row r="18" spans="1:10">
      <c r="A18" s="140" t="s">
        <v>792</v>
      </c>
      <c r="B18" s="273"/>
      <c r="C18" s="273"/>
      <c r="D18" s="273"/>
      <c r="E18" s="273"/>
      <c r="F18" s="273"/>
      <c r="G18" s="838"/>
      <c r="H18" s="838" t="s">
        <v>45</v>
      </c>
      <c r="I18" s="298"/>
      <c r="J18" s="771" t="s">
        <v>1335</v>
      </c>
    </row>
    <row r="19" spans="1:10">
      <c r="A19" s="571" t="s">
        <v>791</v>
      </c>
      <c r="B19" s="273"/>
      <c r="C19" s="273"/>
      <c r="D19" s="273"/>
      <c r="E19" s="273"/>
      <c r="F19" s="273"/>
      <c r="G19" s="585"/>
      <c r="H19" s="585" t="s">
        <v>46</v>
      </c>
      <c r="I19" s="772"/>
      <c r="J19" s="573" t="s">
        <v>1336</v>
      </c>
    </row>
    <row r="20" spans="1:10">
      <c r="A20" s="273"/>
      <c r="B20" s="273"/>
      <c r="C20" s="273"/>
      <c r="D20" s="273"/>
      <c r="E20" s="273"/>
      <c r="F20" s="273"/>
      <c r="G20" s="273"/>
      <c r="H20" s="273"/>
      <c r="I20" s="273"/>
      <c r="J20" s="273"/>
    </row>
    <row r="21" spans="1:10" ht="24" customHeight="1">
      <c r="A21" s="795"/>
      <c r="B21" s="796"/>
      <c r="C21" s="796" t="s">
        <v>1337</v>
      </c>
      <c r="D21" s="796"/>
      <c r="E21" s="1011" t="s">
        <v>746</v>
      </c>
      <c r="F21" s="1015"/>
      <c r="G21" s="1015"/>
      <c r="H21" s="1016"/>
      <c r="I21" s="1017"/>
      <c r="J21" s="1017"/>
    </row>
    <row r="22" spans="1:10" ht="24">
      <c r="A22" s="795"/>
      <c r="B22" s="797"/>
      <c r="C22" s="798" t="s">
        <v>1338</v>
      </c>
      <c r="D22" s="797"/>
      <c r="E22" s="1018" t="s">
        <v>636</v>
      </c>
      <c r="F22" s="1018"/>
      <c r="G22" s="799" t="s">
        <v>637</v>
      </c>
      <c r="H22" s="1019"/>
      <c r="I22" s="1019"/>
      <c r="J22" s="323"/>
    </row>
    <row r="23" spans="1:10" ht="21.75">
      <c r="A23" s="822" t="s">
        <v>638</v>
      </c>
      <c r="B23" s="822" t="s">
        <v>639</v>
      </c>
      <c r="C23" s="822" t="s">
        <v>640</v>
      </c>
      <c r="D23" s="822" t="s">
        <v>641</v>
      </c>
      <c r="E23" s="822" t="s">
        <v>639</v>
      </c>
      <c r="F23" s="822" t="s">
        <v>640</v>
      </c>
      <c r="G23" s="822" t="s">
        <v>641</v>
      </c>
      <c r="H23" s="324"/>
      <c r="I23" s="324"/>
      <c r="J23" s="324"/>
    </row>
    <row r="24" spans="1:10">
      <c r="A24" s="78" t="s">
        <v>8</v>
      </c>
      <c r="B24" s="390">
        <v>870</v>
      </c>
      <c r="C24" s="390">
        <v>773</v>
      </c>
      <c r="D24" s="390">
        <v>1643</v>
      </c>
      <c r="E24" s="390">
        <v>26</v>
      </c>
      <c r="F24" s="390">
        <v>5</v>
      </c>
      <c r="G24" s="391">
        <v>1.9230769230769162E-2</v>
      </c>
      <c r="H24" s="325"/>
      <c r="I24" s="325"/>
      <c r="J24" s="326"/>
    </row>
    <row r="25" spans="1:10">
      <c r="A25" s="78" t="s">
        <v>9</v>
      </c>
      <c r="B25" s="390">
        <v>5592</v>
      </c>
      <c r="C25" s="390">
        <v>3344</v>
      </c>
      <c r="D25" s="390">
        <v>8936</v>
      </c>
      <c r="E25" s="390">
        <v>361</v>
      </c>
      <c r="F25" s="390">
        <v>317</v>
      </c>
      <c r="G25" s="391">
        <v>8.2102203923468231E-2</v>
      </c>
      <c r="H25" s="325"/>
      <c r="I25" s="325"/>
      <c r="J25" s="326"/>
    </row>
    <row r="26" spans="1:10">
      <c r="A26" s="78" t="s">
        <v>10</v>
      </c>
      <c r="B26" s="390">
        <v>10358</v>
      </c>
      <c r="C26" s="390">
        <v>6690</v>
      </c>
      <c r="D26" s="390">
        <v>17048</v>
      </c>
      <c r="E26" s="390">
        <v>402</v>
      </c>
      <c r="F26" s="390">
        <v>359</v>
      </c>
      <c r="G26" s="391">
        <v>4.6724381408485227E-2</v>
      </c>
      <c r="H26" s="325"/>
      <c r="I26" s="325"/>
      <c r="J26" s="326"/>
    </row>
    <row r="27" spans="1:10">
      <c r="A27" s="78" t="s">
        <v>11</v>
      </c>
      <c r="B27" s="390">
        <v>18349</v>
      </c>
      <c r="C27" s="390">
        <v>13259</v>
      </c>
      <c r="D27" s="390">
        <v>31608</v>
      </c>
      <c r="E27" s="390">
        <v>304</v>
      </c>
      <c r="F27" s="390">
        <v>345</v>
      </c>
      <c r="G27" s="391">
        <v>2.0963209405988614E-2</v>
      </c>
      <c r="H27" s="325"/>
      <c r="I27" s="325"/>
      <c r="J27" s="326"/>
    </row>
    <row r="28" spans="1:10">
      <c r="A28" s="78" t="s">
        <v>12</v>
      </c>
      <c r="B28" s="390">
        <v>23986</v>
      </c>
      <c r="C28" s="390">
        <v>19489</v>
      </c>
      <c r="D28" s="390">
        <v>43475</v>
      </c>
      <c r="E28" s="390">
        <v>557</v>
      </c>
      <c r="F28" s="390">
        <v>623</v>
      </c>
      <c r="G28" s="391">
        <v>2.7899278874571554E-2</v>
      </c>
      <c r="H28" s="325"/>
      <c r="I28" s="325"/>
      <c r="J28" s="326"/>
    </row>
    <row r="29" spans="1:10">
      <c r="A29" s="78" t="s">
        <v>13</v>
      </c>
      <c r="B29" s="390">
        <v>24483</v>
      </c>
      <c r="C29" s="390">
        <v>22077</v>
      </c>
      <c r="D29" s="390">
        <v>46560</v>
      </c>
      <c r="E29" s="390">
        <v>655</v>
      </c>
      <c r="F29" s="390">
        <v>701</v>
      </c>
      <c r="G29" s="391">
        <v>2.9997345367666517E-2</v>
      </c>
      <c r="H29" s="325"/>
      <c r="I29" s="325"/>
      <c r="J29" s="326"/>
    </row>
    <row r="30" spans="1:10">
      <c r="A30" s="78" t="s">
        <v>14</v>
      </c>
      <c r="B30" s="390">
        <v>22434</v>
      </c>
      <c r="C30" s="390">
        <v>22731</v>
      </c>
      <c r="D30" s="390">
        <v>45165</v>
      </c>
      <c r="E30" s="390">
        <v>731</v>
      </c>
      <c r="F30" s="390">
        <v>728</v>
      </c>
      <c r="G30" s="391">
        <v>3.3382144328009788E-2</v>
      </c>
      <c r="H30" s="325"/>
      <c r="I30" s="325"/>
      <c r="J30" s="326"/>
    </row>
    <row r="31" spans="1:10">
      <c r="A31" s="78" t="s">
        <v>41</v>
      </c>
      <c r="B31" s="390">
        <v>35264</v>
      </c>
      <c r="C31" s="390">
        <v>39632</v>
      </c>
      <c r="D31" s="390">
        <v>74896</v>
      </c>
      <c r="E31" s="390">
        <v>1090</v>
      </c>
      <c r="F31" s="390">
        <v>1328</v>
      </c>
      <c r="G31" s="391">
        <v>3.3361847733105243E-2</v>
      </c>
      <c r="H31" s="325"/>
      <c r="I31" s="325"/>
      <c r="J31" s="326"/>
    </row>
    <row r="32" spans="1:10">
      <c r="A32" s="78" t="s">
        <v>42</v>
      </c>
      <c r="B32" s="390">
        <v>18056</v>
      </c>
      <c r="C32" s="390">
        <v>19851</v>
      </c>
      <c r="D32" s="390">
        <v>37907</v>
      </c>
      <c r="E32" s="390">
        <v>481</v>
      </c>
      <c r="F32" s="390">
        <v>585</v>
      </c>
      <c r="G32" s="391">
        <v>2.893515376889888E-2</v>
      </c>
      <c r="H32" s="325"/>
      <c r="I32" s="325"/>
      <c r="J32" s="326"/>
    </row>
    <row r="33" spans="1:10">
      <c r="A33" s="78" t="s">
        <v>43</v>
      </c>
      <c r="B33" s="390">
        <v>5283</v>
      </c>
      <c r="C33" s="390">
        <v>7013</v>
      </c>
      <c r="D33" s="390">
        <v>12296</v>
      </c>
      <c r="E33" s="390">
        <v>58</v>
      </c>
      <c r="F33" s="390">
        <v>71</v>
      </c>
      <c r="G33" s="391">
        <v>1.0602449247965717E-2</v>
      </c>
      <c r="H33" s="325"/>
      <c r="I33" s="325"/>
      <c r="J33" s="326"/>
    </row>
    <row r="34" spans="1:10">
      <c r="A34" s="78" t="s">
        <v>44</v>
      </c>
      <c r="B34" s="390">
        <v>381</v>
      </c>
      <c r="C34" s="390">
        <v>532</v>
      </c>
      <c r="D34" s="390">
        <v>913</v>
      </c>
      <c r="E34" s="390">
        <v>18</v>
      </c>
      <c r="F34" s="390">
        <v>8</v>
      </c>
      <c r="G34" s="391">
        <v>2.9312288613303261E-2</v>
      </c>
      <c r="H34" s="325"/>
      <c r="I34" s="325"/>
      <c r="J34" s="326"/>
    </row>
    <row r="35" spans="1:10" ht="24">
      <c r="A35" s="866" t="s">
        <v>642</v>
      </c>
      <c r="B35" s="801">
        <v>165056</v>
      </c>
      <c r="C35" s="801">
        <v>155391</v>
      </c>
      <c r="D35" s="801">
        <v>320447</v>
      </c>
      <c r="E35" s="801">
        <v>4683</v>
      </c>
      <c r="F35" s="801">
        <v>5070</v>
      </c>
      <c r="G35" s="802">
        <v>3.1391014953620067E-2</v>
      </c>
      <c r="H35" s="327"/>
      <c r="I35" s="327"/>
      <c r="J35" s="328"/>
    </row>
    <row r="36" spans="1:10">
      <c r="A36" s="22" t="s">
        <v>662</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0" t="s">
        <v>97</v>
      </c>
    </row>
    <row r="39" spans="1:10">
      <c r="J39" s="28" t="s">
        <v>970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85546875" customWidth="1"/>
    <col min="6" max="6" width="15.140625" customWidth="1"/>
  </cols>
  <sheetData>
    <row r="1" spans="1:7" ht="12.75" customHeight="1">
      <c r="A1" s="154" t="s">
        <v>793</v>
      </c>
      <c r="F1" s="141" t="str">
        <f>Naslovnica!A20</f>
        <v>Ožujak 2020.</v>
      </c>
    </row>
    <row r="2" spans="1:7" ht="12.75" customHeight="1">
      <c r="A2" s="600" t="s">
        <v>794</v>
      </c>
      <c r="F2" s="573" t="str">
        <f>Naslovnica!A24</f>
        <v>March 2020</v>
      </c>
    </row>
    <row r="3" spans="1:7" ht="12.75" customHeight="1"/>
    <row r="4" spans="1:7" ht="12.75" customHeight="1">
      <c r="E4" s="14" t="s">
        <v>655</v>
      </c>
      <c r="F4" s="322"/>
    </row>
    <row r="5" spans="1:7" ht="18.75" customHeight="1">
      <c r="A5" s="1006" t="s">
        <v>657</v>
      </c>
      <c r="B5" s="1018" t="s">
        <v>656</v>
      </c>
      <c r="C5" s="1018"/>
      <c r="D5" s="1018"/>
      <c r="E5" s="1018"/>
      <c r="F5" s="273"/>
    </row>
    <row r="6" spans="1:7" ht="33.75" customHeight="1">
      <c r="A6" s="1006"/>
      <c r="B6" s="773" t="str">
        <f>Naslovnica!A20</f>
        <v>Ožujak 2020.</v>
      </c>
      <c r="C6" s="773" t="s">
        <v>19</v>
      </c>
      <c r="D6" s="774" t="s">
        <v>306</v>
      </c>
      <c r="E6" s="774" t="s">
        <v>47</v>
      </c>
    </row>
    <row r="7" spans="1:7" ht="45" customHeight="1">
      <c r="A7" s="1006"/>
      <c r="B7" s="775" t="str">
        <f>Naslovnica!A24</f>
        <v>March 2020</v>
      </c>
      <c r="C7" s="775" t="s">
        <v>307</v>
      </c>
      <c r="D7" s="776" t="s">
        <v>308</v>
      </c>
      <c r="E7" s="776" t="s">
        <v>658</v>
      </c>
    </row>
    <row r="8" spans="1:7">
      <c r="A8" s="392" t="s">
        <v>35</v>
      </c>
      <c r="B8" s="875">
        <v>14876.552689999999</v>
      </c>
      <c r="C8" s="394">
        <v>-0.10498034131613398</v>
      </c>
      <c r="D8" s="395">
        <v>50141.531649999997</v>
      </c>
      <c r="E8" s="395">
        <v>995955.85333000019</v>
      </c>
      <c r="G8" s="53"/>
    </row>
    <row r="9" spans="1:7">
      <c r="A9" s="392" t="s">
        <v>36</v>
      </c>
      <c r="B9" s="875">
        <v>11593.028849999999</v>
      </c>
      <c r="C9" s="394">
        <v>-0.12555702521902135</v>
      </c>
      <c r="D9" s="395">
        <v>39120.626800000005</v>
      </c>
      <c r="E9" s="395">
        <v>1886740.5068300006</v>
      </c>
      <c r="G9" s="53"/>
    </row>
    <row r="10" spans="1:7">
      <c r="A10" s="392" t="s">
        <v>37</v>
      </c>
      <c r="B10" s="875">
        <v>3023.2390399999999</v>
      </c>
      <c r="C10" s="394">
        <v>-9.0271257705501151E-2</v>
      </c>
      <c r="D10" s="395">
        <v>11171.91762</v>
      </c>
      <c r="E10" s="395">
        <v>368430.78838999994</v>
      </c>
    </row>
    <row r="11" spans="1:7">
      <c r="A11" s="392" t="s">
        <v>276</v>
      </c>
      <c r="B11" s="875">
        <v>282.10064</v>
      </c>
      <c r="C11" s="394">
        <v>-0.39924578151600376</v>
      </c>
      <c r="D11" s="395">
        <v>1899.7888700000001</v>
      </c>
      <c r="E11" s="395">
        <v>16346.962449999999</v>
      </c>
    </row>
    <row r="12" spans="1:7">
      <c r="A12" s="392" t="s">
        <v>277</v>
      </c>
      <c r="B12" s="875">
        <v>764.58881000000008</v>
      </c>
      <c r="C12" s="394">
        <v>2.21062436598059</v>
      </c>
      <c r="D12" s="395">
        <v>1934.5394100000001</v>
      </c>
      <c r="E12" s="395">
        <v>30507.190670000004</v>
      </c>
    </row>
    <row r="13" spans="1:7">
      <c r="A13" s="392" t="s">
        <v>38</v>
      </c>
      <c r="B13" s="875">
        <v>2098.0097799999999</v>
      </c>
      <c r="C13" s="394">
        <v>-0.21275374563023619</v>
      </c>
      <c r="D13" s="395">
        <v>8548.9735199999996</v>
      </c>
      <c r="E13" s="395">
        <v>304382.12588000007</v>
      </c>
    </row>
    <row r="14" spans="1:7">
      <c r="A14" s="392" t="s">
        <v>39</v>
      </c>
      <c r="B14" s="875">
        <v>6158.1577500000003</v>
      </c>
      <c r="C14" s="394">
        <v>-0.1050029937595105</v>
      </c>
      <c r="D14" s="395">
        <v>18694.274570000001</v>
      </c>
      <c r="E14" s="395">
        <v>360398.17682000011</v>
      </c>
    </row>
    <row r="15" spans="1:7">
      <c r="A15" s="396" t="s">
        <v>40</v>
      </c>
      <c r="B15" s="875">
        <v>9743.0568699999985</v>
      </c>
      <c r="C15" s="394">
        <v>-0.19892311113379824</v>
      </c>
      <c r="D15" s="395">
        <v>40372.64961</v>
      </c>
      <c r="E15" s="395">
        <v>1676476.4203200003</v>
      </c>
    </row>
    <row r="16" spans="1:7" ht="18.75" customHeight="1">
      <c r="A16" s="777" t="s">
        <v>418</v>
      </c>
      <c r="B16" s="917">
        <v>48538.734429999997</v>
      </c>
      <c r="C16" s="779">
        <v>-0.1272859512473955</v>
      </c>
      <c r="D16" s="780">
        <v>171884.30205</v>
      </c>
      <c r="E16" s="780">
        <v>5638504.2875400027</v>
      </c>
    </row>
    <row r="17" spans="1:7" ht="12.75" customHeight="1">
      <c r="A17" s="17" t="s">
        <v>659</v>
      </c>
      <c r="B17" s="18"/>
      <c r="C17" s="19"/>
      <c r="D17" s="19"/>
      <c r="E17" s="19"/>
      <c r="F17" s="19"/>
      <c r="G17" s="19"/>
    </row>
    <row r="18" spans="1:7" ht="22.5" customHeight="1">
      <c r="A18" s="1025" t="s">
        <v>50</v>
      </c>
      <c r="B18" s="1025"/>
      <c r="C18" s="1025"/>
      <c r="D18" s="1025"/>
      <c r="E18" s="1025"/>
      <c r="F18" s="862"/>
      <c r="G18" s="30"/>
    </row>
    <row r="19" spans="1:7" ht="12.75" customHeight="1">
      <c r="A19" s="1020" t="s">
        <v>252</v>
      </c>
      <c r="B19" s="1024"/>
      <c r="C19" s="1024"/>
      <c r="D19" s="1024"/>
      <c r="E19" s="1024"/>
      <c r="F19" s="1024"/>
      <c r="G19" s="31"/>
    </row>
    <row r="20" spans="1:7" ht="12.75" customHeight="1">
      <c r="A20" s="1022" t="s">
        <v>51</v>
      </c>
      <c r="B20" s="1023"/>
      <c r="C20" s="1023"/>
      <c r="D20" s="1023"/>
      <c r="E20" s="1023"/>
      <c r="F20" s="1023"/>
      <c r="G20" s="32"/>
    </row>
    <row r="21" spans="1:7" ht="12.75" customHeight="1">
      <c r="A21" s="1020" t="s">
        <v>52</v>
      </c>
      <c r="B21" s="1021"/>
      <c r="C21" s="1021"/>
      <c r="D21" s="1021"/>
      <c r="E21" s="1021"/>
      <c r="F21" s="1021"/>
      <c r="G21" s="31"/>
    </row>
    <row r="22" spans="1:7" ht="12.75" customHeight="1"/>
    <row r="23" spans="1:7" ht="12.75" customHeight="1">
      <c r="A23" s="156" t="s">
        <v>795</v>
      </c>
      <c r="F23" s="141" t="str">
        <f>Naslovnica!A20</f>
        <v>Ožujak 2020.</v>
      </c>
    </row>
    <row r="24" spans="1:7" ht="12.75" customHeight="1">
      <c r="A24" s="600" t="s">
        <v>916</v>
      </c>
      <c r="F24" s="573" t="str">
        <f>Naslovnica!A24</f>
        <v>March 2020</v>
      </c>
    </row>
    <row r="25" spans="1:7" ht="12.75" customHeight="1"/>
    <row r="26" spans="1:7" ht="12.75" customHeight="1">
      <c r="E26" s="14" t="s">
        <v>392</v>
      </c>
    </row>
    <row r="27" spans="1:7" ht="18.75" customHeight="1">
      <c r="A27" s="1006" t="s">
        <v>657</v>
      </c>
      <c r="B27" s="1018" t="s">
        <v>660</v>
      </c>
      <c r="C27" s="1018"/>
      <c r="D27" s="1018"/>
      <c r="E27" s="1018"/>
      <c r="G27" s="53"/>
    </row>
    <row r="28" spans="1:7" ht="33.75">
      <c r="A28" s="1006"/>
      <c r="B28" s="773" t="str">
        <f>$F$1</f>
        <v>Ožujak 2020.</v>
      </c>
      <c r="C28" s="773" t="s">
        <v>19</v>
      </c>
      <c r="D28" s="774" t="s">
        <v>306</v>
      </c>
      <c r="E28" s="774" t="s">
        <v>1015</v>
      </c>
      <c r="G28" s="53"/>
    </row>
    <row r="29" spans="1:7" ht="24" customHeight="1">
      <c r="A29" s="1006"/>
      <c r="B29" s="775" t="str">
        <f>$F$2</f>
        <v>March 2020</v>
      </c>
      <c r="C29" s="775" t="s">
        <v>307</v>
      </c>
      <c r="D29" s="776" t="s">
        <v>308</v>
      </c>
      <c r="E29" s="776" t="s">
        <v>1016</v>
      </c>
      <c r="G29" s="53"/>
    </row>
    <row r="30" spans="1:7" ht="15" customHeight="1">
      <c r="A30" s="392" t="s">
        <v>35</v>
      </c>
      <c r="B30" s="393">
        <v>7614.1229499999999</v>
      </c>
      <c r="C30" s="882">
        <v>-5.8273434088302323E-2</v>
      </c>
      <c r="D30" s="395">
        <v>27221.188060000004</v>
      </c>
      <c r="E30" s="395">
        <v>358101.44185</v>
      </c>
      <c r="G30" s="44"/>
    </row>
    <row r="31" spans="1:7" ht="15" customHeight="1">
      <c r="A31" s="392" t="s">
        <v>36</v>
      </c>
      <c r="B31" s="393">
        <v>9141.5066900000002</v>
      </c>
      <c r="C31" s="882">
        <v>1.0756853261259494</v>
      </c>
      <c r="D31" s="395">
        <v>21556.688770000001</v>
      </c>
      <c r="E31" s="395">
        <v>453018.21384000004</v>
      </c>
    </row>
    <row r="32" spans="1:7" ht="15" customHeight="1">
      <c r="A32" s="392" t="s">
        <v>37</v>
      </c>
      <c r="B32" s="393">
        <v>1084.1302499999999</v>
      </c>
      <c r="C32" s="882">
        <v>0.48278113233420195</v>
      </c>
      <c r="D32" s="395">
        <v>2684.2525000000001</v>
      </c>
      <c r="E32" s="395">
        <v>102459.13438999992</v>
      </c>
    </row>
    <row r="33" spans="1:8" ht="15" customHeight="1">
      <c r="A33" s="392" t="s">
        <v>276</v>
      </c>
      <c r="B33" s="393">
        <v>287.62928000000005</v>
      </c>
      <c r="C33" s="882">
        <v>8.0339262264677789</v>
      </c>
      <c r="D33" s="395">
        <v>352.55107999999996</v>
      </c>
      <c r="E33" s="395">
        <v>1097.3695299999999</v>
      </c>
    </row>
    <row r="34" spans="1:8" ht="15" customHeight="1">
      <c r="A34" s="392" t="s">
        <v>277</v>
      </c>
      <c r="B34" s="393">
        <v>117.24723</v>
      </c>
      <c r="C34" s="882">
        <v>0.96415010515361632</v>
      </c>
      <c r="D34" s="395">
        <v>233.23126000000002</v>
      </c>
      <c r="E34" s="395">
        <v>19743.47841</v>
      </c>
    </row>
    <row r="35" spans="1:8" ht="15" customHeight="1">
      <c r="A35" s="392" t="s">
        <v>38</v>
      </c>
      <c r="B35" s="393">
        <v>2602.5397699999999</v>
      </c>
      <c r="C35" s="882">
        <v>0.47117246696872583</v>
      </c>
      <c r="D35" s="395">
        <v>5596.9296599999998</v>
      </c>
      <c r="E35" s="395">
        <v>83072.469370000021</v>
      </c>
    </row>
    <row r="36" spans="1:8" ht="15" customHeight="1">
      <c r="A36" s="392" t="s">
        <v>39</v>
      </c>
      <c r="B36" s="393">
        <v>1820.50675</v>
      </c>
      <c r="C36" s="882">
        <v>-0.14470923463482055</v>
      </c>
      <c r="D36" s="395">
        <v>7665.098289999999</v>
      </c>
      <c r="E36" s="395">
        <v>118723.49845</v>
      </c>
    </row>
    <row r="37" spans="1:8" ht="15" customHeight="1">
      <c r="A37" s="396" t="s">
        <v>40</v>
      </c>
      <c r="B37" s="393">
        <v>7228.4368099999992</v>
      </c>
      <c r="C37" s="882">
        <v>0.22706242103872976</v>
      </c>
      <c r="D37" s="395">
        <v>20186.568579999999</v>
      </c>
      <c r="E37" s="395">
        <v>575030.26939999987</v>
      </c>
    </row>
    <row r="38" spans="1:8" ht="18.75" customHeight="1">
      <c r="A38" s="777" t="s">
        <v>418</v>
      </c>
      <c r="B38" s="778">
        <v>29896.119729999999</v>
      </c>
      <c r="C38" s="883">
        <v>0.29417940688356325</v>
      </c>
      <c r="D38" s="780">
        <v>85496.508200000011</v>
      </c>
      <c r="E38" s="780">
        <v>1711245.87524</v>
      </c>
      <c r="G38" s="873"/>
      <c r="H38" s="873"/>
    </row>
    <row r="39" spans="1:8" s="273" customFormat="1">
      <c r="A39" s="870" t="s">
        <v>1350</v>
      </c>
      <c r="B39" s="871"/>
      <c r="C39" s="394"/>
      <c r="D39" s="395"/>
      <c r="E39" s="395"/>
    </row>
    <row r="40" spans="1:8" s="273" customFormat="1">
      <c r="A40" s="870" t="s">
        <v>1351</v>
      </c>
      <c r="B40" s="874">
        <v>13490.195949999999</v>
      </c>
      <c r="C40" s="882">
        <v>0.5252184146620289</v>
      </c>
      <c r="D40" s="395">
        <v>35524.539899999989</v>
      </c>
      <c r="E40" s="395">
        <v>1053060.4074999997</v>
      </c>
      <c r="G40" s="136"/>
      <c r="H40" s="136"/>
    </row>
    <row r="41" spans="1:8" s="273" customFormat="1">
      <c r="A41" s="870" t="s">
        <v>1352</v>
      </c>
      <c r="B41" s="874">
        <v>725.9046699999999</v>
      </c>
      <c r="C41" s="882">
        <v>-0.26603889584608909</v>
      </c>
      <c r="D41" s="395">
        <v>3602.8832700000003</v>
      </c>
      <c r="E41" s="395">
        <v>71216.696329999992</v>
      </c>
      <c r="G41" s="136"/>
      <c r="H41" s="136"/>
    </row>
    <row r="42" spans="1:8" s="273" customFormat="1">
      <c r="A42" s="870" t="s">
        <v>1353</v>
      </c>
      <c r="B42" s="875">
        <v>15680.019109999997</v>
      </c>
      <c r="C42" s="882">
        <v>0.18191176742122517</v>
      </c>
      <c r="D42" s="395">
        <v>46369.085030000017</v>
      </c>
      <c r="E42" s="395">
        <v>586968.77141000004</v>
      </c>
      <c r="G42" s="136"/>
      <c r="H42" s="136"/>
    </row>
    <row r="43" spans="1:8" ht="12.75" customHeight="1">
      <c r="A43" s="17" t="s">
        <v>661</v>
      </c>
      <c r="G43" s="136"/>
      <c r="H43" s="136"/>
    </row>
    <row r="44" spans="1:8" ht="12.75" customHeight="1"/>
    <row r="45" spans="1:8" ht="12.75" customHeight="1">
      <c r="A45" s="660" t="s">
        <v>97</v>
      </c>
      <c r="G45" s="77"/>
    </row>
    <row r="46" spans="1:8" ht="12.75" customHeight="1"/>
    <row r="47" spans="1:8" ht="12.75" customHeight="1"/>
    <row r="48" spans="1:8" ht="12.75" customHeight="1"/>
    <row r="49" spans="1:6" ht="12.75" customHeight="1">
      <c r="A49" s="48"/>
      <c r="F49" s="27" t="s">
        <v>972</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911EC33-06C3-4657-9D18-7BD2EEAE1D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4.2 - 4.7</vt:lpstr>
      <vt:lpstr>19 Tablice 5.1 - 5.4</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4.2 - 4.7'!Print_Area</vt:lpstr>
      <vt:lpstr>'19 Tablice 5.1 - 5.4'!Print_Area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