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12'!$A$1:$J$75</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34'!$A$1:$J$203</definedName>
    <definedName name="_xlnm.Print_Area" localSheetId="28">'29 Tablice 35, 36'!$A$1:$M$71</definedName>
    <definedName name="_xlnm.Print_Area" localSheetId="2">'3 Tablica 1 - Graf 1'!$A$1:$Q$51</definedName>
    <definedName name="_xlnm.Print_Area" localSheetId="29">'30 Tablica 37,37.1,38,39'!$A$1:$F$72</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C22" i="68" l="1"/>
  <c r="C19" i="68" l="1"/>
  <c r="G97" i="46" l="1"/>
  <c r="C8" i="68" l="1"/>
  <c r="C30" i="65" l="1"/>
  <c r="F65" i="45" l="1"/>
  <c r="E65" i="45"/>
  <c r="G5" i="46" l="1"/>
  <c r="G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D2" i="68" l="1"/>
  <c r="D1" i="68"/>
  <c r="G42" i="67" l="1"/>
  <c r="G41" i="67"/>
  <c r="F73" i="45" l="1"/>
  <c r="E73" i="45"/>
  <c r="E58" i="65" l="1"/>
  <c r="C43" i="65"/>
  <c r="C16" i="65" l="1"/>
  <c r="B39" i="45" l="1"/>
  <c r="C32" i="68" l="1"/>
  <c r="E97" i="46" l="1"/>
  <c r="B30" i="10" l="1"/>
  <c r="F26" i="10" l="1"/>
  <c r="F25" i="10"/>
  <c r="B6" i="34" l="1"/>
  <c r="B5" i="34"/>
  <c r="D40" i="68" l="1"/>
  <c r="D39" i="68"/>
  <c r="M2" i="67" l="1"/>
  <c r="M1" i="67"/>
  <c r="E2" i="45" l="1"/>
  <c r="E1" i="45"/>
  <c r="E6" i="46"/>
  <c r="E5" i="46"/>
  <c r="B57" i="45"/>
  <c r="B35" i="45"/>
  <c r="B16" i="45"/>
  <c r="G4" i="44"/>
  <c r="G3" i="44"/>
  <c r="B40" i="45" l="1"/>
  <c r="J33" i="36"/>
  <c r="J32"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<sst xmlns="http://schemas.openxmlformats.org/spreadsheetml/2006/main" count="2344" uniqueCount="1288">
  <si>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</si>
  <si>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</si>
  <si>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</si>
  <si>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</si>
  <si>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</si>
  <si>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</si>
  <si>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</si>
  <si>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</si>
  <si>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</si>
  <si>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</si>
  <si>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</si>
  <si>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</si>
  <si>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</si>
  <si>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</si>
  <si>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</si>
  <si>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</si>
  <si>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</si>
  <si>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</si>
  <si>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</si>
  <si>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</si>
  <si>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</si>
  <si>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</si>
  <si>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</si>
  <si>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</si>
  <si>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</si>
  <si>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</si>
  <si>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</si>
  <si>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</si>
  <si>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</si>
  <si>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</si>
  <si>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</si>
  <si>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</si>
  <si>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</si>
  <si>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</si>
  <si>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</si>
  <si>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</si>
  <si>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</si>
  <si>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</si>
  <si>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</si>
  <si>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</si>
  <si>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</si>
  <si>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</si>
  <si>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</si>
  <si>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</si>
  <si>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</si>
  <si>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</si>
  <si>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</si>
  <si>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</si>
  <si>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</si>
  <si>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</si>
  <si>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</si>
  <si>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</si>
  <si>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</si>
  <si>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</si>
  <si>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</si>
  <si>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</si>
  <si>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</si>
  <si>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</si>
  <si>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</si>
  <si>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</si>
  <si>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</si>
  <si>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</si>
  <si>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</si>
  <si>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</si>
  <si>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</si>
  <si>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</si>
  <si>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</si>
  <si>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</si>
  <si>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</si>
  <si>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</si>
  <si>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</si>
  <si>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</si>
  <si>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</si>
  <si>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</si>
  <si>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</si>
  <si>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</si>
  <si>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</si>
  <si>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</si>
  <si>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</si>
  <si>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</si>
  <si>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</si>
  <si>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</si>
  <si>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</si>
  <si>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</si>
  <si>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</si>
  <si>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</si>
  <si>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</si>
  <si>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</si>
  <si>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</si>
  <si>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</si>
  <si>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</si>
  <si>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</si>
  <si>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</si>
  <si>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</si>
  <si>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</si>
  <si>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</si>
  <si>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</si>
  <si>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</si>
  <si>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</si>
  <si>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</si>
  <si>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</si>
  <si>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</si>
  <si>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</si>
  <si>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</si>
  <si>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</si>
  <si>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</si>
  <si>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</si>
  <si>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</si>
  <si>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</si>
  <si>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</si>
  <si>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</si>
  <si>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</si>
  <si>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</si>
  <si>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</si>
  <si>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</si>
  <si>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</si>
  <si>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</si>
  <si>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</si>
  <si>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</si>
  <si>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</si>
  <si>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</si>
  <si>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</si>
  <si>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</si>
  <si>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</si>
  <si>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</si>
  <si>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</si>
  <si>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</si>
  <si>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</si>
  <si>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</si>
  <si>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</si>
  <si>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</si>
  <si>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</si>
  <si>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</si>
  <si>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</si>
  <si>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</si>
  <si>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</si>
  <si>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</si>
  <si>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</si>
  <si>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</si>
  <si>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</si>
  <si>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</si>
  <si>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</si>
  <si>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</si>
  <si>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</si>
  <si>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</si>
  <si>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</si>
  <si>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</si>
  <si>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</si>
  <si>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</si>
  <si>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</si>
  <si>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</si>
  <si>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</si>
  <si>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</si>
  <si>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</si>
  <si>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</si>
  <si>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</si>
  <si>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</si>
  <si>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</si>
  <si>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</si>
  <si>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</si>
  <si>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</si>
  <si>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</si>
  <si>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</si>
  <si>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</si>
  <si>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</si>
  <si>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</si>
  <si>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</si>
  <si>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</si>
  <si>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</si>
  <si>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</si>
  <si>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</si>
  <si>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</si>
  <si>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</si>
  <si>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</si>
  <si>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</si>
  <si>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</si>
  <si>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</si>
  <si>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</si>
  <si>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</si>
  <si>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</si>
  <si>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</si>
  <si>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</si>
  <si>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</si>
  <si>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</si>
  <si>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</si>
  <si>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</si>
  <si>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</si>
  <si>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</si>
  <si>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</si>
  <si>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</si>
  <si>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</si>
  <si>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</si>
  <si>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</si>
  <si>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</si>
  <si>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</si>
  <si>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</si>
  <si>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</si>
  <si>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</si>
  <si>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</si>
  <si>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</si>
  <si>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</si>
  <si>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</si>
  <si>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</si>
  <si>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</si>
  <si>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</si>
  <si>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</si>
  <si>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</si>
  <si>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</si>
  <si>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</si>
  <si>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</si>
  <si>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</si>
  <si>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</si>
  <si>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</si>
  <si>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</si>
  <si>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</si>
  <si>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</si>
  <si>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</si>
  <si>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</si>
  <si>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</si>
  <si>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</si>
  <si>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</si>
  <si>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</si>
  <si>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</si>
  <si>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</si>
  <si>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</si>
  <si>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</si>
  <si>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</si>
  <si>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</si>
  <si>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</si>
  <si>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</si>
  <si>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</si>
  <si>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</si>
  <si>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</si>
  <si>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</si>
  <si>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</si>
  <si>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</si>
  <si>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</si>
  <si>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</si>
  <si>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</si>
  <si>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</si>
  <si>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</si>
  <si>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</si>
  <si>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</si>
  <si>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</si>
  <si>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</si>
  <si>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</si>
  <si>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</si>
  <si>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</si>
  <si>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</si>
  <si>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</si>
  <si>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</si>
  <si>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</si>
  <si>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</si>
  <si>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</si>
  <si>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</si>
  <si>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</si>
  <si>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</si>
  <si>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KD Balanced </t>
  </si>
  <si>
    <t xml:space="preserve">KD Energija </t>
  </si>
  <si>
    <t xml:space="preserve">KD Nova Europa </t>
  </si>
  <si>
    <t>KD Prvi izbor</t>
  </si>
  <si>
    <t xml:space="preserve">KD Victoria </t>
  </si>
  <si>
    <t xml:space="preserve">ICF Balanced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</si>
  <si>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</si>
  <si>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</si>
  <si>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</si>
  <si>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</si>
  <si>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</si>
  <si>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</si>
  <si>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</si>
  <si>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</si>
  <si>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</si>
  <si>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</si>
  <si>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</si>
  <si>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</si>
  <si>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</si>
  <si>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</si>
  <si>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</si>
  <si>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</si>
  <si>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</si>
  <si>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</si>
  <si>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</si>
  <si>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</si>
  <si>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</si>
  <si>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</si>
  <si>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</si>
  <si>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</si>
  <si>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</si>
  <si>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</si>
  <si>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</si>
  <si>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</si>
  <si>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</si>
  <si>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</si>
  <si>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</si>
  <si>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</si>
  <si>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</si>
  <si>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</si>
  <si>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</si>
  <si>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</si>
  <si>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</si>
  <si>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</si>
  <si>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</si>
  <si>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</si>
  <si>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</si>
  <si>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</si>
  <si>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</si>
  <si>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</si>
  <si>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</si>
  <si>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</si>
  <si>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</si>
  <si>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</si>
  <si>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</si>
  <si>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</si>
  <si>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</si>
  <si>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</si>
  <si>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</si>
  <si>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</si>
  <si>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</si>
  <si>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</si>
  <si>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</si>
  <si>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</si>
  <si>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</si>
  <si>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</si>
  <si>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</si>
  <si>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</si>
  <si>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</si>
  <si>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</si>
  <si>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</si>
  <si>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</si>
  <si>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</si>
  <si>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</si>
  <si>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</si>
  <si>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</si>
  <si>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</si>
  <si>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</si>
  <si>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</si>
  <si>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</si>
  <si>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</si>
  <si>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</si>
  <si>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</si>
  <si>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</si>
  <si>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</si>
  <si>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</si>
  <si>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</si>
  <si>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</si>
  <si>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</si>
  <si>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</si>
  <si>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</si>
  <si>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</si>
  <si>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</si>
  <si>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</si>
  <si>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</si>
  <si>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</si>
  <si>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</si>
  <si>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</si>
  <si>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</si>
  <si>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</si>
  <si>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</si>
  <si>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</si>
  <si>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</si>
  <si>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</si>
  <si>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</si>
  <si>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</si>
  <si>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</si>
  <si>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</si>
  <si>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</si>
  <si>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</si>
  <si>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</si>
  <si>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</si>
  <si>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</si>
  <si>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</si>
  <si>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</si>
  <si>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</si>
  <si>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</si>
  <si>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</si>
  <si>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</si>
  <si>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</si>
  <si>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</si>
  <si>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</si>
  <si>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</si>
  <si>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</si>
  <si>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</si>
  <si>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</si>
  <si>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</si>
  <si>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</si>
  <si>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</si>
  <si>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</si>
  <si>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</si>
  <si>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</si>
  <si>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</si>
  <si>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</si>
  <si>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</si>
  <si>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</si>
  <si>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</si>
  <si>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</si>
  <si>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</si>
  <si>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</si>
  <si>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</si>
  <si>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</si>
  <si>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</si>
  <si>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</si>
  <si>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</si>
  <si>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</si>
  <si>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</si>
  <si>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</si>
  <si>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</si>
  <si>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</si>
  <si>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</si>
  <si>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</si>
  <si>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</si>
  <si>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</si>
  <si>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</si>
  <si>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</si>
  <si>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</si>
  <si>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</si>
  <si>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</si>
  <si>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</si>
  <si>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</si>
  <si>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</si>
  <si>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</si>
  <si>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</si>
  <si>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</si>
  <si>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</si>
  <si>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</si>
  <si>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</si>
  <si>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</si>
  <si>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</si>
  <si>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</si>
  <si>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</si>
  <si>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</si>
  <si>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</si>
  <si>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</si>
  <si>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</si>
  <si>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</si>
  <si>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</si>
  <si>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</si>
  <si>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</si>
  <si>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</si>
  <si>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</si>
  <si>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</si>
  <si>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</si>
  <si>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</si>
  <si>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</si>
  <si>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</si>
  <si>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</si>
  <si>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</si>
  <si>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</si>
  <si>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</si>
  <si>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</si>
  <si>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</si>
  <si>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</si>
  <si>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</si>
  <si>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</si>
  <si>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</si>
  <si>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</si>
  <si>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</si>
  <si>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</si>
  <si>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</si>
  <si>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</si>
  <si>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</si>
  <si>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</si>
  <si>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</si>
  <si>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</si>
  <si>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</si>
  <si>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</si>
  <si>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</si>
  <si>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</si>
  <si>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</si>
  <si>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</si>
  <si>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</si>
  <si>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</si>
  <si>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</si>
  <si>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</si>
  <si>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</si>
  <si>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</si>
  <si>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</si>
  <si>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</si>
  <si>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</si>
  <si>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</si>
  <si>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</si>
  <si>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</si>
  <si>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</si>
  <si>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</si>
  <si>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</si>
  <si>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</si>
  <si>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</si>
  <si>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</si>
  <si>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</si>
  <si>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</si>
  <si>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</si>
  <si>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</si>
  <si>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</si>
  <si>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</si>
  <si>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</si>
  <si>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</si>
  <si>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</si>
  <si>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</si>
  <si>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</si>
  <si>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</si>
  <si>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</si>
  <si>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</si>
  <si>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</si>
  <si>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</si>
  <si>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</si>
  <si>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</si>
  <si>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</si>
  <si>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</si>
  <si>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</si>
  <si>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</si>
  <si>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</si>
  <si>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</si>
  <si>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</si>
  <si>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</si>
  <si>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</si>
  <si>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</si>
  <si>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</si>
  <si>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</si>
  <si>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</si>
  <si>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</si>
  <si>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</si>
  <si>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</si>
  <si>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</si>
  <si>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</si>
  <si>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</si>
  <si>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</si>
  <si>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</si>
  <si>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</si>
  <si>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</si>
  <si>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</si>
  <si>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</si>
  <si>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</si>
  <si>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</si>
  <si>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</si>
  <si>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</si>
  <si>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</si>
  <si>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</si>
  <si>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</si>
  <si>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</si>
  <si>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</si>
  <si>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</si>
  <si>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</si>
  <si>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</si>
  <si>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</si>
  <si>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</si>
  <si>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</si>
  <si>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</si>
  <si>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</si>
  <si>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</si>
  <si>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</si>
  <si>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</si>
  <si>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</si>
  <si>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</si>
  <si>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</si>
  <si>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</si>
  <si>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</si>
  <si>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</si>
  <si>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</si>
  <si>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</si>
  <si>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</si>
  <si>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</si>
  <si>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</si>
  <si>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</si>
  <si>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</si>
  <si>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</si>
  <si>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</si>
  <si>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</si>
  <si>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</si>
  <si>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</si>
  <si>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</si>
  <si>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</si>
  <si>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</si>
  <si>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</si>
  <si>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</si>
  <si>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</si>
  <si>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</si>
  <si>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</si>
  <si>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</si>
  <si>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</si>
  <si>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</si>
  <si>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</si>
  <si>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</si>
  <si>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</si>
  <si>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</si>
  <si>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</si>
  <si>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</si>
  <si>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</si>
  <si>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</si>
  <si>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</si>
  <si>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</si>
  <si>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</si>
  <si>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</si>
  <si>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</si>
  <si>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</si>
  <si>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</si>
  <si>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</si>
  <si>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</si>
  <si>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</si>
  <si>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</si>
  <si>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</si>
  <si>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</si>
  <si>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</si>
  <si>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</si>
  <si>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</si>
  <si>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</si>
  <si>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</si>
  <si>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</si>
  <si>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</si>
  <si>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</si>
  <si>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</si>
  <si>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</si>
  <si>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</si>
  <si>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</si>
  <si>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</si>
  <si>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</si>
  <si>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</si>
  <si>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</si>
  <si>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</si>
  <si>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</si>
  <si>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</si>
  <si>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</si>
  <si>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</si>
  <si>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</si>
  <si>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</si>
  <si>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</si>
  <si>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</si>
  <si>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</si>
  <si>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</si>
  <si>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</si>
  <si>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</si>
  <si>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</si>
  <si>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</si>
  <si>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</si>
  <si>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</si>
  <si>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</si>
  <si>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</si>
  <si>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</si>
  <si>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</si>
  <si>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</si>
  <si>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</si>
  <si>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</si>
  <si>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</si>
  <si>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</si>
  <si>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</si>
  <si>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</si>
  <si>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</si>
  <si>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</si>
  <si>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</si>
  <si>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</si>
  <si>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</si>
  <si>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</si>
  <si>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</si>
  <si>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</si>
  <si>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</si>
  <si>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</si>
  <si>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</si>
  <si>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</si>
  <si>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</si>
  <si>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</si>
  <si>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</si>
  <si>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</si>
  <si>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</si>
  <si>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</si>
  <si>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</si>
  <si>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</si>
  <si>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</si>
  <si>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</si>
  <si>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</si>
  <si>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</si>
  <si>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</si>
  <si>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</si>
  <si>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</si>
  <si>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</si>
  <si>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</si>
  <si>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</si>
  <si>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</si>
  <si>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</si>
  <si>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</si>
  <si>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</si>
  <si>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</si>
  <si>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</si>
  <si>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</si>
  <si>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</si>
  <si>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t>NETA US Algorithm</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</si>
  <si>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</si>
  <si>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</si>
  <si>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</si>
  <si>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</si>
  <si>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</si>
  <si>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</si>
  <si>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</si>
  <si>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</si>
  <si>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</si>
  <si>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</si>
  <si>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</si>
  <si>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</si>
  <si>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</si>
  <si>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</si>
  <si>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</si>
  <si>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</si>
  <si>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</si>
  <si>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</si>
  <si>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</si>
  <si>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</si>
  <si>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</si>
  <si>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</si>
  <si>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</si>
  <si>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</si>
  <si>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</si>
  <si>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</si>
  <si>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</si>
  <si>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</si>
  <si>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</si>
  <si>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</si>
  <si>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</si>
  <si>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</si>
  <si>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</si>
  <si>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</si>
  <si>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</si>
  <si>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</si>
  <si>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</si>
  <si>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</si>
  <si>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</si>
  <si>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</si>
  <si>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</si>
  <si>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</si>
  <si>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</si>
  <si>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</si>
  <si>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</si>
  <si>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</si>
  <si>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</si>
  <si>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</si>
  <si>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</si>
  <si>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</si>
  <si>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</si>
  <si>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</si>
  <si>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</si>
  <si>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</si>
  <si>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</si>
  <si>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</si>
  <si>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</si>
  <si>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</si>
  <si>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</si>
  <si>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</si>
  <si>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</si>
  <si>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</si>
  <si>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</si>
  <si>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</si>
  <si>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</si>
  <si>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</si>
  <si>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</si>
  <si>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</si>
  <si>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</si>
  <si>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</si>
  <si>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</si>
  <si>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</si>
  <si>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</si>
  <si>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</si>
  <si>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</si>
  <si>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</si>
  <si>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</si>
  <si>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</si>
  <si>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</si>
  <si>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</si>
  <si>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</si>
  <si>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</si>
  <si>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</si>
  <si>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</si>
  <si>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</si>
  <si>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</si>
  <si>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</si>
  <si>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</si>
  <si>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</si>
  <si>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</si>
  <si>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</si>
  <si>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</si>
  <si>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</si>
  <si>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</si>
  <si>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</si>
  <si>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</si>
  <si>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</si>
  <si>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</si>
  <si>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</si>
  <si>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</si>
  <si>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</si>
  <si>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</si>
  <si>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</si>
  <si>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</si>
  <si>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</si>
  <si>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</si>
  <si>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</si>
  <si>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</si>
  <si>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</si>
  <si>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</si>
  <si>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</si>
  <si>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</si>
  <si>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</si>
  <si>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</si>
  <si>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</si>
  <si>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</si>
  <si>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</si>
  <si>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</si>
  <si>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</si>
  <si>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</si>
  <si>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</si>
  <si>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</si>
  <si>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</si>
  <si>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</si>
  <si>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</si>
  <si>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</si>
  <si>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</si>
  <si>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</si>
  <si>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</si>
  <si>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</si>
  <si>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</si>
  <si>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</si>
  <si>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</si>
  <si>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</si>
  <si>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</si>
  <si>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</si>
  <si>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</si>
  <si>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</si>
  <si>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</si>
  <si>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</si>
  <si>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</si>
  <si>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</si>
  <si>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</si>
  <si>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</si>
  <si>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</si>
  <si>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</si>
  <si>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</si>
  <si>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</si>
  <si>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</si>
  <si>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</si>
  <si>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</si>
  <si>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</si>
  <si>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</si>
  <si>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</si>
  <si>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</si>
  <si>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</si>
  <si>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</si>
  <si>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</si>
  <si>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</si>
  <si>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</si>
  <si>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</si>
  <si>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</si>
  <si>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</si>
  <si>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</si>
  <si>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</si>
  <si>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</si>
  <si>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</si>
  <si>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</si>
  <si>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</si>
  <si>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</si>
  <si>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</si>
  <si>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</si>
  <si>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</si>
  <si>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</si>
  <si>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</si>
  <si>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</si>
  <si>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</si>
  <si>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</si>
  <si>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</si>
  <si>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</si>
  <si>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</si>
  <si>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</si>
  <si>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</si>
  <si>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</si>
  <si>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</si>
  <si>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</si>
  <si>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</si>
  <si>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</si>
  <si>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</si>
  <si>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</si>
  <si>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</si>
  <si>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</si>
  <si>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</si>
  <si>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</si>
  <si>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</si>
  <si>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</si>
  <si>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</si>
  <si>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</si>
  <si>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</si>
  <si>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</si>
  <si>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</si>
  <si>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</si>
  <si>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</si>
  <si>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</si>
  <si>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</si>
  <si>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</si>
  <si>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</si>
  <si>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</si>
  <si>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</si>
  <si>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</si>
  <si>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</si>
  <si>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</si>
  <si>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</si>
  <si>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</si>
  <si>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</si>
  <si>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</si>
  <si>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</si>
  <si>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</si>
  <si>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</si>
  <si>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</si>
  <si>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</si>
  <si>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</si>
  <si>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</si>
  <si>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</si>
  <si>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</si>
  <si>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</si>
  <si>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</si>
  <si>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</si>
  <si>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</si>
  <si>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</si>
  <si>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</si>
  <si>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</si>
  <si>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</si>
  <si>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</si>
  <si>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</si>
  <si>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</si>
  <si>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</si>
  <si>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</si>
  <si>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</si>
  <si>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</si>
  <si>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</si>
  <si>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</si>
  <si>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</si>
  <si>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</si>
  <si>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</si>
  <si>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</si>
  <si>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</si>
  <si>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</si>
  <si>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</si>
  <si>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</si>
  <si>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</si>
  <si>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</si>
  <si>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</si>
  <si>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</si>
  <si>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</si>
  <si>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</si>
  <si>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</si>
  <si>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</si>
  <si>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</si>
  <si>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</si>
  <si>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</si>
  <si>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</si>
  <si>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</si>
  <si>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</si>
  <si>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</si>
  <si>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</si>
  <si>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</si>
  <si>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</si>
  <si>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</si>
  <si>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</si>
  <si>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</si>
  <si>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</si>
  <si>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</si>
  <si>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</si>
  <si>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</si>
  <si>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</si>
  <si>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</si>
  <si>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</si>
  <si>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</si>
  <si>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</si>
  <si>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</si>
  <si>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</si>
  <si>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</si>
  <si>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</si>
  <si>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</si>
  <si>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</si>
  <si>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</si>
  <si>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</si>
  <si>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</si>
  <si>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</si>
  <si>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</si>
  <si>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</si>
  <si>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</si>
  <si>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</si>
  <si>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</si>
  <si>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</si>
  <si>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</si>
  <si>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</si>
  <si>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</si>
  <si>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</si>
  <si>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</si>
  <si>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</si>
  <si>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</si>
  <si>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</si>
  <si>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</si>
  <si>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</si>
  <si>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</si>
  <si>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</si>
  <si>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</si>
  <si>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</si>
  <si>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</si>
  <si>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</si>
  <si>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</si>
  <si>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</si>
  <si>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</si>
  <si>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</si>
  <si>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</si>
  <si>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</si>
  <si>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</si>
  <si>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</si>
  <si>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</si>
  <si>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</si>
  <si>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</si>
  <si>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</si>
  <si>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</si>
  <si>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</si>
  <si>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</si>
  <si>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</si>
  <si>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</si>
  <si>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</si>
  <si>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</si>
  <si>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</si>
  <si>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</si>
  <si>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</si>
  <si>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</si>
  <si>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</si>
  <si>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</si>
  <si>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</si>
  <si>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</si>
  <si>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</si>
  <si>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</si>
  <si>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</si>
  <si>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</si>
  <si>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</si>
  <si>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</si>
  <si>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</si>
  <si>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</si>
  <si>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</si>
  <si>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</si>
  <si>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</si>
  <si>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</si>
  <si>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</si>
  <si>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</si>
  <si>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</si>
  <si>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</si>
  <si>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</si>
  <si>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</si>
  <si>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</si>
  <si>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</si>
  <si>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</si>
  <si>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</si>
  <si>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</si>
  <si>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</si>
  <si>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</si>
  <si>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</si>
  <si>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</si>
  <si>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</si>
  <si>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</si>
  <si>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</si>
  <si>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</si>
  <si>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</si>
  <si>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</si>
  <si>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</si>
  <si>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</si>
  <si>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</si>
  <si>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</si>
  <si>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</si>
  <si>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</si>
  <si>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</si>
  <si>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</si>
  <si>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</si>
  <si>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</si>
  <si>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</si>
  <si>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</si>
  <si>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</si>
  <si>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</si>
  <si>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</si>
  <si>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</si>
  <si>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</si>
  <si>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</si>
  <si>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</si>
  <si>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</si>
  <si>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</si>
  <si>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</si>
  <si>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</si>
  <si>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</si>
  <si>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</si>
  <si>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</si>
  <si>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</si>
  <si>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</si>
  <si>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</si>
  <si>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</si>
  <si>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</si>
  <si>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</si>
  <si>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Solid</t>
  </si>
  <si>
    <t>Primus</t>
  </si>
  <si>
    <t>2014.</t>
  </si>
  <si>
    <t>31.12.2014.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</si>
  <si>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</si>
  <si>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</si>
  <si>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</si>
  <si>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</si>
  <si>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</si>
  <si>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</si>
  <si>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</si>
  <si>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</si>
  <si>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</si>
  <si>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</si>
  <si>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</si>
  <si>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</si>
  <si>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</si>
  <si>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</si>
  <si>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</si>
  <si>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</si>
  <si>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</si>
  <si>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</si>
  <si>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</si>
  <si>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</si>
  <si>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</si>
  <si>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</si>
  <si>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</si>
  <si>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</si>
  <si>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</si>
  <si>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</si>
  <si>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</si>
  <si>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</si>
  <si>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</si>
  <si>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</si>
  <si>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</si>
  <si>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</si>
  <si>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</si>
  <si>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</si>
  <si>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</si>
  <si>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t>Lipanj 2015.</t>
  </si>
  <si>
    <t>June 2015</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</si>
  <si>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</si>
  <si>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</si>
  <si>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</si>
  <si>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</si>
  <si>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</si>
  <si>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</si>
  <si>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</si>
  <si>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 xml:space="preserve">Smart Equity II </t>
  </si>
  <si>
    <t>OTP INDEKSNI</t>
  </si>
  <si>
    <t>PBZ Conservative 10</t>
  </si>
  <si>
    <t>PBZ Short term bond</t>
  </si>
  <si>
    <t xml:space="preserve">ST Balanced </t>
  </si>
  <si>
    <t xml:space="preserve">ST Cash </t>
  </si>
  <si>
    <t xml:space="preserve">ST Global Equity </t>
  </si>
  <si>
    <t>Outfox Macro Income Fund</t>
  </si>
  <si>
    <t>Locusta Value IV</t>
  </si>
  <si>
    <t>KD Locusta Fondovi d.o.o</t>
  </si>
  <si>
    <t>Capital Private 1</t>
  </si>
  <si>
    <t xml:space="preserve">Equinox 1 </t>
  </si>
  <si>
    <t>Locusta Absolute</t>
  </si>
  <si>
    <r>
      <rPr>
        <vertAlign val="superscript"/>
        <sz val="8"/>
        <rFont val="Arial"/>
        <family val="2"/>
      </rPr>
      <t>1</t>
    </r>
    <r>
      <rPr>
        <sz val="8"/>
        <rFont val="Arial"/>
        <family val="2"/>
        <charset val="238"/>
      </rPr>
      <t xml:space="preserve">Podaci za </t>
    </r>
    <r>
      <rPr>
        <sz val="8"/>
        <rFont val="Arial"/>
        <family val="2"/>
      </rPr>
      <t>16 f</t>
    </r>
    <r>
      <rPr>
        <sz val="8"/>
        <rFont val="Arial"/>
        <family val="2"/>
        <charset val="238"/>
      </rPr>
      <t xml:space="preserve">actoring društava / </t>
    </r>
    <r>
      <rPr>
        <i/>
        <sz val="8"/>
        <color indexed="12"/>
        <rFont val="Arial"/>
        <family val="2"/>
      </rPr>
      <t>Data for 16 factoring companies</t>
    </r>
  </si>
  <si>
    <t xml:space="preserve">Ilirika Europa </t>
  </si>
  <si>
    <t>Nexus FGS II</t>
  </si>
  <si>
    <t>KD Locusta Fondovi d.o.o.</t>
  </si>
  <si>
    <t xml:space="preserve">Alpen Invest d.d. </t>
  </si>
  <si>
    <t>Rujan 2015.</t>
  </si>
  <si>
    <t>September 2015</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</si>
  <si>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</si>
  <si>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</si>
  <si>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</si>
  <si>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t>ZB Future 2025</t>
  </si>
  <si>
    <t>ZB Future 2030</t>
  </si>
  <si>
    <t xml:space="preserve">ZB Future 2040 </t>
  </si>
  <si>
    <t xml:space="preserve">ZB Future 2055 </t>
  </si>
  <si>
    <r>
      <t>Broj OTC transakcija /</t>
    </r>
    <r>
      <rPr>
        <sz val="11"/>
        <color theme="1"/>
        <rFont val="Calibri"/>
        <family val="2"/>
        <scheme val="minor"/>
      </rPr>
      <t xml:space="preserve"> </t>
    </r>
    <r>
      <rPr>
        <i/>
        <sz val="10"/>
        <color rgb="FF0000FF"/>
        <rFont val="Arial"/>
        <family val="2"/>
      </rPr>
      <t>Number of OTC trades</t>
    </r>
  </si>
  <si>
    <t>RUJAN 2015.</t>
  </si>
  <si>
    <t>SEPTEMBER 2015</t>
  </si>
  <si>
    <t>Grafikon 7: Dobna i spolna struktura članova ODMF-a na dan 30. rujna 2015.</t>
  </si>
  <si>
    <t>Chart 7: ODMF members age and sex structure as at 30 September 2015</t>
  </si>
  <si>
    <t>Grafikon 11: Dobna i spolna struktura članova ZDMF- ova na dan 30.rujna 2015.</t>
  </si>
  <si>
    <t>Chart 11: ZDMF members age and sex structure as at 30 September 2015</t>
  </si>
  <si>
    <t>OTP MULTI</t>
  </si>
  <si>
    <t xml:space="preserve">PBZ Flexible 30 </t>
  </si>
  <si>
    <t>30.9.2015.</t>
  </si>
  <si>
    <t>Grafikon 19: Udjel broja aktivnih ugovora u ukupnom broju ugovora na dan 30. rujna 2015.</t>
  </si>
  <si>
    <t>Chart 19: Share of the number of active contracts in total number of contracts as at 30 September 2015</t>
  </si>
  <si>
    <r>
      <t>30.9.2014.</t>
    </r>
    <r>
      <rPr>
        <b/>
        <vertAlign val="superscript"/>
        <sz val="9"/>
        <rFont val="Arial"/>
        <family val="2"/>
      </rPr>
      <t>3</t>
    </r>
  </si>
  <si>
    <r>
      <t>1.1. - 30.9.2014.</t>
    </r>
    <r>
      <rPr>
        <b/>
        <vertAlign val="superscript"/>
        <sz val="9"/>
        <rFont val="Arial"/>
        <family val="2"/>
        <charset val="238"/>
      </rPr>
      <t>3</t>
    </r>
  </si>
  <si>
    <t>1.1. - 30.9.2015.</t>
  </si>
  <si>
    <t xml:space="preserve">Grafikon 20: Godišnja promjena vrijednosti aktivnih ugovora na dan 30. rujna 2015. </t>
  </si>
  <si>
    <t>Chart 20: Annual change in value of active contracts as at 30 September 2015</t>
  </si>
  <si>
    <r>
      <t>30.9.2014.</t>
    </r>
    <r>
      <rPr>
        <b/>
        <vertAlign val="superscript"/>
        <sz val="9"/>
        <rFont val="Arial"/>
        <family val="2"/>
        <charset val="238"/>
      </rPr>
      <t>3</t>
    </r>
  </si>
  <si>
    <r>
      <t xml:space="preserve">3)  Podaci dostavljeni u izvještajima sa stanjem na dan 30.9.2015. godine. /  </t>
    </r>
    <r>
      <rPr>
        <i/>
        <sz val="8"/>
        <color indexed="12"/>
        <rFont val="Arial"/>
        <family val="2"/>
      </rPr>
      <t xml:space="preserve">Data delivered in reports containing the balance as at 30 September 2015. </t>
    </r>
  </si>
  <si>
    <r>
      <t>1.1. - 30.9.2014.</t>
    </r>
    <r>
      <rPr>
        <b/>
        <vertAlign val="superscript"/>
        <sz val="9"/>
        <rFont val="Arial"/>
        <family val="2"/>
        <charset val="238"/>
      </rPr>
      <t>1</t>
    </r>
  </si>
  <si>
    <r>
      <t>30.9.2014.</t>
    </r>
    <r>
      <rPr>
        <b/>
        <vertAlign val="superscript"/>
        <sz val="8"/>
        <rFont val="Arial"/>
        <family val="2"/>
        <charset val="238"/>
      </rPr>
      <t>1</t>
    </r>
  </si>
  <si>
    <r>
      <t>30.9.2015.</t>
    </r>
    <r>
      <rPr>
        <b/>
        <vertAlign val="superscript"/>
        <sz val="8"/>
        <rFont val="Arial"/>
        <family val="2"/>
        <charset val="238"/>
      </rPr>
      <t>2</t>
    </r>
  </si>
  <si>
    <r>
      <t>1.1. - 30.9.2014.</t>
    </r>
    <r>
      <rPr>
        <b/>
        <vertAlign val="superscript"/>
        <sz val="8"/>
        <rFont val="Arial"/>
        <family val="2"/>
        <charset val="238"/>
      </rPr>
      <t>1</t>
    </r>
  </si>
  <si>
    <r>
      <t>1.1. - 30.9.2015.</t>
    </r>
    <r>
      <rPr>
        <b/>
        <vertAlign val="superscript"/>
        <sz val="8"/>
        <rFont val="Arial"/>
        <family val="2"/>
        <charset val="238"/>
      </rPr>
      <t>2</t>
    </r>
  </si>
  <si>
    <r>
      <rPr>
        <vertAlign val="superscript"/>
        <sz val="8"/>
        <rFont val="Arial"/>
        <family val="2"/>
      </rPr>
      <t>2</t>
    </r>
    <r>
      <rPr>
        <sz val="8"/>
        <rFont val="Arial"/>
        <family val="2"/>
        <charset val="238"/>
      </rPr>
      <t xml:space="preserve">Podaci za 13 factoring društava / </t>
    </r>
    <r>
      <rPr>
        <i/>
        <sz val="8"/>
        <color indexed="12"/>
        <rFont val="Arial"/>
        <family val="2"/>
      </rPr>
      <t>Data for 13 factoring companies</t>
    </r>
  </si>
  <si>
    <r>
      <t xml:space="preserve">3)  Podaci dostavljeni u izvještajima sa stanjem na dan 30.9.2015. godine.
     </t>
    </r>
    <r>
      <rPr>
        <i/>
        <sz val="8"/>
        <color indexed="12"/>
        <rFont val="Arial"/>
        <family val="2"/>
      </rPr>
      <t xml:space="preserve">Data delivered in reports containing the balance as at 30 September 2015. </t>
    </r>
  </si>
  <si>
    <r>
      <t xml:space="preserve">1)  Podaci dostavljeni u izvještajima sa stanjem na dan 30.9.2015. godine. 
     </t>
    </r>
    <r>
      <rPr>
        <i/>
        <sz val="8"/>
        <color indexed="12"/>
        <rFont val="Arial"/>
        <family val="2"/>
      </rPr>
      <t xml:space="preserve">Data delivered in reports containing the balance as at 30 September 2015. </t>
    </r>
  </si>
  <si>
    <r>
      <t xml:space="preserve">1)  Podaci dostavljeni u izvještajima sa stanjem na dan 30.9.2015. godine.
     </t>
    </r>
    <r>
      <rPr>
        <i/>
        <sz val="8"/>
        <color indexed="12"/>
        <rFont val="Arial"/>
        <family val="2"/>
      </rPr>
      <t xml:space="preserve">Data delivered in reports containing the balance as at 30 September 2015. </t>
    </r>
  </si>
  <si>
    <t>HPB d.d. (likvidator)</t>
  </si>
  <si>
    <t>Studeni 2015.</t>
  </si>
  <si>
    <t>November 2015</t>
  </si>
  <si>
    <t>ZDMF Raiffeisen</t>
  </si>
  <si>
    <t>RHMF-O-172A</t>
  </si>
  <si>
    <t>Allianz ZB d.o.o.</t>
  </si>
  <si>
    <t>Croatia osiguranje d.o.o.</t>
  </si>
  <si>
    <r>
      <t>Napomena /</t>
    </r>
    <r>
      <rPr>
        <i/>
        <sz val="8"/>
        <color rgb="FF0000FF"/>
        <rFont val="Arial"/>
        <family val="2"/>
      </rPr>
      <t xml:space="preserve"> Note</t>
    </r>
    <r>
      <rPr>
        <sz val="8"/>
        <rFont val="Arial"/>
        <family val="2"/>
      </rPr>
      <t>:</t>
    </r>
  </si>
  <si>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</si>
  <si>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</si>
  <si>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</si>
  <si>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</si>
  <si>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</si>
  <si>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</si>
  <si>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</si>
  <si>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</si>
  <si>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</si>
  <si>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</si>
  <si>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</si>
  <si>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</si>
  <si>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</si>
  <si>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r>
      <t xml:space="preserve">Od 7.10.2015. KAPITALNI FOND je fond s privatnom ponudom / </t>
    </r>
    <r>
      <rPr>
        <i/>
        <sz val="8"/>
        <color rgb="FF0000FF"/>
        <rFont val="Arial"/>
        <family val="2"/>
      </rPr>
      <t>Since 7 October 2015, KAPITALNI FOND is fund with a private offering.</t>
    </r>
  </si>
  <si>
    <t>Grafikon 18: Udio zaračunate bruto premije i likvidiranih šteta po društvima za osiguranje po vrstama osiguranja za period od 1. siječnja do 31. prosinca 2015.</t>
  </si>
  <si>
    <t>Chart 18: Share of written premium and claims settled per line of insurances for the period 1 January - 31 December 2015</t>
  </si>
  <si>
    <t>Tablica 27: Podaci o osiguranju za period od 1. siječnja do 31. prosinca 2015.</t>
  </si>
  <si>
    <t>Table 27: Insurance data for the period 1 January - 31 December 2015</t>
  </si>
  <si>
    <t>Tablica 26: Zaračunata bruto premija osiguranja za period od 1. siječnja do 31. prosinca 2015.</t>
  </si>
  <si>
    <t>5Table 26: Written premium for the period 1 January - 31 December 2015</t>
  </si>
  <si>
    <t>I-XII.2014</t>
  </si>
  <si>
    <t>I-XII.2015</t>
  </si>
  <si>
    <t>December 2015</t>
  </si>
  <si>
    <t>Prosinac 2015.</t>
  </si>
  <si>
    <t>Erste ZDMF</t>
  </si>
  <si>
    <t>29.12.2015.</t>
  </si>
  <si>
    <t xml:space="preserve">Table 21 : Unit prices and rates of return of closed-end voluntary pension funds (ZDMFs) </t>
  </si>
  <si>
    <t>ADRS-P-A</t>
  </si>
  <si>
    <t>HT-R-A</t>
  </si>
  <si>
    <t>RIVP-R-A</t>
  </si>
  <si>
    <t>ATGR-R-A</t>
  </si>
  <si>
    <t>PODR-R-A</t>
  </si>
  <si>
    <t>ADRS-R-A</t>
  </si>
  <si>
    <t>ERNT-R-A</t>
  </si>
  <si>
    <t>HIMR-R-A</t>
  </si>
  <si>
    <t>KRAS-R-A</t>
  </si>
  <si>
    <t>LEDO-R-A</t>
  </si>
  <si>
    <t>RHMF-O-17BA</t>
  </si>
  <si>
    <t>RHMF-O-187A</t>
  </si>
  <si>
    <t>RHMF-O-257A</t>
  </si>
  <si>
    <t>MTEL-O-137A</t>
  </si>
  <si>
    <t>RHMF-O-247E</t>
  </si>
  <si>
    <t>RHMF-O-26CA</t>
  </si>
  <si>
    <t>RHMF-O-227E</t>
  </si>
  <si>
    <t>RIBA-O-177A</t>
  </si>
  <si>
    <t>RIBA-O-17BA</t>
  </si>
  <si>
    <t>RHMF-O-203E</t>
  </si>
  <si>
    <t>RHMF-O-15CA</t>
  </si>
  <si>
    <t>RHMF-O-167A</t>
  </si>
  <si>
    <t>RHMF-O-19BA</t>
  </si>
  <si>
    <r>
      <t xml:space="preserve">Javna ponuda / </t>
    </r>
    <r>
      <rPr>
        <b/>
        <i/>
        <sz val="8"/>
        <color rgb="FF0000FF"/>
        <rFont val="Arial"/>
        <family val="2"/>
      </rPr>
      <t>Public offering</t>
    </r>
  </si>
  <si>
    <r>
      <t xml:space="preserve">Privatna ponuda / </t>
    </r>
    <r>
      <rPr>
        <b/>
        <i/>
        <sz val="8"/>
        <color rgb="FF0000FF"/>
        <rFont val="Arial"/>
        <family val="2"/>
      </rPr>
      <t>Private offering</t>
    </r>
  </si>
  <si>
    <r>
      <t xml:space="preserve">Ukupno privatna ponuda / </t>
    </r>
    <r>
      <rPr>
        <b/>
        <i/>
        <sz val="8"/>
        <color rgb="FF0000FF"/>
        <rFont val="Arial"/>
        <family val="2"/>
      </rPr>
      <t>Total  private offering</t>
    </r>
  </si>
  <si>
    <r>
      <t xml:space="preserve">Ukupno javna ponuda / </t>
    </r>
    <r>
      <rPr>
        <b/>
        <i/>
        <sz val="8"/>
        <color rgb="FF0000FF"/>
        <rFont val="Arial"/>
        <family val="2"/>
      </rPr>
      <t>Total  public offering</t>
    </r>
  </si>
  <si>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</si>
  <si>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</si>
  <si>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</si>
  <si>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</si>
  <si>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</si>
  <si>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</si>
  <si>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</si>
  <si>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</si>
  <si>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</si>
  <si>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</si>
  <si>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</si>
  <si>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</si>
  <si>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</si>
  <si>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</si>
  <si>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</si>
  <si>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</si>
  <si>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</si>
  <si>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</si>
  <si>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</si>
  <si>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</si>
  <si>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</si>
  <si>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</si>
  <si>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</si>
  <si>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</si>
  <si>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</si>
  <si>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Napomene: </t>
  </si>
  <si>
    <t>- Društvo KD životno osiguranje d.d. od 29. prosinca 2015. pripojeno je društvu Adriatic Slovenica d.d. koje je preuzelo sva prava i obveze pripojenog društva. Iznos zaračunate bruto premije društva KD životno osiguranje d.d. za razdoblje I-XII/2015 odnosi se na razdoblje 1.1.-29.12.2015.</t>
  </si>
  <si>
    <t>- Društvo Sunce osiguranje d.d. od 29. prosinca 2015. pripojeno je društvu AGRAM LIFE osiguranje d.d. koje je preuzelo sva prava i obveze pripojenog društva.</t>
  </si>
  <si>
    <t>Remarks:</t>
  </si>
  <si>
    <t>- As of 29 December 2015 KD životno osiguranje d.d. has been merged to the company Adriatic Slovenica d.d. which has taken over all of its claims and liabilities. Gross written premium for KD životno osiguranje d.d. for I-XII/2015 refers to period 1.1.-29.12.2015.</t>
  </si>
  <si>
    <t xml:space="preserve">- As of 29 December 2015 Sunce osiguranje d.d. has been merged to the company AGRAM LIFE osiguranje d.d. which has taken over all of its claims and liabilities. </t>
  </si>
  <si>
    <t>2015.</t>
  </si>
  <si>
    <t>31.12.2015.</t>
  </si>
  <si>
    <t>APRIVATE (AGRAM PRIVATE)</t>
  </si>
  <si>
    <t>Erste PB 1 (Erste Elite)</t>
  </si>
  <si>
    <r>
      <t xml:space="preserve">Broj / </t>
    </r>
    <r>
      <rPr>
        <i/>
        <sz val="10"/>
        <color rgb="FF0000FF"/>
        <rFont val="Arial"/>
        <family val="2"/>
      </rPr>
      <t xml:space="preserve">Number </t>
    </r>
    <r>
      <rPr>
        <sz val="10"/>
        <color theme="1"/>
        <rFont val="Arial"/>
        <family val="2"/>
      </rPr>
      <t>1</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1.1  Godina / </t>
    </r>
    <r>
      <rPr>
        <i/>
        <sz val="10"/>
        <color rgb="FF0000FF"/>
        <rFont val="Arial"/>
        <family val="2"/>
      </rPr>
      <t>Year</t>
    </r>
    <r>
      <rPr>
        <sz val="10"/>
        <color theme="1"/>
        <rFont val="Arial"/>
        <family val="2"/>
        <charset val="238"/>
      </rPr>
      <t xml:space="preserve"> XIV    Zagreb, 25.1.2016.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</si>
</sst>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7">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19">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1" fillId="4" borderId="0" xfId="0" applyFont="1" applyFill="1" applyAlignment="1">
      <alignment vertical="center" wrapText="1"/>
    </xf>
    <xf numFmtId="3" fontId="141"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7" fillId="4" borderId="0" xfId="3" applyFont="1" applyFill="1" applyAlignment="1">
      <alignment horizontal="left" vertical="center"/>
    </xf>
    <xf numFmtId="0" fontId="147"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6" fillId="2" borderId="0" xfId="1" applyNumberFormat="1" applyFont="1" applyFill="1" applyBorder="1" applyAlignment="1">
      <alignment horizontal="left" vertical="center"/>
    </xf>
    <xf numFmtId="10" fontId="156" fillId="2" borderId="0" xfId="4" applyNumberFormat="1" applyFont="1" applyFill="1" applyBorder="1" applyAlignment="1">
      <alignment horizontal="left" vertical="center"/>
    </xf>
    <xf numFmtId="10" fontId="156"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2" fillId="6" borderId="0" xfId="0" applyNumberFormat="1" applyFont="1" applyFill="1" applyAlignment="1">
      <alignment horizontal="center" vertical="center"/>
    </xf>
    <xf numFmtId="10" fontId="152"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8"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5" fillId="0" borderId="0" xfId="0" applyFont="1" applyAlignment="1">
      <alignment horizontal="left" vertical="center"/>
    </xf>
    <xf numFmtId="0" fontId="165"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7"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0"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5" fillId="0" borderId="0" xfId="3" applyFont="1" applyAlignment="1">
      <alignment horizontal="left" vertical="center"/>
    </xf>
    <xf numFmtId="0" fontId="167"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0" fillId="13" borderId="0" xfId="3" applyFont="1" applyFill="1" applyBorder="1" applyAlignment="1">
      <alignment horizontal="left" vertical="center"/>
    </xf>
    <xf numFmtId="0" fontId="150"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8" fillId="0" borderId="0" xfId="3" applyFont="1" applyFill="1" applyAlignment="1">
      <alignment horizontal="left" vertical="center"/>
    </xf>
    <xf numFmtId="14" fontId="165" fillId="0" borderId="0" xfId="0" applyNumberFormat="1" applyFont="1" applyAlignment="1">
      <alignment horizontal="right" vertical="center"/>
    </xf>
    <xf numFmtId="0" fontId="165"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69"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5" fillId="0" borderId="0" xfId="3" applyFont="1" applyFill="1" applyBorder="1" applyAlignment="1">
      <alignment horizontal="left" vertical="center"/>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0"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5" fillId="0" borderId="0" xfId="0" applyFont="1" applyFill="1" applyBorder="1" applyAlignment="1">
      <alignment horizontal="left" vertical="center"/>
    </xf>
    <xf numFmtId="0" fontId="165"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5" fillId="0" borderId="0" xfId="0" applyFont="1" applyFill="1" applyAlignment="1">
      <alignment horizontal="left" vertical="center"/>
    </xf>
    <xf numFmtId="0" fontId="165" fillId="0" borderId="0" xfId="0" applyFont="1" applyBorder="1" applyAlignment="1">
      <alignment horizontal="left" vertical="center"/>
    </xf>
    <xf numFmtId="0" fontId="168"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9" fillId="6" borderId="0" xfId="29" applyFont="1" applyFill="1" applyBorder="1" applyAlignment="1">
      <alignment vertical="center" wrapText="1"/>
    </xf>
    <xf numFmtId="0" fontId="134" fillId="0" borderId="0" xfId="3" applyFont="1" applyAlignment="1">
      <alignment horizontal="left" vertical="center"/>
    </xf>
    <xf numFmtId="0" fontId="58" fillId="0" borderId="0" xfId="0" applyFont="1" applyAlignment="1">
      <alignment horizontal="right"/>
    </xf>
    <xf numFmtId="0" fontId="150" fillId="13" borderId="0" xfId="3" applyFont="1" applyFill="1" applyBorder="1" applyAlignment="1">
      <alignment horizontal="center" vertical="center" wrapText="1"/>
    </xf>
    <xf numFmtId="0" fontId="86" fillId="0" borderId="0" xfId="0" applyFont="1" applyAlignment="1">
      <alignment horizontal="left" indent="8"/>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4"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118" fillId="0" borderId="0" xfId="0" applyFont="1"/>
    <xf numFmtId="0" fontId="185"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6"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7" fillId="17" borderId="0" xfId="0" applyNumberFormat="1" applyFont="1" applyFill="1" applyBorder="1" applyAlignment="1">
      <alignment horizontal="right" vertical="center" wrapText="1"/>
    </xf>
    <xf numFmtId="3" fontId="152"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7"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8"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89" fillId="0" borderId="0" xfId="0" applyFont="1" applyBorder="1" applyAlignment="1">
      <alignment vertical="center"/>
    </xf>
    <xf numFmtId="0" fontId="189"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0" fillId="6" borderId="0" xfId="0" applyFont="1" applyFill="1" applyBorder="1" applyAlignment="1">
      <alignment vertical="center"/>
    </xf>
    <xf numFmtId="0" fontId="168"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194"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135" fillId="13" borderId="0" xfId="0" applyFont="1" applyFill="1" applyBorder="1" applyAlignment="1">
      <alignment horizontal="center" vertical="center"/>
    </xf>
    <xf numFmtId="0" fontId="34" fillId="13" borderId="0" xfId="0" applyFont="1" applyFill="1" applyBorder="1" applyAlignment="1">
      <alignment horizontal="center" vertical="center"/>
    </xf>
    <xf numFmtId="0" fontId="43" fillId="13" borderId="0" xfId="3" applyFont="1" applyFill="1" applyBorder="1" applyAlignment="1">
      <alignment horizontal="center" vertical="center" wrapText="1"/>
    </xf>
    <xf numFmtId="0" fontId="34" fillId="13" borderId="0" xfId="3" applyFont="1" applyFill="1" applyBorder="1" applyAlignment="1">
      <alignment horizontal="center" vertical="center" wrapText="1"/>
    </xf>
    <xf numFmtId="10" fontId="107" fillId="18" borderId="0" xfId="0" applyNumberFormat="1" applyFont="1" applyFill="1" applyBorder="1" applyAlignment="1">
      <alignment horizontal="right" vertical="center"/>
    </xf>
    <xf numFmtId="10" fontId="89" fillId="13"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0" fillId="0" borderId="0" xfId="0" applyFont="1" applyAlignment="1">
      <alignment vertical="center"/>
    </xf>
    <xf numFmtId="0" fontId="58" fillId="0" borderId="0" xfId="0" applyFont="1" applyAlignment="1">
      <alignment horizontal="right"/>
    </xf>
    <xf numFmtId="0" fontId="61" fillId="0" borderId="0" xfId="0" applyFont="1" applyAlignment="1">
      <alignment horizontal="left" vertical="center" wrapText="1"/>
    </xf>
    <xf numFmtId="0" fontId="196" fillId="0" borderId="0" xfId="0" applyFont="1"/>
    <xf numFmtId="0" fontId="10" fillId="19" borderId="0" xfId="3" applyFont="1" applyFill="1" applyAlignment="1">
      <alignment vertical="center"/>
    </xf>
    <xf numFmtId="0" fontId="20" fillId="19" borderId="0" xfId="3" applyFont="1" applyFill="1">
      <alignment vertical="top"/>
    </xf>
    <xf numFmtId="166" fontId="10" fillId="20" borderId="0" xfId="1" applyNumberFormat="1" applyFont="1" applyFill="1" applyBorder="1" applyAlignment="1">
      <alignment horizontal="right" vertical="center"/>
    </xf>
    <xf numFmtId="10" fontId="11" fillId="20" borderId="0" xfId="4" applyNumberFormat="1" applyFont="1" applyFill="1" applyBorder="1" applyAlignment="1">
      <alignment horizontal="right" vertical="center"/>
    </xf>
    <xf numFmtId="0" fontId="75" fillId="21" borderId="0" xfId="3" applyFont="1" applyFill="1" applyBorder="1" applyAlignment="1">
      <alignment horizontal="left" vertical="center" indent="1"/>
    </xf>
    <xf numFmtId="0" fontId="96" fillId="6" borderId="0" xfId="0" applyFont="1" applyFill="1" applyBorder="1" applyAlignment="1">
      <alignment horizontal="right" vertical="center" indent="5"/>
    </xf>
    <xf numFmtId="14" fontId="44" fillId="6" borderId="0" xfId="3" applyNumberFormat="1" applyFont="1" applyFill="1" applyBorder="1" applyAlignment="1">
      <alignment horizontal="right" vertical="center" wrapText="1" indent="5"/>
    </xf>
    <xf numFmtId="178" fontId="96" fillId="6" borderId="0" xfId="0" applyNumberFormat="1" applyFont="1" applyFill="1" applyBorder="1" applyAlignment="1">
      <alignment horizontal="right" vertical="center" indent="5"/>
    </xf>
    <xf numFmtId="0" fontId="58" fillId="0" borderId="0" xfId="0" applyFont="1" applyAlignment="1">
      <alignment horizontal="right" vertical="center" indent="1"/>
    </xf>
    <xf numFmtId="0" fontId="61" fillId="0" borderId="0" xfId="0" applyFont="1" applyAlignment="1">
      <alignment horizontal="left" vertical="center"/>
    </xf>
    <xf numFmtId="0" fontId="94" fillId="0" borderId="0" xfId="0" applyFont="1" applyAlignment="1">
      <alignment vertical="center"/>
    </xf>
    <xf numFmtId="0" fontId="34" fillId="0" borderId="0" xfId="3" applyFont="1" applyAlignment="1">
      <alignment horizontal="left" vertical="center" indent="2"/>
    </xf>
    <xf numFmtId="0" fontId="43" fillId="13" borderId="0" xfId="3" applyFont="1" applyFill="1" applyBorder="1" applyAlignment="1">
      <alignment horizontal="center" vertical="center"/>
    </xf>
    <xf numFmtId="0" fontId="91" fillId="13" borderId="0" xfId="23" applyFont="1" applyFill="1" applyBorder="1" applyAlignment="1">
      <alignment vertical="center"/>
    </xf>
    <xf numFmtId="175" fontId="91" fillId="13" borderId="0" xfId="24" applyNumberFormat="1" applyFont="1" applyFill="1" applyAlignment="1">
      <alignment horizontal="right" vertical="center"/>
    </xf>
    <xf numFmtId="4" fontId="34" fillId="13" borderId="0" xfId="0" applyNumberFormat="1" applyFont="1" applyFill="1" applyBorder="1" applyAlignment="1">
      <alignment horizontal="right" vertical="center"/>
    </xf>
    <xf numFmtId="0" fontId="91" fillId="6" borderId="0" xfId="23" applyFont="1" applyFill="1" applyBorder="1" applyAlignment="1">
      <alignment horizontal="left" vertical="center" wrapText="1"/>
    </xf>
    <xf numFmtId="0" fontId="56" fillId="0" borderId="0" xfId="3" applyFont="1">
      <alignment vertical="top"/>
    </xf>
    <xf numFmtId="49" fontId="56" fillId="0" borderId="0" xfId="3" quotePrefix="1" applyNumberFormat="1" applyFont="1" applyAlignment="1">
      <alignment vertical="top"/>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5"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60"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59"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0" fontId="192"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0" fontId="35" fillId="6" borderId="0" xfId="0" applyFont="1" applyFill="1" applyBorder="1" applyAlignment="1">
      <alignment horizontal="left" vertical="center" wrapText="1"/>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173" fillId="0" borderId="0" xfId="0" applyFont="1" applyFill="1" applyBorder="1" applyAlignment="1">
      <alignment horizontal="left" vertical="center" wrapText="1"/>
    </xf>
    <xf numFmtId="0" fontId="35" fillId="13" borderId="0" xfId="0" applyFont="1" applyFill="1" applyBorder="1" applyAlignment="1">
      <alignment horizontal="center" vertical="center" wrapText="1"/>
    </xf>
    <xf numFmtId="0" fontId="32" fillId="13" borderId="0"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0" fillId="13" borderId="0" xfId="0" applyFill="1" applyAlignment="1">
      <alignment horizontal="center" vertical="center" wrapText="1"/>
    </xf>
    <xf numFmtId="0" fontId="49" fillId="13" borderId="0" xfId="0" applyFont="1" applyFill="1" applyBorder="1" applyAlignment="1">
      <alignment horizontal="center" vertical="center"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73" fillId="0" borderId="0" xfId="0" applyFont="1" applyFill="1" applyAlignment="1">
      <alignment vertical="top" wrapText="1"/>
    </xf>
    <xf numFmtId="0" fontId="36" fillId="0" borderId="0" xfId="0" applyFont="1" applyFill="1" applyAlignment="1">
      <alignment vertical="top" wrapText="1"/>
    </xf>
    <xf numFmtId="0" fontId="113" fillId="0" borderId="0" xfId="0" applyFont="1" applyAlignment="1">
      <alignment vertical="top" wrapText="1"/>
    </xf>
    <xf numFmtId="0" fontId="173"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4"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23" fillId="13" borderId="0" xfId="0" applyFont="1" applyFill="1" applyBorder="1" applyAlignment="1">
      <alignment horizontal="center" vertical="center" wrapText="1"/>
    </xf>
    <xf numFmtId="0" fontId="4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4" fillId="13" borderId="0" xfId="0" applyFont="1" applyFill="1" applyBorder="1" applyAlignment="1">
      <alignment horizontal="center" vertical="center" wrapText="1"/>
    </xf>
    <xf numFmtId="0" fontId="10" fillId="13" borderId="0" xfId="0" applyFont="1" applyFill="1" applyAlignment="1">
      <alignment horizontal="center" vertical="center"/>
    </xf>
    <xf numFmtId="0" fontId="43"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173" fillId="0" borderId="0" xfId="0" applyNumberFormat="1" applyFont="1" applyFill="1" applyAlignment="1">
      <alignment horizontal="left" vertical="top" wrapText="1"/>
    </xf>
    <xf numFmtId="0" fontId="34" fillId="13" borderId="0" xfId="0" applyFont="1" applyFill="1" applyAlignment="1">
      <alignment horizontal="center" wrapText="1"/>
    </xf>
    <xf numFmtId="0" fontId="144"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7"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34" fillId="0" borderId="0" xfId="0" applyFont="1" applyAlignment="1">
      <alignment horizontal="left" vertical="center" wrapText="1"/>
    </xf>
    <xf numFmtId="0" fontId="34" fillId="0" borderId="0" xfId="0" applyFont="1" applyFill="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34" fillId="0" borderId="0" xfId="0" applyFont="1" applyAlignment="1">
      <alignment horizontal="left" vertical="top" wrapText="1"/>
    </xf>
    <xf numFmtId="0" fontId="34" fillId="0" borderId="0" xfId="0" applyFont="1" applyFill="1" applyAlignment="1">
      <alignment horizontal="left" vertical="center" wrapText="1"/>
    </xf>
    <xf numFmtId="0" fontId="34" fillId="0" borderId="0" xfId="0" applyFont="1" applyBorder="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DDDDDD"/>
      <color rgb="FFF2F2F2"/>
      <color rgb="FF99CCFF"/>
      <color rgb="FF0000FF"/>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492118</xdr:colOff>
      <xdr:row>50</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7038975"/>
          <a:ext cx="5111743"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58237</xdr:colOff>
      <xdr:row>65</xdr:row>
      <xdr:rowOff>28251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6865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209550</xdr:colOff>
      <xdr:row>26</xdr:row>
      <xdr:rowOff>152400</xdr:rowOff>
    </xdr:from>
    <xdr:to>
      <xdr:col>9</xdr:col>
      <xdr:colOff>69300</xdr:colOff>
      <xdr:row>39</xdr:row>
      <xdr:rowOff>54306</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0" y="5324475"/>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200025</xdr:colOff>
      <xdr:row>24</xdr:row>
      <xdr:rowOff>0</xdr:rowOff>
    </xdr:from>
    <xdr:to>
      <xdr:col>9</xdr:col>
      <xdr:colOff>41485</xdr:colOff>
      <xdr:row>36</xdr:row>
      <xdr:rowOff>57735</xdr:rowOff>
    </xdr:to>
    <xdr:pic>
      <xdr:nvPicPr>
        <xdr:cNvPr id="7" name="Picture 6"/>
        <xdr:cNvPicPr>
          <a:picLocks noChangeAspect="1"/>
        </xdr:cNvPicPr>
      </xdr:nvPicPr>
      <xdr:blipFill>
        <a:blip xmlns:r="http://schemas.openxmlformats.org/officeDocument/2006/relationships" r:embed="rId2"/>
        <a:stretch>
          <a:fillRect/>
        </a:stretch>
      </xdr:blipFill>
      <xdr:spPr>
        <a:xfrm>
          <a:off x="2343150" y="481965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742950</xdr:colOff>
      <xdr:row>64</xdr:row>
      <xdr:rowOff>1642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10275" cy="40497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47626</xdr:rowOff>
    </xdr:from>
    <xdr:to>
      <xdr:col>17</xdr:col>
      <xdr:colOff>0</xdr:colOff>
      <xdr:row>41</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1476"/>
          <a:ext cx="10363200" cy="6267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419100</xdr:colOff>
      <xdr:row>44</xdr:row>
      <xdr:rowOff>142875</xdr:rowOff>
    </xdr:from>
    <xdr:to>
      <xdr:col>6</xdr:col>
      <xdr:colOff>8093</xdr:colOff>
      <xdr:row>63</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419100" y="12287250"/>
          <a:ext cx="5456393" cy="2938527"/>
        </a:xfrm>
        <a:prstGeom prst="rect">
          <a:avLst/>
        </a:prstGeom>
      </xdr:spPr>
    </xdr:pic>
    <xdr:clientData/>
  </xdr:twoCellAnchor>
  <xdr:twoCellAnchor editAs="oneCell">
    <xdr:from>
      <xdr:col>0</xdr:col>
      <xdr:colOff>400050</xdr:colOff>
      <xdr:row>67</xdr:row>
      <xdr:rowOff>133350</xdr:rowOff>
    </xdr:from>
    <xdr:to>
      <xdr:col>6</xdr:col>
      <xdr:colOff>25622</xdr:colOff>
      <xdr:row>85</xdr:row>
      <xdr:rowOff>157227</xdr:rowOff>
    </xdr:to>
    <xdr:pic>
      <xdr:nvPicPr>
        <xdr:cNvPr id="6" name="Picture 5"/>
        <xdr:cNvPicPr>
          <a:picLocks noChangeAspect="1"/>
        </xdr:cNvPicPr>
      </xdr:nvPicPr>
      <xdr:blipFill>
        <a:blip xmlns:r="http://schemas.openxmlformats.org/officeDocument/2006/relationships" r:embed="rId2"/>
        <a:stretch>
          <a:fillRect/>
        </a:stretch>
      </xdr:blipFill>
      <xdr:spPr>
        <a:xfrm>
          <a:off x="40005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104775</xdr:rowOff>
    </xdr:from>
    <xdr:to>
      <xdr:col>3</xdr:col>
      <xdr:colOff>579887</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0200"/>
          <a:ext cx="4456562" cy="2511770"/>
        </a:xfrm>
        <a:prstGeom prst="rect">
          <a:avLst/>
        </a:prstGeom>
      </xdr:spPr>
    </xdr:pic>
    <xdr:clientData/>
  </xdr:twoCellAnchor>
  <xdr:twoCellAnchor editAs="oneCell">
    <xdr:from>
      <xdr:col>0</xdr:col>
      <xdr:colOff>0</xdr:colOff>
      <xdr:row>52</xdr:row>
      <xdr:rowOff>104775</xdr:rowOff>
    </xdr:from>
    <xdr:to>
      <xdr:col>3</xdr:col>
      <xdr:colOff>500632</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11</xdr:col>
      <xdr:colOff>590550</xdr:colOff>
      <xdr:row>24</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0050"/>
          <a:ext cx="7296150" cy="3486151"/>
        </a:xfrm>
        <a:prstGeom prst="rect">
          <a:avLst/>
        </a:prstGeom>
      </xdr:spPr>
    </xdr:pic>
    <xdr:clientData/>
  </xdr:twoCellAnchor>
  <xdr:twoCellAnchor editAs="oneCell">
    <xdr:from>
      <xdr:col>0</xdr:col>
      <xdr:colOff>0</xdr:colOff>
      <xdr:row>28</xdr:row>
      <xdr:rowOff>76200</xdr:rowOff>
    </xdr:from>
    <xdr:to>
      <xdr:col>11</xdr:col>
      <xdr:colOff>600075</xdr:colOff>
      <xdr:row>49</xdr:row>
      <xdr:rowOff>152401</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10100"/>
          <a:ext cx="7305675" cy="3476626"/>
        </a:xfrm>
        <a:prstGeom prst="rect">
          <a:avLst/>
        </a:prstGeom>
      </xdr:spPr>
    </xdr:pic>
    <xdr:clientData/>
  </xdr:twoCellAnchor>
  <xdr:twoCellAnchor editAs="oneCell">
    <xdr:from>
      <xdr:col>0</xdr:col>
      <xdr:colOff>0</xdr:colOff>
      <xdr:row>54</xdr:row>
      <xdr:rowOff>57151</xdr:rowOff>
    </xdr:from>
    <xdr:to>
      <xdr:col>11</xdr:col>
      <xdr:colOff>581024</xdr:colOff>
      <xdr:row>76</xdr:row>
      <xdr:rowOff>1</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801101"/>
          <a:ext cx="7286624" cy="3505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20</xdr:row>
      <xdr:rowOff>9525</xdr:rowOff>
    </xdr:from>
    <xdr:to>
      <xdr:col>7</xdr:col>
      <xdr:colOff>483209</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46005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1"/>
      <c r="B1" s="362"/>
      <c r="C1" s="362"/>
      <c r="D1" s="362"/>
      <c r="E1" s="362"/>
      <c r="F1" s="362"/>
      <c r="G1" s="362"/>
      <c r="H1" s="362"/>
      <c r="I1" s="362"/>
    </row>
    <row r="2" spans="1:9" ht="18.75" customHeight="1">
      <c r="A2" s="710" t="s">
        <v>0</v>
      </c>
      <c r="B2" s="710"/>
      <c r="C2" s="710"/>
      <c r="D2" s="710"/>
      <c r="E2" s="710"/>
      <c r="F2" s="710"/>
      <c r="G2" s="710"/>
      <c r="H2" s="710"/>
      <c r="I2" s="710"/>
    </row>
    <row r="3" spans="1:9" ht="18.75" customHeight="1">
      <c r="A3" s="363"/>
      <c r="B3" s="363"/>
      <c r="C3" s="363"/>
      <c r="D3" s="363"/>
      <c r="E3" s="363"/>
      <c r="F3" s="363"/>
      <c r="G3" s="363"/>
      <c r="H3" s="363"/>
      <c r="I3" s="363"/>
    </row>
    <row r="4" spans="1:9" ht="16.5">
      <c r="A4" s="711" t="s">
        <v>1</v>
      </c>
      <c r="B4" s="711"/>
      <c r="C4" s="711"/>
      <c r="D4" s="711"/>
      <c r="E4" s="711"/>
      <c r="F4" s="711"/>
      <c r="G4" s="711"/>
      <c r="H4" s="711"/>
      <c r="I4" s="711"/>
    </row>
    <row r="5" spans="1:9" ht="15" customHeight="1">
      <c r="A5" s="364"/>
      <c r="B5" s="364"/>
      <c r="C5" s="364"/>
      <c r="D5" s="364"/>
      <c r="E5" s="364"/>
      <c r="F5" s="364"/>
      <c r="G5" s="364"/>
      <c r="H5" s="364"/>
      <c r="I5" s="364"/>
    </row>
    <row r="6" spans="1:9" ht="15" customHeight="1">
      <c r="A6" s="365"/>
      <c r="B6" s="365"/>
      <c r="C6" s="365"/>
      <c r="D6" s="365"/>
      <c r="E6" s="365"/>
      <c r="F6" s="365"/>
      <c r="G6" s="365"/>
      <c r="H6" s="365"/>
      <c r="I6" s="365"/>
    </row>
    <row r="7" spans="1:9" ht="15.75" customHeight="1">
      <c r="A7" s="712" t="s">
        <v>1287</v>
      </c>
      <c r="B7" s="713"/>
      <c r="C7" s="713"/>
      <c r="D7" s="713"/>
      <c r="E7" s="713"/>
      <c r="F7" s="713"/>
      <c r="G7" s="713"/>
      <c r="H7" s="713"/>
      <c r="I7" s="713"/>
    </row>
    <row r="8" spans="1:9">
      <c r="A8" s="366"/>
      <c r="B8" s="366"/>
      <c r="C8" s="366"/>
      <c r="D8" s="366"/>
      <c r="E8" s="366"/>
      <c r="F8" s="366"/>
      <c r="G8" s="366"/>
      <c r="H8" s="366"/>
      <c r="I8" s="366"/>
    </row>
    <row r="9" spans="1:9">
      <c r="A9" s="367"/>
      <c r="B9" s="367"/>
      <c r="C9" s="367"/>
      <c r="D9" s="367"/>
      <c r="E9" s="367"/>
      <c r="F9" s="367"/>
      <c r="G9" s="367"/>
      <c r="H9" s="367"/>
      <c r="I9" s="367"/>
    </row>
    <row r="10" spans="1:9">
      <c r="A10" s="367"/>
      <c r="B10" s="367"/>
      <c r="C10" s="367"/>
      <c r="D10" s="367"/>
      <c r="E10" s="367"/>
      <c r="F10" s="367"/>
      <c r="G10" s="367"/>
      <c r="H10" s="367"/>
      <c r="I10" s="367"/>
    </row>
    <row r="11" spans="1:9">
      <c r="A11" s="367"/>
      <c r="B11" s="367"/>
      <c r="C11" s="367"/>
      <c r="D11" s="367"/>
      <c r="E11" s="367"/>
      <c r="F11" s="367"/>
      <c r="G11" s="367"/>
      <c r="H11" s="367"/>
      <c r="I11" s="367"/>
    </row>
    <row r="12" spans="1:9">
      <c r="A12" s="367"/>
      <c r="B12" s="367"/>
      <c r="C12" s="367"/>
      <c r="D12" s="367"/>
      <c r="E12" s="367"/>
      <c r="F12" s="367"/>
      <c r="G12" s="367"/>
      <c r="H12" s="367"/>
      <c r="I12" s="367"/>
    </row>
    <row r="13" spans="1:9">
      <c r="A13" s="367"/>
      <c r="B13" s="367"/>
      <c r="C13" s="367"/>
      <c r="D13" s="367"/>
      <c r="E13" s="367"/>
      <c r="F13" s="367"/>
      <c r="G13" s="367"/>
      <c r="H13" s="367"/>
      <c r="I13" s="367"/>
    </row>
    <row r="14" spans="1:9">
      <c r="A14" s="367"/>
      <c r="B14" s="367"/>
      <c r="C14" s="367"/>
      <c r="D14" s="367"/>
      <c r="E14" s="367"/>
      <c r="F14" s="367"/>
      <c r="G14" s="367"/>
      <c r="H14" s="367"/>
      <c r="I14" s="367"/>
    </row>
    <row r="15" spans="1:9">
      <c r="A15" s="367"/>
      <c r="B15" s="367"/>
      <c r="C15" s="367"/>
      <c r="D15" s="367"/>
      <c r="E15" s="367"/>
      <c r="F15" s="367"/>
      <c r="G15" s="367"/>
      <c r="H15" s="367"/>
      <c r="I15" s="367"/>
    </row>
    <row r="16" spans="1:9">
      <c r="A16" s="367"/>
      <c r="B16" s="367"/>
      <c r="C16" s="367"/>
      <c r="D16" s="367"/>
      <c r="E16" s="367"/>
      <c r="F16" s="367"/>
      <c r="G16" s="367"/>
      <c r="H16" s="367"/>
      <c r="I16" s="367"/>
    </row>
    <row r="17" spans="1:9">
      <c r="A17" s="367"/>
      <c r="B17" s="367"/>
      <c r="C17" s="367"/>
      <c r="D17" s="367"/>
      <c r="E17" s="367"/>
      <c r="F17" s="367"/>
      <c r="G17" s="367"/>
      <c r="H17" s="367"/>
      <c r="I17" s="367"/>
    </row>
    <row r="18" spans="1:9" ht="30">
      <c r="A18" s="714" t="s">
        <v>2</v>
      </c>
      <c r="B18" s="714"/>
      <c r="C18" s="714"/>
      <c r="D18" s="714"/>
      <c r="E18" s="714"/>
      <c r="F18" s="714"/>
      <c r="G18" s="714"/>
      <c r="H18" s="714"/>
      <c r="I18" s="714"/>
    </row>
    <row r="19" spans="1:9" ht="18.75" customHeight="1">
      <c r="A19" s="368"/>
      <c r="B19" s="368"/>
      <c r="C19" s="368"/>
      <c r="D19" s="368"/>
      <c r="E19" s="368"/>
      <c r="F19" s="368"/>
      <c r="G19" s="368"/>
      <c r="H19" s="368"/>
      <c r="I19" s="368"/>
    </row>
    <row r="20" spans="1:9" ht="18.75" customHeight="1">
      <c r="A20" s="715" t="s">
        <v>1221</v>
      </c>
      <c r="B20" s="715"/>
      <c r="C20" s="715"/>
      <c r="D20" s="715"/>
      <c r="E20" s="715"/>
      <c r="F20" s="715"/>
      <c r="G20" s="715"/>
      <c r="H20" s="715"/>
      <c r="I20" s="715"/>
    </row>
    <row r="21" spans="1:9" ht="18.75" customHeight="1">
      <c r="A21" s="369"/>
      <c r="B21" s="369"/>
      <c r="C21" s="369"/>
      <c r="D21" s="369"/>
      <c r="E21" s="369"/>
      <c r="F21" s="369"/>
      <c r="G21" s="369"/>
      <c r="H21" s="369"/>
      <c r="I21" s="369"/>
    </row>
    <row r="22" spans="1:9" ht="26.25" customHeight="1">
      <c r="A22" s="716" t="s">
        <v>3</v>
      </c>
      <c r="B22" s="716"/>
      <c r="C22" s="716"/>
      <c r="D22" s="716"/>
      <c r="E22" s="716"/>
      <c r="F22" s="716"/>
      <c r="G22" s="716"/>
      <c r="H22" s="716"/>
      <c r="I22" s="716"/>
    </row>
    <row r="23" spans="1:9" ht="18.75">
      <c r="A23" s="370"/>
      <c r="B23" s="370"/>
      <c r="C23" s="370"/>
      <c r="D23" s="370"/>
      <c r="E23" s="370"/>
      <c r="F23" s="370"/>
      <c r="G23" s="370"/>
      <c r="H23" s="370"/>
      <c r="I23" s="370"/>
    </row>
    <row r="24" spans="1:9" ht="18.75" customHeight="1">
      <c r="A24" s="706" t="s">
        <v>1220</v>
      </c>
      <c r="B24" s="706"/>
      <c r="C24" s="706"/>
      <c r="D24" s="706"/>
      <c r="E24" s="706"/>
      <c r="F24" s="706"/>
      <c r="G24" s="706"/>
      <c r="H24" s="706"/>
      <c r="I24" s="706"/>
    </row>
    <row r="25" spans="1:9">
      <c r="A25" s="367"/>
      <c r="B25" s="367"/>
      <c r="C25" s="367"/>
      <c r="D25" s="367"/>
      <c r="E25" s="367"/>
      <c r="F25" s="367"/>
      <c r="G25" s="367"/>
      <c r="H25" s="367"/>
      <c r="I25" s="367"/>
    </row>
    <row r="26" spans="1:9">
      <c r="A26" s="367"/>
      <c r="B26" s="367"/>
      <c r="C26" s="367"/>
      <c r="D26" s="367"/>
      <c r="E26" s="367"/>
      <c r="F26" s="367"/>
      <c r="G26" s="367"/>
      <c r="H26" s="367"/>
      <c r="I26" s="367"/>
    </row>
    <row r="27" spans="1:9">
      <c r="A27" s="367"/>
      <c r="B27" s="367"/>
      <c r="C27" s="367"/>
      <c r="D27" s="367"/>
      <c r="E27" s="367"/>
      <c r="F27" s="367"/>
      <c r="G27" s="367"/>
      <c r="H27" s="367"/>
      <c r="I27" s="367"/>
    </row>
    <row r="28" spans="1:9">
      <c r="A28" s="367"/>
      <c r="B28" s="367"/>
      <c r="C28" s="367"/>
      <c r="D28" s="367"/>
      <c r="E28" s="367"/>
      <c r="F28" s="367"/>
      <c r="G28" s="367"/>
      <c r="H28" s="367"/>
      <c r="I28" s="367"/>
    </row>
    <row r="29" spans="1:9">
      <c r="A29" s="367"/>
      <c r="B29" s="367"/>
      <c r="C29" s="367"/>
      <c r="D29" s="367"/>
      <c r="E29" s="367"/>
      <c r="F29" s="367"/>
      <c r="G29" s="367"/>
      <c r="H29" s="367"/>
      <c r="I29" s="367"/>
    </row>
    <row r="30" spans="1:9">
      <c r="A30" s="367"/>
      <c r="B30" s="367"/>
      <c r="C30" s="367"/>
      <c r="D30" s="367"/>
      <c r="E30" s="367"/>
      <c r="F30" s="367"/>
      <c r="G30" s="367"/>
      <c r="H30" s="367"/>
      <c r="I30" s="367"/>
    </row>
    <row r="31" spans="1:9">
      <c r="A31" s="367"/>
      <c r="B31" s="367"/>
      <c r="C31" s="367"/>
      <c r="D31" s="367"/>
      <c r="E31" s="367"/>
      <c r="F31" s="367"/>
      <c r="G31" s="367"/>
      <c r="H31" s="367"/>
      <c r="I31" s="367"/>
    </row>
    <row r="32" spans="1:9">
      <c r="A32" s="367"/>
      <c r="B32" s="367"/>
      <c r="C32" s="367"/>
      <c r="D32" s="367"/>
      <c r="E32" s="367"/>
      <c r="F32" s="367"/>
      <c r="G32" s="367"/>
      <c r="H32" s="367"/>
      <c r="I32" s="367"/>
    </row>
    <row r="33" spans="1:9">
      <c r="A33" s="367"/>
      <c r="B33" s="367"/>
      <c r="C33" s="367"/>
      <c r="D33" s="367"/>
      <c r="E33" s="367"/>
      <c r="F33" s="367"/>
      <c r="G33" s="367"/>
      <c r="H33" s="367"/>
      <c r="I33" s="367"/>
    </row>
    <row r="34" spans="1:9">
      <c r="A34" s="367"/>
      <c r="B34" s="367"/>
      <c r="C34" s="367"/>
      <c r="D34" s="367"/>
      <c r="E34" s="367"/>
      <c r="F34" s="367"/>
      <c r="G34" s="367"/>
      <c r="H34" s="367"/>
      <c r="I34" s="367"/>
    </row>
    <row r="35" spans="1:9">
      <c r="A35" s="367"/>
      <c r="B35" s="367"/>
      <c r="C35" s="367"/>
      <c r="D35" s="367"/>
      <c r="E35" s="367"/>
      <c r="F35" s="367"/>
      <c r="G35" s="367"/>
      <c r="H35" s="367"/>
      <c r="I35" s="367"/>
    </row>
    <row r="36" spans="1:9">
      <c r="A36" s="707"/>
      <c r="B36" s="707"/>
      <c r="C36" s="707"/>
      <c r="D36" s="707"/>
      <c r="E36" s="707"/>
      <c r="F36" s="707"/>
      <c r="G36" s="707"/>
      <c r="H36" s="707"/>
      <c r="I36" s="707"/>
    </row>
    <row r="37" spans="1:9" ht="50.25" customHeight="1">
      <c r="A37" s="708" t="s">
        <v>4</v>
      </c>
      <c r="B37" s="708"/>
      <c r="C37" s="708"/>
      <c r="D37" s="708"/>
      <c r="E37" s="708"/>
      <c r="F37" s="708"/>
      <c r="G37" s="708"/>
      <c r="H37" s="708"/>
      <c r="I37" s="708"/>
    </row>
    <row r="38" spans="1:9">
      <c r="A38" s="371"/>
      <c r="B38" s="371"/>
      <c r="C38" s="371"/>
      <c r="D38" s="371"/>
      <c r="E38" s="371"/>
      <c r="F38" s="371"/>
      <c r="G38" s="371"/>
      <c r="H38" s="371"/>
      <c r="I38" s="371"/>
    </row>
    <row r="39" spans="1:9" ht="65.25" customHeight="1">
      <c r="A39" s="709" t="s">
        <v>5</v>
      </c>
      <c r="B39" s="709"/>
      <c r="C39" s="709"/>
      <c r="D39" s="709"/>
      <c r="E39" s="709"/>
      <c r="F39" s="709"/>
      <c r="G39" s="709"/>
      <c r="H39" s="709"/>
      <c r="I39" s="709"/>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72" t="s">
        <v>897</v>
      </c>
      <c r="L1" s="373" t="str">
        <f>Naslovnica!A20</f>
        <v>Prosinac 2015.</v>
      </c>
    </row>
    <row r="2" spans="1:19" ht="12.75" customHeight="1">
      <c r="A2" s="117" t="s">
        <v>903</v>
      </c>
      <c r="J2" s="88"/>
      <c r="K2" s="88"/>
      <c r="L2" s="118" t="str">
        <f>Naslovnica!A24</f>
        <v>December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476</v>
      </c>
    </row>
    <row r="26" spans="1:1" ht="12.75" customHeight="1">
      <c r="A26" s="37"/>
    </row>
    <row r="27" spans="1:1" ht="12.75" customHeight="1">
      <c r="A27" s="372" t="s">
        <v>898</v>
      </c>
    </row>
    <row r="28" spans="1:1" ht="12.75" customHeight="1">
      <c r="A28" s="117" t="s">
        <v>902</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476</v>
      </c>
    </row>
    <row r="52" spans="1:1" ht="12.75" customHeight="1"/>
    <row r="53" spans="1:1" ht="12.75" customHeight="1">
      <c r="A53" s="372" t="s">
        <v>899</v>
      </c>
    </row>
    <row r="54" spans="1:1" ht="12.75" customHeight="1">
      <c r="A54" s="117" t="s">
        <v>904</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476</v>
      </c>
    </row>
    <row r="78" spans="1:12" ht="12.75" customHeight="1">
      <c r="A78" s="74" t="s">
        <v>324</v>
      </c>
    </row>
    <row r="79" spans="1:12" ht="12.75" customHeight="1">
      <c r="L79" s="695" t="s">
        <v>363</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44" t="s">
        <v>924</v>
      </c>
      <c r="AG1" s="373" t="str">
        <f>Naslovnica!A20</f>
        <v>Prosinac 2015.</v>
      </c>
    </row>
    <row r="2" spans="1:33" ht="12.75" customHeight="1">
      <c r="A2" s="119" t="s">
        <v>925</v>
      </c>
      <c r="AG2" s="118" t="str">
        <f>Naslovnica!A24</f>
        <v>December 2015</v>
      </c>
    </row>
    <row r="3" spans="1:33" ht="12.75" customHeight="1">
      <c r="A3" s="119"/>
      <c r="AG3" s="118"/>
    </row>
    <row r="4" spans="1:33" ht="12.75" customHeight="1">
      <c r="I4" s="659"/>
      <c r="J4" s="659"/>
      <c r="K4" s="659"/>
      <c r="AG4" s="21" t="s">
        <v>477</v>
      </c>
    </row>
    <row r="5" spans="1:33" ht="15" customHeight="1">
      <c r="A5" s="405" t="s">
        <v>907</v>
      </c>
      <c r="B5" s="757" t="s">
        <v>912</v>
      </c>
      <c r="C5" s="757"/>
      <c r="D5" s="757"/>
      <c r="E5" s="757"/>
      <c r="F5" s="757"/>
      <c r="G5" s="757"/>
      <c r="H5" s="757"/>
      <c r="I5" s="757"/>
      <c r="J5" s="758" t="s">
        <v>919</v>
      </c>
      <c r="K5" s="758"/>
      <c r="L5" s="757" t="s">
        <v>913</v>
      </c>
      <c r="M5" s="757"/>
      <c r="N5" s="757"/>
      <c r="O5" s="757"/>
      <c r="P5" s="757"/>
      <c r="Q5" s="757"/>
      <c r="R5" s="757"/>
      <c r="S5" s="757"/>
      <c r="T5" s="758" t="s">
        <v>920</v>
      </c>
      <c r="U5" s="758"/>
      <c r="V5" s="757" t="s">
        <v>914</v>
      </c>
      <c r="W5" s="757"/>
      <c r="X5" s="757"/>
      <c r="Y5" s="757"/>
      <c r="Z5" s="757"/>
      <c r="AA5" s="757"/>
      <c r="AB5" s="757"/>
      <c r="AC5" s="757"/>
      <c r="AD5" s="758" t="s">
        <v>921</v>
      </c>
      <c r="AE5" s="758"/>
      <c r="AF5" s="760" t="s">
        <v>861</v>
      </c>
      <c r="AG5" s="760"/>
    </row>
    <row r="6" spans="1:33" ht="22.5" customHeight="1">
      <c r="A6" s="759" t="s">
        <v>478</v>
      </c>
      <c r="B6" s="732" t="s">
        <v>908</v>
      </c>
      <c r="C6" s="732"/>
      <c r="D6" s="732" t="s">
        <v>909</v>
      </c>
      <c r="E6" s="732"/>
      <c r="F6" s="732" t="s">
        <v>910</v>
      </c>
      <c r="G6" s="732"/>
      <c r="H6" s="732" t="s">
        <v>911</v>
      </c>
      <c r="I6" s="732"/>
      <c r="J6" s="758"/>
      <c r="K6" s="758"/>
      <c r="L6" s="732" t="s">
        <v>908</v>
      </c>
      <c r="M6" s="732"/>
      <c r="N6" s="732" t="s">
        <v>909</v>
      </c>
      <c r="O6" s="732"/>
      <c r="P6" s="732" t="s">
        <v>910</v>
      </c>
      <c r="Q6" s="732"/>
      <c r="R6" s="732" t="s">
        <v>911</v>
      </c>
      <c r="S6" s="732"/>
      <c r="T6" s="758"/>
      <c r="U6" s="758"/>
      <c r="V6" s="732" t="s">
        <v>908</v>
      </c>
      <c r="W6" s="732"/>
      <c r="X6" s="732" t="s">
        <v>909</v>
      </c>
      <c r="Y6" s="732"/>
      <c r="Z6" s="732" t="s">
        <v>910</v>
      </c>
      <c r="AA6" s="732"/>
      <c r="AB6" s="732" t="s">
        <v>911</v>
      </c>
      <c r="AC6" s="732"/>
      <c r="AD6" s="758"/>
      <c r="AE6" s="758"/>
      <c r="AF6" s="760"/>
      <c r="AG6" s="760"/>
    </row>
    <row r="7" spans="1:33">
      <c r="A7" s="759"/>
      <c r="B7" s="405" t="s">
        <v>130</v>
      </c>
      <c r="C7" s="405" t="s">
        <v>131</v>
      </c>
      <c r="D7" s="405" t="s">
        <v>130</v>
      </c>
      <c r="E7" s="405" t="s">
        <v>131</v>
      </c>
      <c r="F7" s="405" t="s">
        <v>130</v>
      </c>
      <c r="G7" s="405" t="s">
        <v>131</v>
      </c>
      <c r="H7" s="405" t="s">
        <v>130</v>
      </c>
      <c r="I7" s="405" t="s">
        <v>131</v>
      </c>
      <c r="J7" s="405" t="s">
        <v>130</v>
      </c>
      <c r="K7" s="405" t="s">
        <v>131</v>
      </c>
      <c r="L7" s="405" t="s">
        <v>130</v>
      </c>
      <c r="M7" s="405" t="s">
        <v>131</v>
      </c>
      <c r="N7" s="405" t="s">
        <v>130</v>
      </c>
      <c r="O7" s="405" t="s">
        <v>131</v>
      </c>
      <c r="P7" s="405" t="s">
        <v>130</v>
      </c>
      <c r="Q7" s="405" t="s">
        <v>131</v>
      </c>
      <c r="R7" s="405" t="s">
        <v>130</v>
      </c>
      <c r="S7" s="405" t="s">
        <v>131</v>
      </c>
      <c r="T7" s="405" t="s">
        <v>130</v>
      </c>
      <c r="U7" s="405" t="s">
        <v>131</v>
      </c>
      <c r="V7" s="405" t="s">
        <v>130</v>
      </c>
      <c r="W7" s="405" t="s">
        <v>131</v>
      </c>
      <c r="X7" s="405" t="s">
        <v>130</v>
      </c>
      <c r="Y7" s="405" t="s">
        <v>131</v>
      </c>
      <c r="Z7" s="405" t="s">
        <v>130</v>
      </c>
      <c r="AA7" s="405" t="s">
        <v>131</v>
      </c>
      <c r="AB7" s="405" t="s">
        <v>130</v>
      </c>
      <c r="AC7" s="405" t="s">
        <v>131</v>
      </c>
      <c r="AD7" s="405" t="s">
        <v>130</v>
      </c>
      <c r="AE7" s="405" t="s">
        <v>131</v>
      </c>
      <c r="AF7" s="405" t="s">
        <v>130</v>
      </c>
      <c r="AG7" s="405" t="s">
        <v>131</v>
      </c>
    </row>
    <row r="8" spans="1:33">
      <c r="A8" s="759"/>
      <c r="B8" s="406" t="s">
        <v>122</v>
      </c>
      <c r="C8" s="406" t="s">
        <v>123</v>
      </c>
      <c r="D8" s="406" t="s">
        <v>122</v>
      </c>
      <c r="E8" s="406" t="s">
        <v>123</v>
      </c>
      <c r="F8" s="406" t="s">
        <v>122</v>
      </c>
      <c r="G8" s="406" t="s">
        <v>123</v>
      </c>
      <c r="H8" s="406" t="s">
        <v>122</v>
      </c>
      <c r="I8" s="406" t="s">
        <v>123</v>
      </c>
      <c r="J8" s="406" t="s">
        <v>122</v>
      </c>
      <c r="K8" s="406" t="s">
        <v>123</v>
      </c>
      <c r="L8" s="406" t="s">
        <v>122</v>
      </c>
      <c r="M8" s="406" t="s">
        <v>123</v>
      </c>
      <c r="N8" s="406" t="s">
        <v>122</v>
      </c>
      <c r="O8" s="406" t="s">
        <v>123</v>
      </c>
      <c r="P8" s="406" t="s">
        <v>122</v>
      </c>
      <c r="Q8" s="406" t="s">
        <v>123</v>
      </c>
      <c r="R8" s="406" t="s">
        <v>122</v>
      </c>
      <c r="S8" s="406" t="s">
        <v>123</v>
      </c>
      <c r="T8" s="406" t="s">
        <v>122</v>
      </c>
      <c r="U8" s="406" t="s">
        <v>123</v>
      </c>
      <c r="V8" s="406" t="s">
        <v>122</v>
      </c>
      <c r="W8" s="406" t="s">
        <v>123</v>
      </c>
      <c r="X8" s="406" t="s">
        <v>122</v>
      </c>
      <c r="Y8" s="406" t="s">
        <v>123</v>
      </c>
      <c r="Z8" s="406" t="s">
        <v>122</v>
      </c>
      <c r="AA8" s="406" t="s">
        <v>123</v>
      </c>
      <c r="AB8" s="406" t="s">
        <v>122</v>
      </c>
      <c r="AC8" s="406" t="s">
        <v>123</v>
      </c>
      <c r="AD8" s="406" t="s">
        <v>122</v>
      </c>
      <c r="AE8" s="406" t="s">
        <v>123</v>
      </c>
      <c r="AF8" s="406" t="s">
        <v>122</v>
      </c>
      <c r="AG8" s="406" t="s">
        <v>123</v>
      </c>
    </row>
    <row r="9" spans="1:33" ht="18">
      <c r="A9" s="209" t="s">
        <v>593</v>
      </c>
      <c r="B9" s="181">
        <v>4766.8820500000002</v>
      </c>
      <c r="C9" s="182">
        <v>2.4434750974710751E-2</v>
      </c>
      <c r="D9" s="181">
        <v>990.61936000000003</v>
      </c>
      <c r="E9" s="182">
        <v>1.7357574908230949E-2</v>
      </c>
      <c r="F9" s="181">
        <v>137.57677999999999</v>
      </c>
      <c r="G9" s="182">
        <v>2.5196278392177773E-3</v>
      </c>
      <c r="H9" s="181">
        <v>574.33619999999996</v>
      </c>
      <c r="I9" s="182">
        <v>5.2306035660910416E-3</v>
      </c>
      <c r="J9" s="181">
        <v>6469.4143899999999</v>
      </c>
      <c r="K9" s="182">
        <v>1.553047559613626E-2</v>
      </c>
      <c r="L9" s="181">
        <v>442120.96706</v>
      </c>
      <c r="M9" s="182">
        <v>1.5543409741649231E-2</v>
      </c>
      <c r="N9" s="181">
        <v>31648.029620000001</v>
      </c>
      <c r="O9" s="182">
        <v>3.3017940535312318E-3</v>
      </c>
      <c r="P9" s="181">
        <v>43629.604439999996</v>
      </c>
      <c r="Q9" s="182">
        <v>3.7642259531774028E-3</v>
      </c>
      <c r="R9" s="181">
        <v>44711.129380000006</v>
      </c>
      <c r="S9" s="182">
        <v>2.0574039190357184E-3</v>
      </c>
      <c r="T9" s="181">
        <v>562109.73050000006</v>
      </c>
      <c r="U9" s="182">
        <v>7.8780054122038271E-3</v>
      </c>
      <c r="V9" s="181">
        <v>10674.62983</v>
      </c>
      <c r="W9" s="182">
        <v>1.2124147477606758E-2</v>
      </c>
      <c r="X9" s="181">
        <v>287.92447999999996</v>
      </c>
      <c r="Y9" s="182">
        <v>1.2218499988958325E-3</v>
      </c>
      <c r="Z9" s="181">
        <v>3259.0128500000001</v>
      </c>
      <c r="AA9" s="182">
        <v>9.7847036951924701E-3</v>
      </c>
      <c r="AB9" s="181">
        <v>946.43871999999999</v>
      </c>
      <c r="AC9" s="182">
        <v>1.2023471590652992E-3</v>
      </c>
      <c r="AD9" s="181">
        <v>15168.005879999999</v>
      </c>
      <c r="AE9" s="182">
        <v>6.7825692361321958E-3</v>
      </c>
      <c r="AF9" s="181">
        <v>583747.15077000007</v>
      </c>
      <c r="AG9" s="182">
        <v>7.8879775519874688E-3</v>
      </c>
    </row>
    <row r="10" spans="1:33" ht="18">
      <c r="A10" s="209" t="s">
        <v>594</v>
      </c>
      <c r="B10" s="184">
        <v>746.30448000000001</v>
      </c>
      <c r="C10" s="185">
        <v>3.8255119234827722E-3</v>
      </c>
      <c r="D10" s="184">
        <v>2.2920500000000001</v>
      </c>
      <c r="E10" s="185">
        <v>4.0161167018188251E-5</v>
      </c>
      <c r="F10" s="184">
        <v>193.41319000000001</v>
      </c>
      <c r="G10" s="185">
        <v>3.5422348015116895E-3</v>
      </c>
      <c r="H10" s="184">
        <v>325.61214000000001</v>
      </c>
      <c r="I10" s="185">
        <v>2.9654199415717411E-3</v>
      </c>
      <c r="J10" s="184">
        <v>1267.62186</v>
      </c>
      <c r="K10" s="185">
        <v>3.0430529218053153E-3</v>
      </c>
      <c r="L10" s="184">
        <v>42632.480149999996</v>
      </c>
      <c r="M10" s="185">
        <v>1.498807242010418E-3</v>
      </c>
      <c r="N10" s="184">
        <v>11488.044380000001</v>
      </c>
      <c r="O10" s="185">
        <v>1.198531380184764E-3</v>
      </c>
      <c r="P10" s="184">
        <v>64779.02951</v>
      </c>
      <c r="Q10" s="185">
        <v>5.5889322681924106E-3</v>
      </c>
      <c r="R10" s="184">
        <v>28713.469219999999</v>
      </c>
      <c r="S10" s="185">
        <v>1.3212639654046571E-3</v>
      </c>
      <c r="T10" s="184">
        <v>147613.02325999999</v>
      </c>
      <c r="U10" s="182">
        <v>2.0688063789958701E-3</v>
      </c>
      <c r="V10" s="184">
        <v>558.62400000000002</v>
      </c>
      <c r="W10" s="185">
        <v>6.3448005864298889E-4</v>
      </c>
      <c r="X10" s="184">
        <v>58.471800000000002</v>
      </c>
      <c r="Y10" s="185">
        <v>2.4813370771890376E-4</v>
      </c>
      <c r="Z10" s="184">
        <v>0</v>
      </c>
      <c r="AA10" s="185">
        <v>0</v>
      </c>
      <c r="AB10" s="184">
        <v>3.8040400000000001</v>
      </c>
      <c r="AC10" s="185">
        <v>4.8326178867351932E-6</v>
      </c>
      <c r="AD10" s="184">
        <v>620.89984000000004</v>
      </c>
      <c r="AE10" s="185">
        <v>2.7764336240509177E-4</v>
      </c>
      <c r="AF10" s="184">
        <v>149501.54496</v>
      </c>
      <c r="AG10" s="182">
        <v>2.0201637456840676E-3</v>
      </c>
    </row>
    <row r="11" spans="1:33" ht="27">
      <c r="A11" s="209" t="s">
        <v>595</v>
      </c>
      <c r="B11" s="184">
        <v>189740.42962000001</v>
      </c>
      <c r="C11" s="185">
        <v>0.97259804185826915</v>
      </c>
      <c r="D11" s="184">
        <v>56128.212619999998</v>
      </c>
      <c r="E11" s="185">
        <v>0.98347528259165429</v>
      </c>
      <c r="F11" s="184">
        <v>56065.719590000001</v>
      </c>
      <c r="G11" s="185">
        <v>1.0268066159474114</v>
      </c>
      <c r="H11" s="184">
        <v>114152.37733</v>
      </c>
      <c r="I11" s="185">
        <v>1.0396103048006868</v>
      </c>
      <c r="J11" s="184">
        <v>416086.73916</v>
      </c>
      <c r="K11" s="185">
        <v>0.998857788177686</v>
      </c>
      <c r="L11" s="184">
        <v>28025957.812619999</v>
      </c>
      <c r="M11" s="185">
        <v>0.9852935692701732</v>
      </c>
      <c r="N11" s="184">
        <v>9562217.3368999995</v>
      </c>
      <c r="O11" s="185">
        <v>0.99761257558977445</v>
      </c>
      <c r="P11" s="184">
        <v>11735846.239879999</v>
      </c>
      <c r="Q11" s="185">
        <v>1.0125321456766279</v>
      </c>
      <c r="R11" s="184">
        <v>22419219.391169999</v>
      </c>
      <c r="S11" s="185">
        <v>1.0316310609176278</v>
      </c>
      <c r="T11" s="184">
        <v>71743240.780569986</v>
      </c>
      <c r="U11" s="185">
        <v>1.0054863107522256</v>
      </c>
      <c r="V11" s="184">
        <v>872365.18478999997</v>
      </c>
      <c r="W11" s="185">
        <v>0.99082444292343508</v>
      </c>
      <c r="X11" s="184">
        <v>239246.73953999998</v>
      </c>
      <c r="Y11" s="185">
        <v>1.0152788274299585</v>
      </c>
      <c r="Z11" s="184">
        <v>330236.43461</v>
      </c>
      <c r="AA11" s="185">
        <v>0.99148601455058805</v>
      </c>
      <c r="AB11" s="184">
        <v>825433.31678999995</v>
      </c>
      <c r="AC11" s="185">
        <v>1.0486229931931605</v>
      </c>
      <c r="AD11" s="184">
        <v>2267281.6757299998</v>
      </c>
      <c r="AE11" s="185">
        <v>1.0138442103143852</v>
      </c>
      <c r="AF11" s="184">
        <v>74426609.195459992</v>
      </c>
      <c r="AG11" s="185">
        <v>1.0057015641617135</v>
      </c>
    </row>
    <row r="12" spans="1:33" ht="18.75">
      <c r="A12" s="209" t="s">
        <v>596</v>
      </c>
      <c r="B12" s="186">
        <v>156106.98345</v>
      </c>
      <c r="C12" s="187">
        <v>0.80019501762457967</v>
      </c>
      <c r="D12" s="186">
        <v>42334.214619999999</v>
      </c>
      <c r="E12" s="187">
        <v>0.74177765054760869</v>
      </c>
      <c r="F12" s="186">
        <v>38576.453529999999</v>
      </c>
      <c r="G12" s="187">
        <v>0.70650226188226606</v>
      </c>
      <c r="H12" s="186">
        <v>91857.615080000003</v>
      </c>
      <c r="I12" s="187">
        <v>0.83656709956653663</v>
      </c>
      <c r="J12" s="186">
        <v>328875.26668</v>
      </c>
      <c r="K12" s="187">
        <v>0.78949793527549017</v>
      </c>
      <c r="L12" s="186">
        <v>24338899.09138</v>
      </c>
      <c r="M12" s="187">
        <v>0.85566962307542715</v>
      </c>
      <c r="N12" s="186">
        <v>8252344.7752299998</v>
      </c>
      <c r="O12" s="187">
        <v>0.86095542862247676</v>
      </c>
      <c r="P12" s="186">
        <v>9286572.1045400016</v>
      </c>
      <c r="Q12" s="187">
        <v>0.80121642587972008</v>
      </c>
      <c r="R12" s="186">
        <v>20047393.880430002</v>
      </c>
      <c r="S12" s="187">
        <v>0.92249038009089446</v>
      </c>
      <c r="T12" s="186">
        <v>61925209.851579994</v>
      </c>
      <c r="U12" s="187">
        <v>0.86788595160710358</v>
      </c>
      <c r="V12" s="186">
        <v>872365.18478999997</v>
      </c>
      <c r="W12" s="187">
        <v>0.99082444292343508</v>
      </c>
      <c r="X12" s="186">
        <v>234673.20819</v>
      </c>
      <c r="Y12" s="187">
        <v>0.9958703725637813</v>
      </c>
      <c r="Z12" s="186">
        <v>330236.43461</v>
      </c>
      <c r="AA12" s="187">
        <v>0.99148601455058805</v>
      </c>
      <c r="AB12" s="186">
        <v>825433.31678999995</v>
      </c>
      <c r="AC12" s="187">
        <v>1.0486229931931605</v>
      </c>
      <c r="AD12" s="186">
        <v>2262708.14438</v>
      </c>
      <c r="AE12" s="187">
        <v>1.011799096851191</v>
      </c>
      <c r="AF12" s="186">
        <v>64516793.262639999</v>
      </c>
      <c r="AG12" s="187">
        <v>0.87179357759714915</v>
      </c>
    </row>
    <row r="13" spans="1:33" ht="19.5">
      <c r="A13" s="210" t="s">
        <v>499</v>
      </c>
      <c r="B13" s="186">
        <v>53464.444130000003</v>
      </c>
      <c r="C13" s="187">
        <v>0.27405552824993562</v>
      </c>
      <c r="D13" s="186">
        <v>17190.195899999999</v>
      </c>
      <c r="E13" s="187">
        <v>0.30120561445661076</v>
      </c>
      <c r="F13" s="186">
        <v>10878.23767</v>
      </c>
      <c r="G13" s="187">
        <v>0.1992277365043689</v>
      </c>
      <c r="H13" s="186">
        <v>15898.336939999999</v>
      </c>
      <c r="I13" s="187">
        <v>0.14478958124750094</v>
      </c>
      <c r="J13" s="186">
        <v>97431.214640000006</v>
      </c>
      <c r="K13" s="187">
        <v>0.23389336500184121</v>
      </c>
      <c r="L13" s="186">
        <v>2524232.7313999999</v>
      </c>
      <c r="M13" s="187">
        <v>8.8743096461444279E-2</v>
      </c>
      <c r="N13" s="186">
        <v>1297476.34626</v>
      </c>
      <c r="O13" s="187">
        <v>0.13536386739133421</v>
      </c>
      <c r="P13" s="186">
        <v>1520314.75245</v>
      </c>
      <c r="Q13" s="187">
        <v>0.13116800671527631</v>
      </c>
      <c r="R13" s="186">
        <v>2299855.74731</v>
      </c>
      <c r="S13" s="187">
        <v>0.10582895787573179</v>
      </c>
      <c r="T13" s="186">
        <v>7641879.57742</v>
      </c>
      <c r="U13" s="187">
        <v>0.10710145262344761</v>
      </c>
      <c r="V13" s="186">
        <v>0</v>
      </c>
      <c r="W13" s="187">
        <v>0</v>
      </c>
      <c r="X13" s="186">
        <v>0</v>
      </c>
      <c r="Y13" s="187">
        <v>0</v>
      </c>
      <c r="Z13" s="186">
        <v>0</v>
      </c>
      <c r="AA13" s="187">
        <v>0</v>
      </c>
      <c r="AB13" s="186">
        <v>0</v>
      </c>
      <c r="AC13" s="187">
        <v>0</v>
      </c>
      <c r="AD13" s="186">
        <v>0</v>
      </c>
      <c r="AE13" s="187">
        <v>0</v>
      </c>
      <c r="AF13" s="186">
        <v>7739310.7920599999</v>
      </c>
      <c r="AG13" s="187">
        <v>0.1045786856776912</v>
      </c>
    </row>
    <row r="14" spans="1:33" ht="19.5">
      <c r="A14" s="210" t="s">
        <v>597</v>
      </c>
      <c r="B14" s="186">
        <v>91860.032299999992</v>
      </c>
      <c r="C14" s="187">
        <v>0.4708690062468372</v>
      </c>
      <c r="D14" s="186">
        <v>22944.433840000002</v>
      </c>
      <c r="E14" s="187">
        <v>0.40203103753670744</v>
      </c>
      <c r="F14" s="186">
        <v>23427.2228</v>
      </c>
      <c r="G14" s="187">
        <v>0.42905410900325947</v>
      </c>
      <c r="H14" s="186">
        <v>67814.560129999998</v>
      </c>
      <c r="I14" s="187">
        <v>0.61760181588566654</v>
      </c>
      <c r="J14" s="186">
        <v>206046.24906999999</v>
      </c>
      <c r="K14" s="187">
        <v>0.49463460677420734</v>
      </c>
      <c r="L14" s="186">
        <v>20478954.291849997</v>
      </c>
      <c r="M14" s="187">
        <v>0.71996761374027429</v>
      </c>
      <c r="N14" s="186">
        <v>6768644.1553299995</v>
      </c>
      <c r="O14" s="187">
        <v>0.70616304682722675</v>
      </c>
      <c r="P14" s="186">
        <v>7446634.32675</v>
      </c>
      <c r="Q14" s="187">
        <v>0.64247234317978807</v>
      </c>
      <c r="R14" s="186">
        <v>16858262.350309998</v>
      </c>
      <c r="S14" s="187">
        <v>0.77574097341354364</v>
      </c>
      <c r="T14" s="186">
        <v>51552495.124239996</v>
      </c>
      <c r="U14" s="187">
        <v>0.72251166198478423</v>
      </c>
      <c r="V14" s="186">
        <v>785761.39695000008</v>
      </c>
      <c r="W14" s="187">
        <v>0.89246064833632799</v>
      </c>
      <c r="X14" s="186">
        <v>219879.29956000001</v>
      </c>
      <c r="Y14" s="187">
        <v>0.93309023923426881</v>
      </c>
      <c r="Z14" s="186">
        <v>304750.92097000004</v>
      </c>
      <c r="AA14" s="187">
        <v>0.91496953211720766</v>
      </c>
      <c r="AB14" s="186">
        <v>783489.52041999996</v>
      </c>
      <c r="AC14" s="187">
        <v>0.99533797500848309</v>
      </c>
      <c r="AD14" s="186">
        <v>2093881.1379000002</v>
      </c>
      <c r="AE14" s="187">
        <v>0.93630592593348971</v>
      </c>
      <c r="AF14" s="186">
        <v>53852422.511210002</v>
      </c>
      <c r="AG14" s="187">
        <v>0.72768954731213364</v>
      </c>
    </row>
    <row r="15" spans="1:33" ht="19.5">
      <c r="A15" s="210" t="s">
        <v>598</v>
      </c>
      <c r="B15" s="186">
        <v>0</v>
      </c>
      <c r="C15" s="187">
        <v>0</v>
      </c>
      <c r="D15" s="186">
        <v>0</v>
      </c>
      <c r="E15" s="187">
        <v>0</v>
      </c>
      <c r="F15" s="186">
        <v>432.23940000000005</v>
      </c>
      <c r="G15" s="187">
        <v>7.9161790634058194E-3</v>
      </c>
      <c r="H15" s="186">
        <v>0</v>
      </c>
      <c r="I15" s="187">
        <v>0</v>
      </c>
      <c r="J15" s="186">
        <v>432.23940000000005</v>
      </c>
      <c r="K15" s="187">
        <v>1.0376338643208445E-3</v>
      </c>
      <c r="L15" s="186">
        <v>2484.3577200000004</v>
      </c>
      <c r="M15" s="187">
        <v>8.7341232069523188E-5</v>
      </c>
      <c r="N15" s="186">
        <v>3902.7795699999997</v>
      </c>
      <c r="O15" s="187">
        <v>4.0717145841919172E-4</v>
      </c>
      <c r="P15" s="186">
        <v>212.46961999999999</v>
      </c>
      <c r="Q15" s="187">
        <v>1.8331214965875142E-5</v>
      </c>
      <c r="R15" s="186">
        <v>0</v>
      </c>
      <c r="S15" s="187">
        <v>0</v>
      </c>
      <c r="T15" s="186">
        <v>6599.6069100000004</v>
      </c>
      <c r="U15" s="187">
        <v>9.2493931583697753E-5</v>
      </c>
      <c r="V15" s="186">
        <v>0</v>
      </c>
      <c r="W15" s="187">
        <v>0</v>
      </c>
      <c r="X15" s="186">
        <v>0</v>
      </c>
      <c r="Y15" s="187">
        <v>0</v>
      </c>
      <c r="Z15" s="186">
        <v>3131.7362499999999</v>
      </c>
      <c r="AA15" s="187">
        <v>9.4025745427003173E-3</v>
      </c>
      <c r="AB15" s="186">
        <v>0</v>
      </c>
      <c r="AC15" s="187">
        <v>0</v>
      </c>
      <c r="AD15" s="186">
        <v>3131.7362499999999</v>
      </c>
      <c r="AE15" s="187">
        <v>1.4003962098233316E-3</v>
      </c>
      <c r="AF15" s="186">
        <v>10163.582560000001</v>
      </c>
      <c r="AG15" s="187">
        <v>1.3733704905506059E-4</v>
      </c>
    </row>
    <row r="16" spans="1:33" ht="19.5">
      <c r="A16" s="210" t="s">
        <v>599</v>
      </c>
      <c r="B16" s="186">
        <v>3582.4044599999997</v>
      </c>
      <c r="C16" s="187">
        <v>1.836319001658393E-2</v>
      </c>
      <c r="D16" s="186">
        <v>2199.5848799999999</v>
      </c>
      <c r="E16" s="187">
        <v>3.8540998554290502E-2</v>
      </c>
      <c r="F16" s="186">
        <v>3838.7536600000003</v>
      </c>
      <c r="G16" s="187">
        <v>7.0304237311231838E-2</v>
      </c>
      <c r="H16" s="186">
        <v>5944.2358600000007</v>
      </c>
      <c r="I16" s="187">
        <v>5.4135437200375412E-2</v>
      </c>
      <c r="J16" s="186">
        <v>15564.978860000001</v>
      </c>
      <c r="K16" s="187">
        <v>3.7365286835429751E-2</v>
      </c>
      <c r="L16" s="186">
        <v>143023.98162999999</v>
      </c>
      <c r="M16" s="187">
        <v>5.0282174223497287E-3</v>
      </c>
      <c r="N16" s="186">
        <v>121489.65706999999</v>
      </c>
      <c r="O16" s="187">
        <v>1.2674843650480461E-2</v>
      </c>
      <c r="P16" s="186">
        <v>221620.42528999998</v>
      </c>
      <c r="Q16" s="187">
        <v>1.9120717855191073E-2</v>
      </c>
      <c r="R16" s="186">
        <v>625238.44365000003</v>
      </c>
      <c r="S16" s="187">
        <v>2.8770644851407307E-2</v>
      </c>
      <c r="T16" s="186">
        <v>1111372.50764</v>
      </c>
      <c r="U16" s="187">
        <v>1.5575959915112087E-2</v>
      </c>
      <c r="V16" s="186">
        <v>0</v>
      </c>
      <c r="W16" s="187">
        <v>0</v>
      </c>
      <c r="X16" s="186">
        <v>14793.908630000002</v>
      </c>
      <c r="Y16" s="187">
        <v>6.2780133329512475E-2</v>
      </c>
      <c r="Z16" s="186">
        <v>22353.777389999999</v>
      </c>
      <c r="AA16" s="187">
        <v>6.7113907890680113E-2</v>
      </c>
      <c r="AB16" s="186">
        <v>38939.798840000003</v>
      </c>
      <c r="AC16" s="187">
        <v>4.9468766989846147E-2</v>
      </c>
      <c r="AD16" s="186">
        <v>76087.484859999997</v>
      </c>
      <c r="AE16" s="187">
        <v>3.4023499077527407E-2</v>
      </c>
      <c r="AF16" s="186">
        <v>1203024.9713599999</v>
      </c>
      <c r="AG16" s="187">
        <v>1.6256069012158557E-2</v>
      </c>
    </row>
    <row r="17" spans="1:33" ht="19.5">
      <c r="A17" s="568" t="s">
        <v>717</v>
      </c>
      <c r="B17" s="186">
        <v>0</v>
      </c>
      <c r="C17" s="187">
        <v>0</v>
      </c>
      <c r="D17" s="186">
        <v>0</v>
      </c>
      <c r="E17" s="187">
        <v>0</v>
      </c>
      <c r="F17" s="186">
        <v>0</v>
      </c>
      <c r="G17" s="187">
        <v>0</v>
      </c>
      <c r="H17" s="186">
        <v>0</v>
      </c>
      <c r="I17" s="187">
        <v>0</v>
      </c>
      <c r="J17" s="186">
        <v>0</v>
      </c>
      <c r="K17" s="187">
        <v>0</v>
      </c>
      <c r="L17" s="186">
        <v>36628.129380000006</v>
      </c>
      <c r="M17" s="187">
        <v>1.2877155019572224E-3</v>
      </c>
      <c r="N17" s="186">
        <v>42495.153189999997</v>
      </c>
      <c r="O17" s="187">
        <v>4.4334590744307054E-3</v>
      </c>
      <c r="P17" s="186">
        <v>63485.035409999997</v>
      </c>
      <c r="Q17" s="187">
        <v>5.4772905002461311E-3</v>
      </c>
      <c r="R17" s="186">
        <v>37129.659020000006</v>
      </c>
      <c r="S17" s="187">
        <v>1.7085389485683332E-3</v>
      </c>
      <c r="T17" s="186">
        <v>179737.97700000001</v>
      </c>
      <c r="U17" s="187">
        <v>2.5190397510554516E-3</v>
      </c>
      <c r="V17" s="186">
        <v>0</v>
      </c>
      <c r="W17" s="187">
        <v>0</v>
      </c>
      <c r="X17" s="186">
        <v>0</v>
      </c>
      <c r="Y17" s="187">
        <v>0</v>
      </c>
      <c r="Z17" s="186">
        <v>0</v>
      </c>
      <c r="AA17" s="187">
        <v>0</v>
      </c>
      <c r="AB17" s="186">
        <v>0</v>
      </c>
      <c r="AC17" s="187">
        <v>0</v>
      </c>
      <c r="AD17" s="186">
        <v>0</v>
      </c>
      <c r="AE17" s="187">
        <v>0</v>
      </c>
      <c r="AF17" s="186">
        <v>179737.97700000001</v>
      </c>
      <c r="AG17" s="187">
        <v>2.4287384117344497E-3</v>
      </c>
    </row>
    <row r="18" spans="1:33" ht="19.5">
      <c r="A18" s="568" t="s">
        <v>718</v>
      </c>
      <c r="B18" s="186">
        <v>0</v>
      </c>
      <c r="C18" s="187">
        <v>0</v>
      </c>
      <c r="D18" s="186">
        <v>0</v>
      </c>
      <c r="E18" s="187">
        <v>0</v>
      </c>
      <c r="F18" s="186">
        <v>0</v>
      </c>
      <c r="G18" s="187">
        <v>0</v>
      </c>
      <c r="H18" s="186">
        <v>2200.4821499999998</v>
      </c>
      <c r="I18" s="187">
        <v>2.0040265232993643E-2</v>
      </c>
      <c r="J18" s="186">
        <v>2200.4821499999998</v>
      </c>
      <c r="K18" s="187">
        <v>5.2824772491206033E-3</v>
      </c>
      <c r="L18" s="186">
        <v>622967.48822000006</v>
      </c>
      <c r="M18" s="187">
        <v>2.1901333903070516E-2</v>
      </c>
      <c r="N18" s="186">
        <v>18336.683809999999</v>
      </c>
      <c r="O18" s="187">
        <v>1.9130402205854737E-3</v>
      </c>
      <c r="P18" s="186">
        <v>34305.095020000001</v>
      </c>
      <c r="Q18" s="187">
        <v>2.9597364142525079E-3</v>
      </c>
      <c r="R18" s="186">
        <v>89466.683499999999</v>
      </c>
      <c r="S18" s="187">
        <v>4.1168520636467136E-3</v>
      </c>
      <c r="T18" s="186">
        <v>765075.95055000007</v>
      </c>
      <c r="U18" s="187">
        <v>1.0722590540851503E-2</v>
      </c>
      <c r="V18" s="186">
        <v>0</v>
      </c>
      <c r="W18" s="187">
        <v>0</v>
      </c>
      <c r="X18" s="186">
        <v>0</v>
      </c>
      <c r="Y18" s="187">
        <v>0</v>
      </c>
      <c r="Z18" s="186">
        <v>0</v>
      </c>
      <c r="AA18" s="187">
        <v>0</v>
      </c>
      <c r="AB18" s="186">
        <v>3003.9975299999996</v>
      </c>
      <c r="AC18" s="187">
        <v>3.8162511948313738E-3</v>
      </c>
      <c r="AD18" s="186">
        <v>3003.9975299999996</v>
      </c>
      <c r="AE18" s="187">
        <v>1.3432761955387046E-3</v>
      </c>
      <c r="AF18" s="186">
        <v>770280.43023000017</v>
      </c>
      <c r="AG18" s="187">
        <v>1.0408538584513714E-2</v>
      </c>
    </row>
    <row r="19" spans="1:33" ht="19.5">
      <c r="A19" s="183" t="s">
        <v>728</v>
      </c>
      <c r="B19" s="186">
        <v>0</v>
      </c>
      <c r="C19" s="187">
        <v>0</v>
      </c>
      <c r="D19" s="186">
        <v>0</v>
      </c>
      <c r="E19" s="187">
        <v>0</v>
      </c>
      <c r="F19" s="186">
        <v>0</v>
      </c>
      <c r="G19" s="187">
        <v>0</v>
      </c>
      <c r="H19" s="186">
        <v>0</v>
      </c>
      <c r="I19" s="187">
        <v>0</v>
      </c>
      <c r="J19" s="186">
        <v>0</v>
      </c>
      <c r="K19" s="187">
        <v>0</v>
      </c>
      <c r="L19" s="186">
        <v>0</v>
      </c>
      <c r="M19" s="187">
        <v>0</v>
      </c>
      <c r="N19" s="186">
        <v>0</v>
      </c>
      <c r="O19" s="187">
        <v>0</v>
      </c>
      <c r="P19" s="186">
        <v>0</v>
      </c>
      <c r="Q19" s="187">
        <v>0</v>
      </c>
      <c r="R19" s="186">
        <v>0</v>
      </c>
      <c r="S19" s="187">
        <v>0</v>
      </c>
      <c r="T19" s="186">
        <v>0</v>
      </c>
      <c r="U19" s="187">
        <v>0</v>
      </c>
      <c r="V19" s="186">
        <v>44552.61</v>
      </c>
      <c r="W19" s="187">
        <v>5.0602449242242026E-2</v>
      </c>
      <c r="X19" s="186">
        <v>0</v>
      </c>
      <c r="Y19" s="187">
        <v>0</v>
      </c>
      <c r="Z19" s="186">
        <v>0</v>
      </c>
      <c r="AA19" s="187">
        <v>0</v>
      </c>
      <c r="AB19" s="186">
        <v>0</v>
      </c>
      <c r="AC19" s="187">
        <v>0</v>
      </c>
      <c r="AD19" s="186">
        <v>44552.61</v>
      </c>
      <c r="AE19" s="187">
        <v>1.9922273525344626E-2</v>
      </c>
      <c r="AF19" s="186">
        <v>44552.61</v>
      </c>
      <c r="AG19" s="187">
        <v>6.0202433039526393E-4</v>
      </c>
    </row>
    <row r="20" spans="1:33" ht="17.25" customHeight="1">
      <c r="A20" s="209" t="s">
        <v>637</v>
      </c>
      <c r="B20" s="186">
        <v>7200.1025599999994</v>
      </c>
      <c r="C20" s="187">
        <v>3.6907293111222955E-2</v>
      </c>
      <c r="D20" s="186">
        <v>0</v>
      </c>
      <c r="E20" s="187">
        <v>0</v>
      </c>
      <c r="F20" s="186">
        <v>0</v>
      </c>
      <c r="G20" s="187">
        <v>0</v>
      </c>
      <c r="H20" s="186">
        <v>0</v>
      </c>
      <c r="I20" s="187">
        <v>0</v>
      </c>
      <c r="J20" s="186">
        <v>7200.1025599999994</v>
      </c>
      <c r="K20" s="187">
        <v>1.7284565550570365E-2</v>
      </c>
      <c r="L20" s="186">
        <v>530608.11118000001</v>
      </c>
      <c r="M20" s="187">
        <v>1.8654304814261505E-2</v>
      </c>
      <c r="N20" s="186">
        <v>0</v>
      </c>
      <c r="O20" s="187">
        <v>0</v>
      </c>
      <c r="P20" s="186">
        <v>0</v>
      </c>
      <c r="Q20" s="187">
        <v>0</v>
      </c>
      <c r="R20" s="186">
        <v>137440.99664</v>
      </c>
      <c r="S20" s="187">
        <v>6.3244129379965786E-3</v>
      </c>
      <c r="T20" s="186">
        <v>668049.10782000003</v>
      </c>
      <c r="U20" s="187">
        <v>9.3627528602689743E-3</v>
      </c>
      <c r="V20" s="186">
        <v>42051.177840000004</v>
      </c>
      <c r="W20" s="187">
        <v>4.7761345344865161E-2</v>
      </c>
      <c r="X20" s="186">
        <v>0</v>
      </c>
      <c r="Y20" s="187">
        <v>0</v>
      </c>
      <c r="Z20" s="186">
        <v>0</v>
      </c>
      <c r="AA20" s="187">
        <v>0</v>
      </c>
      <c r="AB20" s="186">
        <v>0</v>
      </c>
      <c r="AC20" s="187">
        <v>0</v>
      </c>
      <c r="AD20" s="186">
        <v>42051.177840000004</v>
      </c>
      <c r="AE20" s="187">
        <v>1.8803725909467273E-2</v>
      </c>
      <c r="AF20" s="186">
        <v>717300.38822000008</v>
      </c>
      <c r="AG20" s="187">
        <v>9.69263721946724E-3</v>
      </c>
    </row>
    <row r="21" spans="1:33" ht="19.5">
      <c r="A21" s="210" t="s">
        <v>804</v>
      </c>
      <c r="B21" s="186">
        <v>33633.446170000003</v>
      </c>
      <c r="C21" s="187">
        <v>0.17240302423368944</v>
      </c>
      <c r="D21" s="186">
        <v>13793.998</v>
      </c>
      <c r="E21" s="187">
        <v>0.24169763204404557</v>
      </c>
      <c r="F21" s="186">
        <v>17489.266059999998</v>
      </c>
      <c r="G21" s="187">
        <v>0.32030435406514535</v>
      </c>
      <c r="H21" s="186">
        <v>22294.76225</v>
      </c>
      <c r="I21" s="187">
        <v>0.2030432052341502</v>
      </c>
      <c r="J21" s="186">
        <v>87211.472479999997</v>
      </c>
      <c r="K21" s="187">
        <v>0.20935985290219586</v>
      </c>
      <c r="L21" s="186">
        <v>3687058.7212399999</v>
      </c>
      <c r="M21" s="187">
        <v>0.12962394619474615</v>
      </c>
      <c r="N21" s="186">
        <v>1309872.56167</v>
      </c>
      <c r="O21" s="187">
        <v>0.13665714696729761</v>
      </c>
      <c r="P21" s="186">
        <v>2449274.13534</v>
      </c>
      <c r="Q21" s="187">
        <v>0.21131571979690797</v>
      </c>
      <c r="R21" s="186">
        <v>2371825.5107399998</v>
      </c>
      <c r="S21" s="187">
        <v>0.10914068082673356</v>
      </c>
      <c r="T21" s="186">
        <v>9818030.928989999</v>
      </c>
      <c r="U21" s="187">
        <v>0.13760035914512209</v>
      </c>
      <c r="V21" s="186">
        <v>0</v>
      </c>
      <c r="W21" s="187">
        <v>0</v>
      </c>
      <c r="X21" s="186">
        <v>4573.5313499999993</v>
      </c>
      <c r="Y21" s="187">
        <v>1.9408454866177254E-2</v>
      </c>
      <c r="Z21" s="186">
        <v>0</v>
      </c>
      <c r="AA21" s="187">
        <v>0</v>
      </c>
      <c r="AB21" s="186">
        <v>0</v>
      </c>
      <c r="AC21" s="187">
        <v>0</v>
      </c>
      <c r="AD21" s="186">
        <v>4573.5313499999993</v>
      </c>
      <c r="AE21" s="187">
        <v>2.0451134631941578E-3</v>
      </c>
      <c r="AF21" s="186">
        <v>9909815.9328199979</v>
      </c>
      <c r="AG21" s="187">
        <v>0.13390798656456443</v>
      </c>
    </row>
    <row r="22" spans="1:33" ht="19.5">
      <c r="A22" s="210" t="s">
        <v>805</v>
      </c>
      <c r="B22" s="186">
        <v>33633.446170000003</v>
      </c>
      <c r="C22" s="187">
        <v>0.17240302423368944</v>
      </c>
      <c r="D22" s="186">
        <v>7131.0324000000001</v>
      </c>
      <c r="E22" s="187">
        <v>0.12494953566829335</v>
      </c>
      <c r="F22" s="186">
        <v>5468.2516900000001</v>
      </c>
      <c r="G22" s="187">
        <v>0.10014741724565482</v>
      </c>
      <c r="H22" s="186">
        <v>6546.6674899999998</v>
      </c>
      <c r="I22" s="187">
        <v>5.9621911903178476E-2</v>
      </c>
      <c r="J22" s="186">
        <v>52779.397750000004</v>
      </c>
      <c r="K22" s="187">
        <v>0.12670221743751123</v>
      </c>
      <c r="L22" s="186">
        <v>3687058.7212399999</v>
      </c>
      <c r="M22" s="187">
        <v>0.12962394619474615</v>
      </c>
      <c r="N22" s="186">
        <v>474127.43941000005</v>
      </c>
      <c r="O22" s="187">
        <v>4.9465043443672294E-2</v>
      </c>
      <c r="P22" s="186">
        <v>1453686.77217</v>
      </c>
      <c r="Q22" s="187">
        <v>0.1254195527515766</v>
      </c>
      <c r="R22" s="186">
        <v>619224.00476000004</v>
      </c>
      <c r="S22" s="187">
        <v>2.8493887580573932E-2</v>
      </c>
      <c r="T22" s="186">
        <v>6234096.9375799997</v>
      </c>
      <c r="U22" s="187">
        <v>8.737128491046206E-2</v>
      </c>
      <c r="V22" s="186">
        <v>0</v>
      </c>
      <c r="W22" s="187">
        <v>0</v>
      </c>
      <c r="X22" s="186">
        <v>0</v>
      </c>
      <c r="Y22" s="187">
        <v>0</v>
      </c>
      <c r="Z22" s="186">
        <v>0</v>
      </c>
      <c r="AA22" s="187">
        <v>0</v>
      </c>
      <c r="AB22" s="186">
        <v>0</v>
      </c>
      <c r="AC22" s="187">
        <v>0</v>
      </c>
      <c r="AD22" s="186">
        <v>0</v>
      </c>
      <c r="AE22" s="187">
        <v>0</v>
      </c>
      <c r="AF22" s="186">
        <v>6286876.3353300001</v>
      </c>
      <c r="AG22" s="187">
        <v>8.4952430756691344E-2</v>
      </c>
    </row>
    <row r="23" spans="1:33" ht="19.5">
      <c r="A23" s="210" t="s">
        <v>806</v>
      </c>
      <c r="B23" s="186">
        <v>0</v>
      </c>
      <c r="C23" s="187">
        <v>0</v>
      </c>
      <c r="D23" s="186">
        <v>0</v>
      </c>
      <c r="E23" s="187">
        <v>0</v>
      </c>
      <c r="F23" s="186">
        <v>0</v>
      </c>
      <c r="G23" s="187">
        <v>0</v>
      </c>
      <c r="H23" s="186">
        <v>0</v>
      </c>
      <c r="I23" s="187">
        <v>0</v>
      </c>
      <c r="J23" s="186">
        <v>0</v>
      </c>
      <c r="K23" s="187">
        <v>0</v>
      </c>
      <c r="L23" s="186">
        <v>0</v>
      </c>
      <c r="M23" s="187">
        <v>0</v>
      </c>
      <c r="N23" s="186">
        <v>0</v>
      </c>
      <c r="O23" s="187">
        <v>0</v>
      </c>
      <c r="P23" s="186">
        <v>0</v>
      </c>
      <c r="Q23" s="187">
        <v>0</v>
      </c>
      <c r="R23" s="186">
        <v>0</v>
      </c>
      <c r="S23" s="187">
        <v>0</v>
      </c>
      <c r="T23" s="186">
        <v>0</v>
      </c>
      <c r="U23" s="187">
        <v>0</v>
      </c>
      <c r="V23" s="186">
        <v>0</v>
      </c>
      <c r="W23" s="187">
        <v>0</v>
      </c>
      <c r="X23" s="186">
        <v>0</v>
      </c>
      <c r="Y23" s="187">
        <v>0</v>
      </c>
      <c r="Z23" s="186">
        <v>0</v>
      </c>
      <c r="AA23" s="187">
        <v>0</v>
      </c>
      <c r="AB23" s="186">
        <v>0</v>
      </c>
      <c r="AC23" s="187">
        <v>0</v>
      </c>
      <c r="AD23" s="186">
        <v>0</v>
      </c>
      <c r="AE23" s="187">
        <v>0</v>
      </c>
      <c r="AF23" s="186">
        <v>0</v>
      </c>
      <c r="AG23" s="187">
        <v>0</v>
      </c>
    </row>
    <row r="24" spans="1:33" ht="19.5">
      <c r="A24" s="210" t="s">
        <v>598</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807</v>
      </c>
      <c r="B25" s="186">
        <v>0</v>
      </c>
      <c r="C25" s="187">
        <v>0</v>
      </c>
      <c r="D25" s="186">
        <v>1197.8303000000001</v>
      </c>
      <c r="E25" s="187">
        <v>2.098831296775661E-2</v>
      </c>
      <c r="F25" s="186">
        <v>0</v>
      </c>
      <c r="G25" s="187">
        <v>0</v>
      </c>
      <c r="H25" s="186">
        <v>0</v>
      </c>
      <c r="I25" s="187">
        <v>0</v>
      </c>
      <c r="J25" s="186">
        <v>1197.8303000000001</v>
      </c>
      <c r="K25" s="187">
        <v>2.8755113092179857E-3</v>
      </c>
      <c r="L25" s="186">
        <v>0</v>
      </c>
      <c r="M25" s="187">
        <v>0</v>
      </c>
      <c r="N25" s="186">
        <v>130672.30155</v>
      </c>
      <c r="O25" s="187">
        <v>1.3632855928141979E-2</v>
      </c>
      <c r="P25" s="186">
        <v>0</v>
      </c>
      <c r="Q25" s="187">
        <v>0</v>
      </c>
      <c r="R25" s="186">
        <v>0</v>
      </c>
      <c r="S25" s="187">
        <v>0</v>
      </c>
      <c r="T25" s="186">
        <v>130672.30155</v>
      </c>
      <c r="U25" s="187">
        <v>1.8313810328818539E-3</v>
      </c>
      <c r="V25" s="186">
        <v>0</v>
      </c>
      <c r="W25" s="187">
        <v>0</v>
      </c>
      <c r="X25" s="186">
        <v>4573.5313499999993</v>
      </c>
      <c r="Y25" s="187">
        <v>1.9408454866177254E-2</v>
      </c>
      <c r="Z25" s="186">
        <v>0</v>
      </c>
      <c r="AA25" s="187">
        <v>0</v>
      </c>
      <c r="AB25" s="186">
        <v>0</v>
      </c>
      <c r="AC25" s="187">
        <v>0</v>
      </c>
      <c r="AD25" s="186">
        <v>4573.5313499999993</v>
      </c>
      <c r="AE25" s="187">
        <v>2.0451134631941578E-3</v>
      </c>
      <c r="AF25" s="186">
        <v>136443.66320000001</v>
      </c>
      <c r="AG25" s="187">
        <v>1.8437170117453704E-3</v>
      </c>
    </row>
    <row r="26" spans="1:33" ht="19.5">
      <c r="A26" s="568" t="s">
        <v>717</v>
      </c>
      <c r="B26" s="186">
        <v>0</v>
      </c>
      <c r="C26" s="187">
        <v>0</v>
      </c>
      <c r="D26" s="186">
        <v>0</v>
      </c>
      <c r="E26" s="187">
        <v>0</v>
      </c>
      <c r="F26" s="186">
        <v>194.47144</v>
      </c>
      <c r="G26" s="187">
        <v>3.5616159511566532E-3</v>
      </c>
      <c r="H26" s="186">
        <v>0</v>
      </c>
      <c r="I26" s="187">
        <v>0</v>
      </c>
      <c r="J26" s="186">
        <v>194.47144</v>
      </c>
      <c r="K26" s="187">
        <v>4.6684812117368118E-4</v>
      </c>
      <c r="L26" s="186">
        <v>0</v>
      </c>
      <c r="M26" s="187">
        <v>0</v>
      </c>
      <c r="N26" s="186">
        <v>0</v>
      </c>
      <c r="O26" s="187">
        <v>0</v>
      </c>
      <c r="P26" s="186">
        <v>9529.1819800000012</v>
      </c>
      <c r="Q26" s="187">
        <v>8.221480479153855E-4</v>
      </c>
      <c r="R26" s="186">
        <v>0</v>
      </c>
      <c r="S26" s="187">
        <v>0</v>
      </c>
      <c r="T26" s="186">
        <v>9529.1819800000012</v>
      </c>
      <c r="U26" s="187">
        <v>1.3355212183489357E-4</v>
      </c>
      <c r="V26" s="186">
        <v>0</v>
      </c>
      <c r="W26" s="187">
        <v>0</v>
      </c>
      <c r="X26" s="186">
        <v>0</v>
      </c>
      <c r="Y26" s="187">
        <v>0</v>
      </c>
      <c r="Z26" s="186">
        <v>0</v>
      </c>
      <c r="AA26" s="187">
        <v>0</v>
      </c>
      <c r="AB26" s="186">
        <v>0</v>
      </c>
      <c r="AC26" s="187">
        <v>0</v>
      </c>
      <c r="AD26" s="186">
        <v>0</v>
      </c>
      <c r="AE26" s="187">
        <v>0</v>
      </c>
      <c r="AF26" s="186">
        <v>9723.6534200000006</v>
      </c>
      <c r="AG26" s="187">
        <v>1.3139243557607776E-4</v>
      </c>
    </row>
    <row r="27" spans="1:33" ht="39">
      <c r="A27" s="568" t="s">
        <v>740</v>
      </c>
      <c r="B27" s="186">
        <v>0</v>
      </c>
      <c r="C27" s="187">
        <v>0</v>
      </c>
      <c r="D27" s="186">
        <v>5465.1352999999999</v>
      </c>
      <c r="E27" s="187">
        <v>9.5759783407995597E-2</v>
      </c>
      <c r="F27" s="186">
        <v>11826.54293</v>
      </c>
      <c r="G27" s="187">
        <v>0.21659532086833388</v>
      </c>
      <c r="H27" s="186">
        <v>15748.09476</v>
      </c>
      <c r="I27" s="187">
        <v>0.14342129333097176</v>
      </c>
      <c r="J27" s="186">
        <v>33039.772989999998</v>
      </c>
      <c r="K27" s="187">
        <v>7.9315276034292961E-2</v>
      </c>
      <c r="L27" s="186">
        <v>0</v>
      </c>
      <c r="M27" s="187">
        <v>0</v>
      </c>
      <c r="N27" s="186">
        <v>705072.82071</v>
      </c>
      <c r="O27" s="187">
        <v>7.3559247595483337E-2</v>
      </c>
      <c r="P27" s="186">
        <v>986058.18119000003</v>
      </c>
      <c r="Q27" s="187">
        <v>8.5074018997415971E-2</v>
      </c>
      <c r="R27" s="186">
        <v>1752601.5059800001</v>
      </c>
      <c r="S27" s="187">
        <v>8.0646793246159643E-2</v>
      </c>
      <c r="T27" s="186">
        <v>3443732.5078800004</v>
      </c>
      <c r="U27" s="187">
        <v>4.8264141079943292E-2</v>
      </c>
      <c r="V27" s="186">
        <v>0</v>
      </c>
      <c r="W27" s="187">
        <v>0</v>
      </c>
      <c r="X27" s="186">
        <v>0</v>
      </c>
      <c r="Y27" s="187">
        <v>0</v>
      </c>
      <c r="Z27" s="186">
        <v>0</v>
      </c>
      <c r="AA27" s="187">
        <v>0</v>
      </c>
      <c r="AB27" s="186">
        <v>0</v>
      </c>
      <c r="AC27" s="187">
        <v>0</v>
      </c>
      <c r="AD27" s="186">
        <v>0</v>
      </c>
      <c r="AE27" s="187">
        <v>0</v>
      </c>
      <c r="AF27" s="186">
        <v>3476772.2808700004</v>
      </c>
      <c r="AG27" s="187">
        <v>4.6980446360551632E-2</v>
      </c>
    </row>
    <row r="28" spans="1:33" ht="19.5" customHeight="1">
      <c r="A28" s="183" t="s">
        <v>728</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637</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1093</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808</v>
      </c>
      <c r="B31" s="184">
        <v>195253.61615000002</v>
      </c>
      <c r="C31" s="185">
        <v>1.0008583047564628</v>
      </c>
      <c r="D31" s="184">
        <v>57121.124029999999</v>
      </c>
      <c r="E31" s="185">
        <v>1.0008730186669035</v>
      </c>
      <c r="F31" s="184">
        <v>56396.709560000003</v>
      </c>
      <c r="G31" s="185">
        <v>1.0328684785881408</v>
      </c>
      <c r="H31" s="184">
        <v>115052.32567000001</v>
      </c>
      <c r="I31" s="185">
        <v>1.0478063283083496</v>
      </c>
      <c r="J31" s="184">
        <v>423823.77541</v>
      </c>
      <c r="K31" s="185">
        <v>1.0174313166956277</v>
      </c>
      <c r="L31" s="184">
        <v>28510711.259830002</v>
      </c>
      <c r="M31" s="185">
        <v>1.0023357862538329</v>
      </c>
      <c r="N31" s="184">
        <v>9605353.4109000005</v>
      </c>
      <c r="O31" s="185">
        <v>1.0021129010234904</v>
      </c>
      <c r="P31" s="184">
        <v>11844254.87383</v>
      </c>
      <c r="Q31" s="185">
        <v>1.0218853038979978</v>
      </c>
      <c r="R31" s="184">
        <v>22492643.989769999</v>
      </c>
      <c r="S31" s="185">
        <v>1.0350097288020683</v>
      </c>
      <c r="T31" s="184">
        <v>72452963.534329996</v>
      </c>
      <c r="U31" s="185">
        <v>1.0154331225434254</v>
      </c>
      <c r="V31" s="184">
        <v>883598.43862000003</v>
      </c>
      <c r="W31" s="185">
        <v>1.0035830704596849</v>
      </c>
      <c r="X31" s="184">
        <v>239593.13582</v>
      </c>
      <c r="Y31" s="185">
        <v>1.0167488111365732</v>
      </c>
      <c r="Z31" s="184">
        <v>333495.44746</v>
      </c>
      <c r="AA31" s="185">
        <v>1.0012707182457803</v>
      </c>
      <c r="AB31" s="184">
        <v>826383.55955000001</v>
      </c>
      <c r="AC31" s="185">
        <v>1.0498301729701127</v>
      </c>
      <c r="AD31" s="184">
        <v>2283070.5814499999</v>
      </c>
      <c r="AE31" s="185">
        <v>1.0209044229129223</v>
      </c>
      <c r="AF31" s="184">
        <v>75159857.891189992</v>
      </c>
      <c r="AG31" s="185">
        <v>1.0156097054593851</v>
      </c>
    </row>
    <row r="32" spans="1:33" ht="18">
      <c r="A32" s="209" t="s">
        <v>809</v>
      </c>
      <c r="B32" s="184">
        <v>167.44339000000002</v>
      </c>
      <c r="C32" s="185">
        <v>8.5830475646263846E-4</v>
      </c>
      <c r="D32" s="184">
        <v>49.824309999999997</v>
      </c>
      <c r="E32" s="185">
        <v>8.730186669034213E-4</v>
      </c>
      <c r="F32" s="184">
        <v>1794.6854599999999</v>
      </c>
      <c r="G32" s="185">
        <v>3.2868478588140834E-2</v>
      </c>
      <c r="H32" s="184">
        <v>5249.2804299999998</v>
      </c>
      <c r="I32" s="185">
        <v>4.7806328308349563E-2</v>
      </c>
      <c r="J32" s="184">
        <v>7261.2335899999998</v>
      </c>
      <c r="K32" s="185">
        <v>1.7431316695627513E-2</v>
      </c>
      <c r="L32" s="184">
        <v>66439.738420000009</v>
      </c>
      <c r="M32" s="185">
        <v>2.3357862538328964E-3</v>
      </c>
      <c r="N32" s="184">
        <v>20252.3698</v>
      </c>
      <c r="O32" s="185">
        <v>2.1129010234904951E-3</v>
      </c>
      <c r="P32" s="184">
        <v>253663.61212000001</v>
      </c>
      <c r="Q32" s="185">
        <v>2.1885303897997706E-2</v>
      </c>
      <c r="R32" s="184">
        <v>760825.08619000006</v>
      </c>
      <c r="S32" s="185">
        <v>3.5009728802068436E-2</v>
      </c>
      <c r="T32" s="184">
        <v>1101180.8065300002</v>
      </c>
      <c r="U32" s="185">
        <v>1.5433122543425385E-2</v>
      </c>
      <c r="V32" s="184">
        <v>3154.6919800000001</v>
      </c>
      <c r="W32" s="185">
        <v>3.5830704596848087E-3</v>
      </c>
      <c r="X32" s="184">
        <v>3946.7960400000002</v>
      </c>
      <c r="Y32" s="185">
        <v>1.67488111365733E-2</v>
      </c>
      <c r="Z32" s="184">
        <v>423.24092999999999</v>
      </c>
      <c r="AA32" s="185">
        <v>1.270718245780374E-3</v>
      </c>
      <c r="AB32" s="184">
        <v>39224.282909999994</v>
      </c>
      <c r="AC32" s="185">
        <v>4.9830172970112704E-2</v>
      </c>
      <c r="AD32" s="184">
        <v>46749.011859999999</v>
      </c>
      <c r="AE32" s="185">
        <v>2.0904422912922497E-2</v>
      </c>
      <c r="AF32" s="184">
        <v>1155191.0519800002</v>
      </c>
      <c r="AG32" s="185">
        <v>1.560970545938521E-2</v>
      </c>
    </row>
    <row r="33" spans="1:33" ht="22.5" customHeight="1">
      <c r="A33" s="487" t="s">
        <v>810</v>
      </c>
      <c r="B33" s="407">
        <v>195086.17275999999</v>
      </c>
      <c r="C33" s="673">
        <v>1</v>
      </c>
      <c r="D33" s="407">
        <v>57071.299719999995</v>
      </c>
      <c r="E33" s="673">
        <v>1</v>
      </c>
      <c r="F33" s="407">
        <v>54602.024100000002</v>
      </c>
      <c r="G33" s="673">
        <v>1</v>
      </c>
      <c r="H33" s="407">
        <v>109803.04523999999</v>
      </c>
      <c r="I33" s="673">
        <v>1</v>
      </c>
      <c r="J33" s="407">
        <v>416562.54181999998</v>
      </c>
      <c r="K33" s="673">
        <v>1</v>
      </c>
      <c r="L33" s="407">
        <v>28444271.52141</v>
      </c>
      <c r="M33" s="673">
        <v>1</v>
      </c>
      <c r="N33" s="407">
        <v>9585101.041100001</v>
      </c>
      <c r="O33" s="673">
        <v>1</v>
      </c>
      <c r="P33" s="407">
        <v>11590591.261709999</v>
      </c>
      <c r="Q33" s="673">
        <v>1</v>
      </c>
      <c r="R33" s="407">
        <v>21731818.903580002</v>
      </c>
      <c r="S33" s="673">
        <v>1</v>
      </c>
      <c r="T33" s="407">
        <v>71351782.727800012</v>
      </c>
      <c r="U33" s="673">
        <v>1</v>
      </c>
      <c r="V33" s="407">
        <v>880443.74664000003</v>
      </c>
      <c r="W33" s="673">
        <v>1</v>
      </c>
      <c r="X33" s="407">
        <v>235646.33978000001</v>
      </c>
      <c r="Y33" s="673">
        <v>1</v>
      </c>
      <c r="Z33" s="407">
        <v>333072.20652999997</v>
      </c>
      <c r="AA33" s="673">
        <v>1</v>
      </c>
      <c r="AB33" s="407">
        <v>787159.27663999994</v>
      </c>
      <c r="AC33" s="673">
        <v>1</v>
      </c>
      <c r="AD33" s="407">
        <v>2236321.56959</v>
      </c>
      <c r="AE33" s="673">
        <v>1</v>
      </c>
      <c r="AF33" s="407">
        <v>74004666.839210019</v>
      </c>
      <c r="AG33" s="673">
        <v>1</v>
      </c>
    </row>
    <row r="34" spans="1:33" ht="19.5">
      <c r="A34" s="183" t="s">
        <v>766</v>
      </c>
      <c r="B34" s="186">
        <v>146.02517</v>
      </c>
      <c r="C34" s="187">
        <v>7.4851624763608402E-4</v>
      </c>
      <c r="D34" s="186">
        <v>20.465119999999999</v>
      </c>
      <c r="E34" s="187">
        <v>3.5858864438701799E-4</v>
      </c>
      <c r="F34" s="186">
        <v>98.834399999999988</v>
      </c>
      <c r="G34" s="187">
        <v>1.8100867436524207E-3</v>
      </c>
      <c r="H34" s="186">
        <v>0</v>
      </c>
      <c r="I34" s="187">
        <v>0</v>
      </c>
      <c r="J34" s="186">
        <v>265.32469000000003</v>
      </c>
      <c r="K34" s="187">
        <v>6.3693842667843367E-4</v>
      </c>
      <c r="L34" s="186">
        <v>23034.8675</v>
      </c>
      <c r="M34" s="187">
        <v>8.098244837334525E-4</v>
      </c>
      <c r="N34" s="186">
        <v>2027.2003500000001</v>
      </c>
      <c r="O34" s="187">
        <v>2.1149493795710218E-4</v>
      </c>
      <c r="P34" s="186">
        <v>8315.9240000000009</v>
      </c>
      <c r="Q34" s="187">
        <v>7.174719401478681E-4</v>
      </c>
      <c r="R34" s="186">
        <v>0</v>
      </c>
      <c r="S34" s="187">
        <v>0</v>
      </c>
      <c r="T34" s="186">
        <v>33377.991849999999</v>
      </c>
      <c r="U34" s="182">
        <v>4.6779478485259074E-4</v>
      </c>
      <c r="V34" s="186">
        <v>285.53250000000003</v>
      </c>
      <c r="W34" s="187">
        <v>3.2430521664747523E-4</v>
      </c>
      <c r="X34" s="186">
        <v>188.76259999999999</v>
      </c>
      <c r="Y34" s="187">
        <v>8.0104193502954148E-4</v>
      </c>
      <c r="Z34" s="186">
        <v>0</v>
      </c>
      <c r="AA34" s="187">
        <v>0</v>
      </c>
      <c r="AB34" s="186">
        <v>22.603200000000001</v>
      </c>
      <c r="AC34" s="187">
        <v>2.8714900110790875E-5</v>
      </c>
      <c r="AD34" s="186">
        <v>496.89830000000006</v>
      </c>
      <c r="AE34" s="187">
        <v>2.2219447630293155E-4</v>
      </c>
      <c r="AF34" s="186">
        <v>34140.214840000001</v>
      </c>
      <c r="AG34" s="187">
        <v>4.6132516094122097E-4</v>
      </c>
    </row>
    <row r="35" spans="1:33" ht="28.5">
      <c r="A35" s="183" t="s">
        <v>767</v>
      </c>
      <c r="B35" s="186">
        <v>0</v>
      </c>
      <c r="C35" s="187">
        <v>0</v>
      </c>
      <c r="D35" s="186">
        <v>0</v>
      </c>
      <c r="E35" s="187">
        <v>0</v>
      </c>
      <c r="F35" s="186">
        <v>1771.4955600000001</v>
      </c>
      <c r="G35" s="187">
        <v>3.2443770889438513E-2</v>
      </c>
      <c r="H35" s="186">
        <v>5204.8533299999999</v>
      </c>
      <c r="I35" s="187">
        <v>4.7401721132811818E-2</v>
      </c>
      <c r="J35" s="186">
        <v>6976.3488900000002</v>
      </c>
      <c r="K35" s="187">
        <v>1.6747422510722379E-2</v>
      </c>
      <c r="L35" s="186">
        <v>0</v>
      </c>
      <c r="M35" s="187">
        <v>0</v>
      </c>
      <c r="N35" s="186">
        <v>0</v>
      </c>
      <c r="O35" s="187">
        <v>0</v>
      </c>
      <c r="P35" s="186">
        <v>230079.02778</v>
      </c>
      <c r="Q35" s="187">
        <v>1.9850499649666332E-2</v>
      </c>
      <c r="R35" s="186">
        <v>750682.63887999998</v>
      </c>
      <c r="S35" s="187">
        <v>3.4543019257184032E-2</v>
      </c>
      <c r="T35" s="186">
        <v>980761.66665999999</v>
      </c>
      <c r="U35" s="182">
        <v>1.3745440256223292E-2</v>
      </c>
      <c r="V35" s="186">
        <v>0</v>
      </c>
      <c r="W35" s="187">
        <v>0</v>
      </c>
      <c r="X35" s="186">
        <v>3300.26125</v>
      </c>
      <c r="Y35" s="187">
        <v>1.4005145393224151E-2</v>
      </c>
      <c r="Z35" s="186">
        <v>0</v>
      </c>
      <c r="AA35" s="187">
        <v>0</v>
      </c>
      <c r="AB35" s="186">
        <v>38035.466670000002</v>
      </c>
      <c r="AC35" s="187">
        <v>4.8319911609699763E-2</v>
      </c>
      <c r="AD35" s="186">
        <v>41335.727920000005</v>
      </c>
      <c r="AE35" s="187">
        <v>1.8483803260717267E-2</v>
      </c>
      <c r="AF35" s="186">
        <v>1029073.74347</v>
      </c>
      <c r="AG35" s="182">
        <v>1.3905524981361907E-2</v>
      </c>
    </row>
    <row r="36" spans="1:33" ht="12.75" customHeight="1">
      <c r="A36" s="37" t="s">
        <v>476</v>
      </c>
    </row>
    <row r="37" spans="1:33" ht="12.75" customHeight="1">
      <c r="A37" s="37"/>
    </row>
    <row r="38" spans="1:33" ht="12.75" customHeight="1">
      <c r="A38" s="670"/>
      <c r="L38" s="348"/>
    </row>
    <row r="39" spans="1:33" ht="12.75" customHeight="1">
      <c r="A39" s="74" t="s">
        <v>324</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364</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2" t="s">
        <v>926</v>
      </c>
      <c r="H1" s="373" t="str">
        <f>Naslovnica!A20</f>
        <v>Prosinac 2015.</v>
      </c>
    </row>
    <row r="2" spans="1:9" ht="12.75" customHeight="1">
      <c r="A2" s="117" t="s">
        <v>927</v>
      </c>
      <c r="H2" s="118" t="str">
        <f>Naslovnica!A24</f>
        <v>December 2015</v>
      </c>
    </row>
    <row r="3" spans="1:9" ht="12.75" customHeight="1"/>
    <row r="4" spans="1:9" ht="33.75">
      <c r="A4" s="408" t="s">
        <v>482</v>
      </c>
      <c r="B4" s="409" t="s">
        <v>136</v>
      </c>
      <c r="C4" s="409" t="s">
        <v>137</v>
      </c>
      <c r="D4" s="409" t="s">
        <v>138</v>
      </c>
      <c r="E4" s="409" t="s">
        <v>139</v>
      </c>
      <c r="F4" s="409" t="s">
        <v>140</v>
      </c>
      <c r="G4" s="409" t="s">
        <v>141</v>
      </c>
      <c r="H4" s="409" t="s">
        <v>112</v>
      </c>
    </row>
    <row r="5" spans="1:9" ht="22.5">
      <c r="A5" s="122" t="s">
        <v>480</v>
      </c>
      <c r="B5" s="123">
        <v>28798</v>
      </c>
      <c r="C5" s="123">
        <v>93974</v>
      </c>
      <c r="D5" s="123">
        <v>21489</v>
      </c>
      <c r="E5" s="123">
        <v>18186</v>
      </c>
      <c r="F5" s="123">
        <v>17840</v>
      </c>
      <c r="G5" s="123">
        <v>54843</v>
      </c>
      <c r="H5" s="123">
        <v>235130</v>
      </c>
      <c r="I5" s="88"/>
    </row>
    <row r="6" spans="1:9" ht="22.5">
      <c r="A6" s="410" t="s">
        <v>660</v>
      </c>
      <c r="B6" s="412">
        <v>0.12247692765704078</v>
      </c>
      <c r="C6" s="412">
        <v>0.3996682686173606</v>
      </c>
      <c r="D6" s="412">
        <v>9.1391995917152219E-2</v>
      </c>
      <c r="E6" s="412">
        <v>7.7344447752307241E-2</v>
      </c>
      <c r="F6" s="412">
        <v>7.5872921362650447E-2</v>
      </c>
      <c r="G6" s="412">
        <v>0.23324543869348871</v>
      </c>
      <c r="H6" s="412">
        <v>1</v>
      </c>
      <c r="I6" s="88"/>
    </row>
    <row r="7" spans="1:9" ht="1.5" hidden="1" customHeight="1">
      <c r="A7" s="410"/>
      <c r="B7" s="413"/>
      <c r="C7" s="413"/>
      <c r="D7" s="413"/>
      <c r="E7" s="413"/>
      <c r="F7" s="413"/>
      <c r="G7" s="413"/>
      <c r="H7" s="413"/>
    </row>
    <row r="8" spans="1:9" ht="22.5">
      <c r="A8" s="410" t="s">
        <v>483</v>
      </c>
      <c r="B8" s="411">
        <v>436</v>
      </c>
      <c r="C8" s="411">
        <v>506</v>
      </c>
      <c r="D8" s="411">
        <v>211</v>
      </c>
      <c r="E8" s="411">
        <v>119</v>
      </c>
      <c r="F8" s="411">
        <v>238</v>
      </c>
      <c r="G8" s="411">
        <v>1065</v>
      </c>
      <c r="H8" s="411">
        <v>2575</v>
      </c>
      <c r="I8" s="88"/>
    </row>
    <row r="9" spans="1:9" ht="22.5">
      <c r="A9" s="175" t="s">
        <v>661</v>
      </c>
      <c r="B9" s="188">
        <v>10</v>
      </c>
      <c r="C9" s="188">
        <v>18</v>
      </c>
      <c r="D9" s="188">
        <v>21</v>
      </c>
      <c r="E9" s="188">
        <v>1</v>
      </c>
      <c r="F9" s="188">
        <v>3</v>
      </c>
      <c r="G9" s="188">
        <v>33</v>
      </c>
      <c r="H9" s="188">
        <v>86</v>
      </c>
      <c r="I9" s="88"/>
    </row>
    <row r="10" spans="1:9" ht="22.5">
      <c r="A10" s="151" t="s">
        <v>662</v>
      </c>
      <c r="B10" s="189">
        <v>6</v>
      </c>
      <c r="C10" s="189">
        <v>11</v>
      </c>
      <c r="D10" s="189">
        <v>1</v>
      </c>
      <c r="E10" s="189">
        <v>1</v>
      </c>
      <c r="F10" s="189">
        <v>2</v>
      </c>
      <c r="G10" s="189">
        <v>9</v>
      </c>
      <c r="H10" s="189">
        <v>30</v>
      </c>
    </row>
    <row r="11" spans="1:9" ht="22.5">
      <c r="A11" s="151" t="s">
        <v>663</v>
      </c>
      <c r="B11" s="189">
        <v>122</v>
      </c>
      <c r="C11" s="189">
        <v>149</v>
      </c>
      <c r="D11" s="189">
        <v>3</v>
      </c>
      <c r="E11" s="189">
        <v>27</v>
      </c>
      <c r="F11" s="189">
        <v>55</v>
      </c>
      <c r="G11" s="189">
        <v>285</v>
      </c>
      <c r="H11" s="189">
        <v>641</v>
      </c>
    </row>
    <row r="12" spans="1:9" ht="22.5">
      <c r="A12" s="359" t="s">
        <v>484</v>
      </c>
      <c r="B12" s="360">
        <v>138</v>
      </c>
      <c r="C12" s="360">
        <v>178</v>
      </c>
      <c r="D12" s="360">
        <v>25</v>
      </c>
      <c r="E12" s="360">
        <v>29</v>
      </c>
      <c r="F12" s="360">
        <v>60</v>
      </c>
      <c r="G12" s="360">
        <v>327</v>
      </c>
      <c r="H12" s="360">
        <v>757</v>
      </c>
    </row>
    <row r="13" spans="1:9" ht="22.5">
      <c r="A13" s="122" t="s">
        <v>481</v>
      </c>
      <c r="B13" s="123">
        <v>29096</v>
      </c>
      <c r="C13" s="123">
        <v>94302</v>
      </c>
      <c r="D13" s="123">
        <v>21675</v>
      </c>
      <c r="E13" s="123">
        <v>18276</v>
      </c>
      <c r="F13" s="123">
        <v>18018</v>
      </c>
      <c r="G13" s="123">
        <v>55581</v>
      </c>
      <c r="H13" s="123">
        <v>236948</v>
      </c>
    </row>
    <row r="14" spans="1:9" ht="21.75">
      <c r="A14" s="414" t="s">
        <v>485</v>
      </c>
      <c r="B14" s="415">
        <v>0.12279487482485608</v>
      </c>
      <c r="C14" s="415">
        <v>0.39798605601228959</v>
      </c>
      <c r="D14" s="415">
        <v>9.1475766834917371E-2</v>
      </c>
      <c r="E14" s="415">
        <v>7.7130847274507489E-2</v>
      </c>
      <c r="F14" s="415">
        <v>7.6042000776541691E-2</v>
      </c>
      <c r="G14" s="415">
        <v>0.23457045427688775</v>
      </c>
      <c r="H14" s="415">
        <v>1</v>
      </c>
    </row>
    <row r="15" spans="1:9" ht="12.75" customHeight="1">
      <c r="A15" s="36" t="s">
        <v>487</v>
      </c>
    </row>
    <row r="16" spans="1:9" ht="12.75" customHeight="1">
      <c r="A16" s="46" t="s">
        <v>486</v>
      </c>
    </row>
    <row r="17" spans="1:9" ht="12.75" customHeight="1"/>
    <row r="18" spans="1:9" ht="12.75" customHeight="1">
      <c r="A18" s="545" t="s">
        <v>353</v>
      </c>
      <c r="H18" s="373" t="str">
        <f>Naslovnica!A20</f>
        <v>Prosinac 2015.</v>
      </c>
    </row>
    <row r="19" spans="1:9" ht="12.75" customHeight="1">
      <c r="A19" s="117" t="s">
        <v>354</v>
      </c>
      <c r="H19" s="118" t="str">
        <f>Naslovnica!A24</f>
        <v>December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47" t="s">
        <v>487</v>
      </c>
    </row>
    <row r="38" spans="1:1" ht="12.75" customHeight="1"/>
    <row r="39" spans="1:1" ht="12.75" customHeight="1"/>
    <row r="40" spans="1:1" ht="12.75" customHeight="1">
      <c r="A40" s="74" t="s">
        <v>324</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365</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2" t="s">
        <v>928</v>
      </c>
      <c r="G1" s="547" t="s">
        <v>149</v>
      </c>
      <c r="H1" s="355"/>
      <c r="J1" s="373" t="s">
        <v>1163</v>
      </c>
    </row>
    <row r="2" spans="1:11" ht="12.75" customHeight="1">
      <c r="A2" s="117" t="s">
        <v>929</v>
      </c>
      <c r="G2" s="124" t="s">
        <v>150</v>
      </c>
      <c r="J2" s="118" t="s">
        <v>1164</v>
      </c>
    </row>
    <row r="3" spans="1:11" ht="12.75" customHeight="1"/>
    <row r="4" spans="1:11" ht="12.75" customHeight="1"/>
    <row r="5" spans="1:11" ht="13.5" customHeight="1">
      <c r="A5" s="374"/>
      <c r="B5" s="375"/>
      <c r="C5" s="375" t="s">
        <v>1153</v>
      </c>
      <c r="D5" s="375"/>
      <c r="E5" s="376"/>
      <c r="F5" s="375" t="s">
        <v>1126</v>
      </c>
      <c r="G5" s="376"/>
      <c r="H5" s="760" t="s">
        <v>492</v>
      </c>
      <c r="I5" s="761"/>
      <c r="J5" s="761"/>
    </row>
    <row r="6" spans="1:11" ht="24">
      <c r="A6" s="374"/>
      <c r="B6" s="376"/>
      <c r="C6" s="416" t="s">
        <v>1154</v>
      </c>
      <c r="D6" s="376"/>
      <c r="E6" s="376"/>
      <c r="F6" s="416" t="s">
        <v>1127</v>
      </c>
      <c r="G6" s="376"/>
      <c r="H6" s="762" t="s">
        <v>1103</v>
      </c>
      <c r="I6" s="762"/>
      <c r="J6" s="377" t="s">
        <v>1102</v>
      </c>
    </row>
    <row r="7" spans="1:11" ht="30" customHeight="1">
      <c r="A7" s="378" t="s">
        <v>488</v>
      </c>
      <c r="B7" s="378" t="s">
        <v>489</v>
      </c>
      <c r="C7" s="378" t="s">
        <v>490</v>
      </c>
      <c r="D7" s="378" t="s">
        <v>491</v>
      </c>
      <c r="E7" s="378" t="s">
        <v>489</v>
      </c>
      <c r="F7" s="378" t="s">
        <v>490</v>
      </c>
      <c r="G7" s="378" t="s">
        <v>491</v>
      </c>
      <c r="H7" s="378" t="s">
        <v>489</v>
      </c>
      <c r="I7" s="378" t="s">
        <v>490</v>
      </c>
      <c r="J7" s="378" t="s">
        <v>491</v>
      </c>
    </row>
    <row r="8" spans="1:11" ht="12.75" customHeight="1">
      <c r="A8" s="152" t="s">
        <v>30</v>
      </c>
      <c r="B8" s="153">
        <v>905</v>
      </c>
      <c r="C8" s="153">
        <v>830</v>
      </c>
      <c r="D8" s="153">
        <v>1735</v>
      </c>
      <c r="E8" s="154">
        <v>888</v>
      </c>
      <c r="F8" s="154">
        <v>795</v>
      </c>
      <c r="G8" s="153">
        <v>1683</v>
      </c>
      <c r="H8" s="153">
        <v>17</v>
      </c>
      <c r="I8" s="153">
        <v>35</v>
      </c>
      <c r="J8" s="155">
        <v>3.0897207367795554E-2</v>
      </c>
      <c r="K8" s="88"/>
    </row>
    <row r="9" spans="1:11" ht="12.75" customHeight="1">
      <c r="A9" s="152" t="s">
        <v>31</v>
      </c>
      <c r="B9" s="153">
        <v>4125</v>
      </c>
      <c r="C9" s="153">
        <v>2549</v>
      </c>
      <c r="D9" s="153">
        <v>6674</v>
      </c>
      <c r="E9" s="154">
        <v>4079</v>
      </c>
      <c r="F9" s="154">
        <v>2529</v>
      </c>
      <c r="G9" s="153">
        <v>6608</v>
      </c>
      <c r="H9" s="153">
        <v>46</v>
      </c>
      <c r="I9" s="153">
        <v>20</v>
      </c>
      <c r="J9" s="155">
        <v>9.9878934624697546E-3</v>
      </c>
      <c r="K9" s="88"/>
    </row>
    <row r="10" spans="1:11" ht="12.75" customHeight="1">
      <c r="A10" s="152" t="s">
        <v>32</v>
      </c>
      <c r="B10" s="153">
        <v>12173</v>
      </c>
      <c r="C10" s="153">
        <v>8286</v>
      </c>
      <c r="D10" s="153">
        <v>20459</v>
      </c>
      <c r="E10" s="154">
        <v>12279</v>
      </c>
      <c r="F10" s="154">
        <v>8336</v>
      </c>
      <c r="G10" s="153">
        <v>20615</v>
      </c>
      <c r="H10" s="153">
        <v>-106</v>
      </c>
      <c r="I10" s="153">
        <v>-50</v>
      </c>
      <c r="J10" s="155">
        <v>-7.567305360174581E-3</v>
      </c>
    </row>
    <row r="11" spans="1:11" ht="12.75" customHeight="1">
      <c r="A11" s="152" t="s">
        <v>33</v>
      </c>
      <c r="B11" s="153">
        <v>17867</v>
      </c>
      <c r="C11" s="153">
        <v>14049</v>
      </c>
      <c r="D11" s="153">
        <v>31916</v>
      </c>
      <c r="E11" s="154">
        <v>17727</v>
      </c>
      <c r="F11" s="154">
        <v>14156</v>
      </c>
      <c r="G11" s="153">
        <v>31883</v>
      </c>
      <c r="H11" s="153">
        <v>140</v>
      </c>
      <c r="I11" s="153">
        <v>-107</v>
      </c>
      <c r="J11" s="155">
        <v>1.035034344321506E-3</v>
      </c>
    </row>
    <row r="12" spans="1:11" ht="12.75" customHeight="1">
      <c r="A12" s="152" t="s">
        <v>34</v>
      </c>
      <c r="B12" s="153">
        <v>18909</v>
      </c>
      <c r="C12" s="153">
        <v>16302</v>
      </c>
      <c r="D12" s="153">
        <v>35211</v>
      </c>
      <c r="E12" s="154">
        <v>18530</v>
      </c>
      <c r="F12" s="154">
        <v>16054</v>
      </c>
      <c r="G12" s="153">
        <v>34584</v>
      </c>
      <c r="H12" s="153">
        <v>379</v>
      </c>
      <c r="I12" s="153">
        <v>248</v>
      </c>
      <c r="J12" s="155">
        <v>1.8129770992366456E-2</v>
      </c>
    </row>
    <row r="13" spans="1:11" ht="12.75" customHeight="1">
      <c r="A13" s="152" t="s">
        <v>35</v>
      </c>
      <c r="B13" s="153">
        <v>17550</v>
      </c>
      <c r="C13" s="153">
        <v>16793</v>
      </c>
      <c r="D13" s="153">
        <v>34343</v>
      </c>
      <c r="E13" s="154">
        <v>17196</v>
      </c>
      <c r="F13" s="154">
        <v>16491</v>
      </c>
      <c r="G13" s="153">
        <v>33687</v>
      </c>
      <c r="H13" s="153">
        <v>354</v>
      </c>
      <c r="I13" s="153">
        <v>302</v>
      </c>
      <c r="J13" s="155">
        <v>1.9473387360109173E-2</v>
      </c>
    </row>
    <row r="14" spans="1:11" ht="12.75" customHeight="1">
      <c r="A14" s="152" t="s">
        <v>36</v>
      </c>
      <c r="B14" s="153">
        <v>15960</v>
      </c>
      <c r="C14" s="153">
        <v>17566</v>
      </c>
      <c r="D14" s="153">
        <v>33526</v>
      </c>
      <c r="E14" s="154">
        <v>15771</v>
      </c>
      <c r="F14" s="154">
        <v>17352</v>
      </c>
      <c r="G14" s="153">
        <v>33123</v>
      </c>
      <c r="H14" s="153">
        <v>189</v>
      </c>
      <c r="I14" s="153">
        <v>214</v>
      </c>
      <c r="J14" s="155">
        <v>1.2166772333424003E-2</v>
      </c>
    </row>
    <row r="15" spans="1:11" ht="12.75" customHeight="1">
      <c r="A15" s="152" t="s">
        <v>144</v>
      </c>
      <c r="B15" s="153">
        <v>23364</v>
      </c>
      <c r="C15" s="153">
        <v>24690</v>
      </c>
      <c r="D15" s="153">
        <v>48054</v>
      </c>
      <c r="E15" s="154">
        <v>22854</v>
      </c>
      <c r="F15" s="154">
        <v>24127</v>
      </c>
      <c r="G15" s="153">
        <v>46981</v>
      </c>
      <c r="H15" s="153">
        <v>510</v>
      </c>
      <c r="I15" s="153">
        <v>563</v>
      </c>
      <c r="J15" s="155">
        <v>2.2839020029373547E-2</v>
      </c>
    </row>
    <row r="16" spans="1:11" ht="12.75" customHeight="1">
      <c r="A16" s="152" t="s">
        <v>145</v>
      </c>
      <c r="B16" s="153">
        <v>8487</v>
      </c>
      <c r="C16" s="153">
        <v>8656</v>
      </c>
      <c r="D16" s="153">
        <v>17143</v>
      </c>
      <c r="E16" s="154">
        <v>8093</v>
      </c>
      <c r="F16" s="154">
        <v>8053</v>
      </c>
      <c r="G16" s="153">
        <v>16146</v>
      </c>
      <c r="H16" s="153">
        <v>394</v>
      </c>
      <c r="I16" s="153">
        <v>603</v>
      </c>
      <c r="J16" s="155">
        <v>6.1749040009909661E-2</v>
      </c>
    </row>
    <row r="17" spans="1:11" ht="12.75" customHeight="1">
      <c r="A17" s="152" t="s">
        <v>146</v>
      </c>
      <c r="B17" s="153">
        <v>1387</v>
      </c>
      <c r="C17" s="153">
        <v>1887</v>
      </c>
      <c r="D17" s="153">
        <v>3274</v>
      </c>
      <c r="E17" s="156">
        <v>1216</v>
      </c>
      <c r="F17" s="156">
        <v>1624</v>
      </c>
      <c r="G17" s="153">
        <v>2840</v>
      </c>
      <c r="H17" s="153">
        <v>171</v>
      </c>
      <c r="I17" s="153">
        <v>263</v>
      </c>
      <c r="J17" s="155">
        <v>0.15281690140845061</v>
      </c>
    </row>
    <row r="18" spans="1:11" ht="12.75" customHeight="1">
      <c r="A18" s="152" t="s">
        <v>147</v>
      </c>
      <c r="B18" s="153">
        <v>71</v>
      </c>
      <c r="C18" s="153">
        <v>109</v>
      </c>
      <c r="D18" s="153">
        <v>180</v>
      </c>
      <c r="E18" s="156">
        <v>56</v>
      </c>
      <c r="F18" s="156">
        <v>88</v>
      </c>
      <c r="G18" s="153">
        <v>144</v>
      </c>
      <c r="H18" s="153">
        <v>15</v>
      </c>
      <c r="I18" s="153">
        <v>21</v>
      </c>
      <c r="J18" s="155">
        <v>0.25</v>
      </c>
    </row>
    <row r="19" spans="1:11" ht="26.25" customHeight="1">
      <c r="A19" s="417" t="s">
        <v>148</v>
      </c>
      <c r="B19" s="379">
        <v>120798</v>
      </c>
      <c r="C19" s="379">
        <v>111717</v>
      </c>
      <c r="D19" s="379">
        <v>232515</v>
      </c>
      <c r="E19" s="379">
        <v>118689</v>
      </c>
      <c r="F19" s="379">
        <v>109605</v>
      </c>
      <c r="G19" s="379">
        <v>228294</v>
      </c>
      <c r="H19" s="379">
        <v>2109</v>
      </c>
      <c r="I19" s="379">
        <v>2112</v>
      </c>
      <c r="J19" s="380">
        <v>1.8489316407789946E-2</v>
      </c>
    </row>
    <row r="20" spans="1:11" ht="12.75" customHeight="1">
      <c r="A20" s="36" t="s">
        <v>142</v>
      </c>
    </row>
    <row r="21" spans="1:11" ht="12.75" customHeight="1"/>
    <row r="22" spans="1:11" ht="12.75" customHeight="1"/>
    <row r="23" spans="1:11" ht="12.75" customHeight="1">
      <c r="A23" s="548" t="s">
        <v>1165</v>
      </c>
    </row>
    <row r="24" spans="1:11" ht="12.75" customHeight="1">
      <c r="A24" s="125" t="s">
        <v>1166</v>
      </c>
    </row>
    <row r="25" spans="1:11" ht="12.75" customHeight="1"/>
    <row r="26" spans="1:11" ht="12.75" customHeight="1">
      <c r="A26" s="644"/>
      <c r="B26" s="644"/>
      <c r="C26" s="644"/>
      <c r="D26" s="644"/>
      <c r="E26" s="644"/>
      <c r="F26" s="644"/>
      <c r="G26" s="644"/>
      <c r="H26" s="644"/>
      <c r="I26" s="644"/>
      <c r="J26" s="644"/>
    </row>
    <row r="27" spans="1:11" ht="12.75" customHeight="1">
      <c r="A27" s="644"/>
      <c r="B27" s="644"/>
      <c r="C27" s="644"/>
      <c r="D27" s="644"/>
      <c r="E27" s="644"/>
      <c r="F27" s="644"/>
      <c r="G27" s="644"/>
      <c r="H27" s="644"/>
      <c r="I27" s="644"/>
      <c r="J27" s="644"/>
      <c r="K27" s="88"/>
    </row>
    <row r="28" spans="1:11" ht="12.75" customHeight="1">
      <c r="A28" s="644"/>
      <c r="B28" s="644"/>
      <c r="C28" s="644"/>
      <c r="D28" s="644"/>
      <c r="E28" s="644"/>
      <c r="F28" s="644"/>
      <c r="G28" s="644"/>
      <c r="H28" s="644"/>
      <c r="I28" s="644"/>
      <c r="J28" s="644"/>
      <c r="K28" s="88"/>
    </row>
    <row r="29" spans="1:11" ht="12.75" customHeight="1">
      <c r="A29" s="644"/>
      <c r="B29" s="644"/>
      <c r="C29" s="644"/>
      <c r="D29" s="644"/>
      <c r="E29" s="644"/>
      <c r="F29" s="644"/>
      <c r="G29" s="644"/>
      <c r="H29" s="644"/>
      <c r="I29" s="644"/>
      <c r="J29" s="644"/>
      <c r="K29" s="88"/>
    </row>
    <row r="30" spans="1:11" ht="12.75" customHeight="1">
      <c r="A30" s="644"/>
      <c r="B30" s="644"/>
      <c r="C30" s="644"/>
      <c r="D30" s="644"/>
      <c r="E30" s="644"/>
      <c r="F30" s="644"/>
      <c r="G30" s="644"/>
      <c r="H30" s="644"/>
      <c r="I30" s="644"/>
      <c r="J30" s="644"/>
      <c r="K30" s="78"/>
    </row>
    <row r="31" spans="1:11" ht="12.75" customHeight="1">
      <c r="A31" s="644"/>
      <c r="B31" s="644"/>
      <c r="C31" s="644"/>
      <c r="D31" s="644"/>
      <c r="E31" s="644"/>
      <c r="F31" s="644"/>
      <c r="G31" s="644"/>
      <c r="H31" s="644"/>
      <c r="I31" s="644"/>
      <c r="J31" s="644"/>
    </row>
    <row r="32" spans="1:11" ht="12.75" customHeight="1">
      <c r="A32" s="644"/>
      <c r="B32" s="644"/>
      <c r="C32" s="644"/>
      <c r="D32" s="644"/>
      <c r="E32" s="644"/>
      <c r="F32" s="644"/>
      <c r="G32" s="644"/>
      <c r="H32" s="644"/>
      <c r="I32" s="644"/>
      <c r="J32" s="644"/>
    </row>
    <row r="33" spans="1:10" ht="12.75" customHeight="1">
      <c r="A33" s="644"/>
      <c r="B33" s="644"/>
      <c r="C33" s="644"/>
      <c r="D33" s="644"/>
      <c r="E33" s="644"/>
      <c r="F33" s="644"/>
      <c r="G33" s="644"/>
      <c r="H33" s="644"/>
      <c r="I33" s="644"/>
      <c r="J33" s="644"/>
    </row>
    <row r="34" spans="1:10" ht="12.75" customHeight="1">
      <c r="A34" s="644"/>
      <c r="B34" s="644"/>
      <c r="C34" s="644"/>
      <c r="D34" s="644"/>
      <c r="E34" s="644"/>
      <c r="F34" s="644"/>
      <c r="G34" s="644"/>
      <c r="H34" s="644"/>
      <c r="I34" s="644"/>
      <c r="J34" s="644"/>
    </row>
    <row r="35" spans="1:10" ht="12.75" customHeight="1">
      <c r="A35" s="644"/>
      <c r="B35" s="644"/>
      <c r="C35" s="644"/>
      <c r="D35" s="644"/>
      <c r="E35" s="644"/>
      <c r="F35" s="644"/>
      <c r="G35" s="644"/>
      <c r="H35" s="644"/>
      <c r="I35" s="644"/>
      <c r="J35" s="644"/>
    </row>
    <row r="36" spans="1:10" ht="12.75" customHeight="1">
      <c r="A36" s="644"/>
      <c r="B36" s="644"/>
      <c r="C36" s="644"/>
      <c r="D36" s="644"/>
      <c r="E36" s="644"/>
      <c r="F36" s="644"/>
      <c r="G36" s="644"/>
      <c r="H36" s="644"/>
      <c r="I36" s="644"/>
      <c r="J36" s="644"/>
    </row>
    <row r="37" spans="1:10" ht="12.75" customHeight="1">
      <c r="A37" s="644"/>
      <c r="B37" s="644"/>
      <c r="C37" s="644"/>
      <c r="D37" s="644"/>
      <c r="E37" s="644"/>
      <c r="F37" s="644"/>
      <c r="G37" s="644"/>
      <c r="H37" s="644"/>
      <c r="I37" s="644"/>
      <c r="J37" s="644"/>
    </row>
    <row r="38" spans="1:10" ht="12.75" customHeight="1">
      <c r="A38" s="644"/>
      <c r="B38" s="644"/>
      <c r="C38" s="644"/>
      <c r="D38" s="644"/>
      <c r="E38" s="644"/>
      <c r="F38" s="644"/>
      <c r="G38" s="644"/>
      <c r="H38" s="644"/>
      <c r="I38" s="644"/>
      <c r="J38" s="644"/>
    </row>
    <row r="39" spans="1:10" ht="12.75" customHeight="1">
      <c r="A39" s="644"/>
      <c r="B39" s="644"/>
      <c r="C39" s="644"/>
      <c r="D39" s="644"/>
      <c r="E39" s="644"/>
      <c r="F39" s="644"/>
      <c r="G39" s="644"/>
      <c r="H39" s="644"/>
      <c r="I39" s="644"/>
      <c r="J39" s="644"/>
    </row>
    <row r="40" spans="1:10" ht="12.75" customHeight="1">
      <c r="A40" s="644"/>
      <c r="B40" s="644"/>
      <c r="C40" s="644"/>
      <c r="D40" s="644"/>
      <c r="E40" s="644"/>
      <c r="F40" s="644"/>
      <c r="G40" s="644"/>
      <c r="H40" s="644"/>
      <c r="I40" s="644"/>
      <c r="J40" s="644"/>
    </row>
    <row r="41" spans="1:10" ht="12.75" customHeight="1">
      <c r="A41" s="644"/>
      <c r="B41" s="644"/>
      <c r="C41" s="644"/>
      <c r="D41" s="644"/>
      <c r="E41" s="644"/>
      <c r="F41" s="644"/>
      <c r="G41" s="644"/>
      <c r="H41" s="644"/>
      <c r="I41" s="644"/>
      <c r="J41" s="644"/>
    </row>
    <row r="42" spans="1:10" ht="12.75" customHeight="1">
      <c r="A42" s="644"/>
      <c r="B42" s="644"/>
      <c r="C42" s="644"/>
      <c r="D42" s="644"/>
      <c r="E42" s="644"/>
      <c r="F42" s="644"/>
      <c r="G42" s="644"/>
      <c r="H42" s="644"/>
      <c r="I42" s="644"/>
      <c r="J42" s="644"/>
    </row>
    <row r="43" spans="1:10" ht="12.75" customHeight="1">
      <c r="A43" s="644"/>
      <c r="B43" s="644"/>
      <c r="C43" s="644"/>
      <c r="D43" s="644"/>
      <c r="E43" s="644"/>
      <c r="F43" s="644"/>
      <c r="G43" s="644"/>
      <c r="H43" s="644"/>
      <c r="I43" s="644"/>
      <c r="J43" s="644"/>
    </row>
    <row r="44" spans="1:10" ht="12.75" customHeight="1">
      <c r="A44" s="644"/>
      <c r="B44" s="644"/>
      <c r="C44" s="644"/>
      <c r="D44" s="644"/>
      <c r="E44" s="644"/>
      <c r="F44" s="644"/>
      <c r="G44" s="644"/>
      <c r="H44" s="644"/>
      <c r="I44" s="644"/>
      <c r="J44" s="644"/>
    </row>
    <row r="45" spans="1:10" ht="12.75" customHeight="1">
      <c r="A45" s="644"/>
      <c r="B45" s="644"/>
      <c r="C45" s="644"/>
      <c r="D45" s="644"/>
      <c r="E45" s="644"/>
      <c r="F45" s="644"/>
      <c r="G45" s="644"/>
      <c r="H45" s="644"/>
      <c r="I45" s="644"/>
      <c r="J45" s="644"/>
    </row>
    <row r="46" spans="1:10" ht="12.75" customHeight="1">
      <c r="A46" s="644"/>
      <c r="B46" s="644"/>
      <c r="C46" s="644"/>
      <c r="D46" s="644"/>
      <c r="E46" s="644"/>
      <c r="F46" s="644"/>
      <c r="G46" s="644"/>
      <c r="H46" s="644"/>
      <c r="I46" s="644"/>
      <c r="J46" s="644"/>
    </row>
    <row r="47" spans="1:10" ht="12.75" customHeight="1">
      <c r="A47" s="644"/>
      <c r="B47" s="644"/>
      <c r="C47" s="644"/>
      <c r="D47" s="644"/>
      <c r="E47" s="644"/>
      <c r="F47" s="644"/>
      <c r="G47" s="644"/>
      <c r="H47" s="644"/>
      <c r="I47" s="644"/>
      <c r="J47" s="644"/>
    </row>
    <row r="48" spans="1:10" ht="12.75" customHeight="1">
      <c r="A48" s="644"/>
      <c r="B48" s="644"/>
      <c r="C48" s="644"/>
      <c r="D48" s="644"/>
      <c r="E48" s="644"/>
      <c r="F48" s="644"/>
      <c r="G48" s="644"/>
      <c r="H48" s="644"/>
      <c r="I48" s="644"/>
      <c r="J48" s="644"/>
    </row>
    <row r="49" spans="1:10" ht="12.75" customHeight="1">
      <c r="A49" s="644"/>
      <c r="B49" s="644"/>
      <c r="C49" s="644"/>
      <c r="D49" s="644"/>
      <c r="E49" s="644"/>
      <c r="F49" s="644"/>
      <c r="G49" s="644"/>
      <c r="H49" s="644"/>
      <c r="I49" s="644"/>
      <c r="J49" s="644"/>
    </row>
    <row r="50" spans="1:10" ht="12.75" customHeight="1">
      <c r="A50" s="644"/>
      <c r="B50" s="644"/>
      <c r="C50" s="644"/>
      <c r="D50" s="644"/>
      <c r="E50" s="644"/>
      <c r="F50" s="644"/>
      <c r="G50" s="644"/>
      <c r="H50" s="644"/>
      <c r="I50" s="644"/>
      <c r="J50" s="644"/>
    </row>
    <row r="51" spans="1:10" ht="12.75" customHeight="1">
      <c r="A51" s="644"/>
      <c r="B51" s="644"/>
      <c r="C51" s="644"/>
      <c r="D51" s="644"/>
      <c r="E51" s="644"/>
      <c r="F51" s="644"/>
      <c r="G51" s="644"/>
      <c r="H51" s="644"/>
      <c r="I51" s="644"/>
      <c r="J51" s="644"/>
    </row>
    <row r="52" spans="1:10" ht="12.75" customHeight="1">
      <c r="A52" s="644"/>
      <c r="B52" s="644"/>
      <c r="C52" s="644"/>
      <c r="D52" s="644"/>
      <c r="E52" s="644"/>
      <c r="F52" s="644"/>
      <c r="G52" s="644"/>
      <c r="H52" s="644"/>
      <c r="I52" s="644"/>
      <c r="J52" s="644"/>
    </row>
    <row r="53" spans="1:10" ht="12.75" customHeight="1">
      <c r="A53" s="644"/>
      <c r="B53" s="644"/>
      <c r="C53" s="644"/>
      <c r="D53" s="644"/>
      <c r="E53" s="644"/>
      <c r="F53" s="644"/>
      <c r="G53" s="644"/>
      <c r="H53" s="644"/>
      <c r="I53" s="644"/>
      <c r="J53" s="644"/>
    </row>
    <row r="54" spans="1:10" ht="12.75" customHeight="1">
      <c r="A54" s="644"/>
      <c r="B54" s="644"/>
      <c r="C54" s="644"/>
      <c r="D54" s="644"/>
      <c r="E54" s="644"/>
      <c r="F54" s="644"/>
      <c r="G54" s="644"/>
      <c r="H54" s="644"/>
      <c r="I54" s="644"/>
      <c r="J54" s="644"/>
    </row>
    <row r="55" spans="1:10" ht="12.75" customHeight="1">
      <c r="A55" s="644"/>
      <c r="B55" s="644"/>
      <c r="C55" s="644"/>
      <c r="D55" s="644"/>
      <c r="E55" s="644"/>
      <c r="F55" s="644"/>
      <c r="G55" s="644"/>
      <c r="H55" s="644"/>
      <c r="I55" s="644"/>
      <c r="J55" s="644"/>
    </row>
    <row r="56" spans="1:10" ht="12.75" customHeight="1">
      <c r="A56" s="644"/>
      <c r="B56" s="644"/>
      <c r="C56" s="644"/>
      <c r="D56" s="644"/>
      <c r="E56" s="644"/>
      <c r="F56" s="644"/>
      <c r="G56" s="644"/>
      <c r="H56" s="644"/>
      <c r="I56" s="644"/>
      <c r="J56" s="644"/>
    </row>
    <row r="57" spans="1:10" ht="12.75" customHeight="1">
      <c r="A57" s="644"/>
      <c r="B57" s="644"/>
      <c r="C57" s="644"/>
      <c r="D57" s="644"/>
      <c r="E57" s="644"/>
      <c r="F57" s="644"/>
      <c r="G57" s="644"/>
      <c r="H57" s="644"/>
      <c r="I57" s="644"/>
      <c r="J57" s="644"/>
    </row>
    <row r="58" spans="1:10" ht="12.75" customHeight="1">
      <c r="A58" s="644"/>
      <c r="B58" s="644"/>
      <c r="C58" s="644"/>
      <c r="D58" s="644"/>
      <c r="E58" s="644"/>
      <c r="F58" s="644"/>
      <c r="G58" s="644"/>
      <c r="H58" s="644"/>
      <c r="I58" s="644"/>
      <c r="J58" s="644"/>
    </row>
    <row r="59" spans="1:10" ht="12.75" customHeight="1">
      <c r="A59" s="644"/>
      <c r="B59" s="644"/>
      <c r="C59" s="644"/>
      <c r="D59" s="644"/>
      <c r="E59" s="644"/>
      <c r="F59" s="644"/>
      <c r="G59" s="644"/>
      <c r="H59" s="644"/>
      <c r="I59" s="644"/>
      <c r="J59" s="644"/>
    </row>
    <row r="60" spans="1:10" ht="12.75" customHeight="1">
      <c r="A60" s="644"/>
      <c r="B60" s="644"/>
      <c r="C60" s="644"/>
      <c r="D60" s="644"/>
      <c r="E60" s="644"/>
      <c r="F60" s="644"/>
      <c r="G60" s="644"/>
      <c r="H60" s="644"/>
      <c r="I60" s="644"/>
      <c r="J60" s="644"/>
    </row>
    <row r="61" spans="1:10" ht="12.75" customHeight="1">
      <c r="A61" s="644"/>
      <c r="B61" s="644"/>
      <c r="C61" s="644"/>
      <c r="D61" s="644"/>
      <c r="E61" s="644"/>
      <c r="F61" s="644"/>
      <c r="G61" s="644"/>
      <c r="H61" s="644"/>
      <c r="I61" s="644"/>
      <c r="J61" s="644"/>
    </row>
    <row r="62" spans="1:10" ht="12.75" customHeight="1">
      <c r="A62" s="644"/>
      <c r="B62" s="644"/>
      <c r="C62" s="644"/>
      <c r="D62" s="644"/>
      <c r="E62" s="644"/>
      <c r="F62" s="644"/>
      <c r="G62" s="644"/>
      <c r="H62" s="644"/>
      <c r="I62" s="644"/>
      <c r="J62" s="644"/>
    </row>
    <row r="63" spans="1:10" ht="12.75" customHeight="1">
      <c r="A63" s="644"/>
      <c r="B63" s="644"/>
      <c r="C63" s="644"/>
      <c r="D63" s="644"/>
      <c r="E63" s="644"/>
      <c r="F63" s="644"/>
      <c r="G63" s="644"/>
      <c r="H63" s="644"/>
      <c r="I63" s="644"/>
      <c r="J63" s="644"/>
    </row>
    <row r="64" spans="1:10" ht="12.75" customHeight="1">
      <c r="A64" s="644"/>
      <c r="B64" s="644"/>
      <c r="C64" s="644"/>
      <c r="D64" s="644"/>
      <c r="E64" s="644"/>
      <c r="F64" s="644"/>
      <c r="G64" s="644"/>
      <c r="H64" s="644"/>
      <c r="I64" s="644"/>
      <c r="J64" s="644"/>
    </row>
    <row r="65" spans="1:10" ht="12.75" customHeight="1">
      <c r="A65" s="644"/>
      <c r="B65" s="644"/>
      <c r="C65" s="644"/>
      <c r="D65" s="644"/>
      <c r="E65" s="644"/>
      <c r="F65" s="644"/>
      <c r="G65" s="644"/>
      <c r="H65" s="644"/>
      <c r="I65" s="644"/>
      <c r="J65" s="644"/>
    </row>
    <row r="66" spans="1:10" ht="12.75" customHeight="1">
      <c r="A66" s="644"/>
      <c r="B66" s="644"/>
      <c r="C66" s="644"/>
      <c r="D66" s="644"/>
      <c r="E66" s="644"/>
      <c r="F66" s="644"/>
      <c r="G66" s="644"/>
      <c r="H66" s="644"/>
      <c r="I66" s="644"/>
      <c r="J66" s="644"/>
    </row>
    <row r="67" spans="1:10" ht="12.75" customHeight="1">
      <c r="A67" s="36" t="s">
        <v>487</v>
      </c>
    </row>
    <row r="68" spans="1:10" ht="12.75" customHeight="1"/>
    <row r="69" spans="1:10" ht="12.75" customHeight="1"/>
    <row r="70" spans="1:10" ht="12.75" customHeight="1">
      <c r="A70" s="74" t="s">
        <v>324</v>
      </c>
    </row>
    <row r="71" spans="1:10" ht="12.75" customHeight="1"/>
    <row r="72" spans="1:10" ht="12.75" customHeight="1"/>
    <row r="73" spans="1:10" ht="12.75" customHeight="1"/>
    <row r="74" spans="1:10" ht="12.75" customHeight="1"/>
    <row r="75" spans="1:10" ht="12.75" customHeight="1"/>
    <row r="76" spans="1:10" ht="12.75" customHeight="1">
      <c r="J76" s="21" t="s">
        <v>366</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44" t="s">
        <v>930</v>
      </c>
      <c r="F1" s="373" t="str">
        <f>Naslovnica!A20</f>
        <v>Prosinac 2015.</v>
      </c>
    </row>
    <row r="2" spans="1:7" ht="12.75" customHeight="1">
      <c r="A2" s="126" t="s">
        <v>931</v>
      </c>
      <c r="F2" s="118" t="str">
        <f>Naslovnica!A24</f>
        <v>December 2015</v>
      </c>
    </row>
    <row r="3" spans="1:7" ht="12.75" customHeight="1"/>
    <row r="4" spans="1:7" ht="12.75" customHeight="1">
      <c r="E4" s="743" t="s">
        <v>469</v>
      </c>
      <c r="F4" s="743"/>
    </row>
    <row r="5" spans="1:7" ht="13.5" customHeight="1">
      <c r="A5" s="751" t="s">
        <v>493</v>
      </c>
      <c r="B5" s="762" t="s">
        <v>151</v>
      </c>
      <c r="C5" s="762"/>
      <c r="D5" s="762"/>
      <c r="E5" s="762"/>
      <c r="F5" s="762"/>
    </row>
    <row r="6" spans="1:7" ht="33.75" customHeight="1">
      <c r="A6" s="751"/>
      <c r="B6" s="418" t="str">
        <f>Naslovnica!A20</f>
        <v>Prosinac 2015.</v>
      </c>
      <c r="C6" s="647" t="str">
        <f>'5 Tablica 3,4'!$A$8</f>
        <v>Studeni 2015.</v>
      </c>
      <c r="D6" s="418" t="s">
        <v>98</v>
      </c>
      <c r="E6" s="388" t="s">
        <v>152</v>
      </c>
      <c r="F6" s="419" t="s">
        <v>153</v>
      </c>
    </row>
    <row r="7" spans="1:7" ht="45" customHeight="1">
      <c r="A7" s="751"/>
      <c r="B7" s="420" t="str">
        <f>Naslovnica!A24</f>
        <v>December 2015</v>
      </c>
      <c r="C7" s="648" t="str">
        <f>'5 Tablica 3,4'!$B$8</f>
        <v>November 2015</v>
      </c>
      <c r="D7" s="420" t="s">
        <v>154</v>
      </c>
      <c r="E7" s="393" t="s">
        <v>494</v>
      </c>
      <c r="F7" s="420" t="s">
        <v>155</v>
      </c>
    </row>
    <row r="8" spans="1:7">
      <c r="A8" s="190" t="s">
        <v>136</v>
      </c>
      <c r="B8" s="191">
        <v>14930.66851</v>
      </c>
      <c r="C8" s="191">
        <v>6705.9769400000005</v>
      </c>
      <c r="D8" s="192">
        <v>1.2264717942796861</v>
      </c>
      <c r="E8" s="193">
        <v>389593.38737000001</v>
      </c>
      <c r="F8" s="192">
        <v>3.9850958631352705E-2</v>
      </c>
      <c r="G8" s="88"/>
    </row>
    <row r="9" spans="1:7">
      <c r="A9" s="190" t="s">
        <v>137</v>
      </c>
      <c r="B9" s="191">
        <v>35990.352169999998</v>
      </c>
      <c r="C9" s="191">
        <v>11117.081769999999</v>
      </c>
      <c r="D9" s="192">
        <v>2.2373920525728042</v>
      </c>
      <c r="E9" s="193">
        <v>1184588.3342400005</v>
      </c>
      <c r="F9" s="192">
        <v>3.1334159324516969E-2</v>
      </c>
      <c r="G9" s="88"/>
    </row>
    <row r="10" spans="1:7">
      <c r="A10" s="190" t="s">
        <v>138</v>
      </c>
      <c r="B10" s="191">
        <v>6476.8456999999999</v>
      </c>
      <c r="C10" s="191">
        <v>1599.2723100000001</v>
      </c>
      <c r="D10" s="192">
        <v>3.0498704689009459</v>
      </c>
      <c r="E10" s="193">
        <v>212135.30964000005</v>
      </c>
      <c r="F10" s="194">
        <v>3.1493212464572228E-2</v>
      </c>
    </row>
    <row r="11" spans="1:7">
      <c r="A11" s="190" t="s">
        <v>139</v>
      </c>
      <c r="B11" s="191">
        <v>4587.7125999999998</v>
      </c>
      <c r="C11" s="191">
        <v>1298.6308100000001</v>
      </c>
      <c r="D11" s="192">
        <v>2.5327304455374806</v>
      </c>
      <c r="E11" s="193">
        <v>188593.02401000002</v>
      </c>
      <c r="F11" s="192">
        <v>2.4932500941658515E-2</v>
      </c>
    </row>
    <row r="12" spans="1:7">
      <c r="A12" s="190" t="s">
        <v>140</v>
      </c>
      <c r="B12" s="191">
        <v>5397.6604699999998</v>
      </c>
      <c r="C12" s="191">
        <v>1966.70866</v>
      </c>
      <c r="D12" s="192">
        <v>1.744514517976445</v>
      </c>
      <c r="E12" s="193">
        <v>129408.80524000002</v>
      </c>
      <c r="F12" s="192">
        <v>4.3525607960565871E-2</v>
      </c>
    </row>
    <row r="13" spans="1:7">
      <c r="A13" s="195" t="s">
        <v>141</v>
      </c>
      <c r="B13" s="191">
        <v>30711.950350000003</v>
      </c>
      <c r="C13" s="191">
        <v>6605.0333200000005</v>
      </c>
      <c r="D13" s="192">
        <v>3.6497797758270814</v>
      </c>
      <c r="E13" s="196">
        <v>998663.81481000048</v>
      </c>
      <c r="F13" s="192">
        <v>3.1728799207524194E-2</v>
      </c>
    </row>
    <row r="14" spans="1:7" ht="18.75" customHeight="1">
      <c r="A14" s="421" t="s">
        <v>352</v>
      </c>
      <c r="B14" s="422">
        <v>98095.189800000007</v>
      </c>
      <c r="C14" s="423">
        <v>29292.703809999999</v>
      </c>
      <c r="D14" s="424">
        <v>2.3487926016072334</v>
      </c>
      <c r="E14" s="425">
        <v>3102982.6753100003</v>
      </c>
      <c r="F14" s="424">
        <v>3.2645212266026367E-2</v>
      </c>
    </row>
    <row r="15" spans="1:7" ht="12.75" customHeight="1">
      <c r="A15" s="27" t="s">
        <v>669</v>
      </c>
      <c r="B15" s="28"/>
      <c r="C15" s="30"/>
      <c r="D15" s="30"/>
      <c r="E15" s="30"/>
      <c r="F15" s="30"/>
      <c r="G15" s="30"/>
    </row>
    <row r="16" spans="1:7" ht="22.5" customHeight="1">
      <c r="A16" s="767" t="s">
        <v>157</v>
      </c>
      <c r="B16" s="767"/>
      <c r="C16" s="767"/>
      <c r="D16" s="767"/>
      <c r="E16" s="767"/>
      <c r="F16" s="767"/>
      <c r="G16" s="47"/>
    </row>
    <row r="17" spans="1:7" ht="12.75" customHeight="1">
      <c r="A17" s="763" t="s">
        <v>158</v>
      </c>
      <c r="B17" s="764"/>
      <c r="C17" s="764"/>
      <c r="D17" s="764"/>
      <c r="E17" s="764"/>
      <c r="F17" s="764"/>
      <c r="G17" s="48"/>
    </row>
    <row r="18" spans="1:7" ht="12.75" customHeight="1">
      <c r="A18" s="765" t="s">
        <v>159</v>
      </c>
      <c r="B18" s="766"/>
      <c r="C18" s="766"/>
      <c r="D18" s="766"/>
      <c r="E18" s="766"/>
      <c r="F18" s="766"/>
      <c r="G18" s="49"/>
    </row>
    <row r="19" spans="1:7" ht="12.75" customHeight="1">
      <c r="A19" s="763" t="s">
        <v>160</v>
      </c>
      <c r="B19" s="764"/>
      <c r="C19" s="764"/>
      <c r="D19" s="764"/>
      <c r="E19" s="764"/>
      <c r="F19" s="764"/>
      <c r="G19" s="48"/>
    </row>
    <row r="20" spans="1:7" ht="12.75" customHeight="1"/>
    <row r="21" spans="1:7" ht="12.75" customHeight="1">
      <c r="A21" s="549" t="s">
        <v>355</v>
      </c>
      <c r="F21" s="373" t="str">
        <f>Naslovnica!A20</f>
        <v>Prosinac 2015.</v>
      </c>
    </row>
    <row r="22" spans="1:7" ht="12.75" customHeight="1">
      <c r="A22" s="126" t="s">
        <v>356</v>
      </c>
      <c r="F22" s="118" t="str">
        <f>Naslovnica!A24</f>
        <v>December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669</v>
      </c>
    </row>
    <row r="42" spans="1:1" ht="12.75" customHeight="1"/>
    <row r="43" spans="1:1" ht="12.75" customHeight="1">
      <c r="A43" s="82"/>
    </row>
    <row r="44" spans="1:1" ht="12.75" customHeight="1">
      <c r="A44" s="85"/>
    </row>
    <row r="45" spans="1:1" ht="12.75" customHeight="1"/>
    <row r="46" spans="1:1" ht="12.75" customHeight="1">
      <c r="A46" s="74" t="s">
        <v>324</v>
      </c>
    </row>
    <row r="47" spans="1:1" ht="12.75" customHeight="1"/>
    <row r="48" spans="1:1" ht="12.75" customHeight="1"/>
    <row r="49" spans="6:6" ht="12.75" customHeight="1"/>
    <row r="53" spans="6:6">
      <c r="F53" s="44" t="s">
        <v>367</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45" t="s">
        <v>932</v>
      </c>
      <c r="G1" s="373" t="str">
        <f>Naslovnica!A20</f>
        <v>Prosinac 2015.</v>
      </c>
    </row>
    <row r="2" spans="1:8" ht="12.75" customHeight="1">
      <c r="A2" s="117" t="s">
        <v>933</v>
      </c>
      <c r="G2" s="118" t="str">
        <f>Naslovnica!A24</f>
        <v>December 2015</v>
      </c>
    </row>
    <row r="3" spans="1:8" ht="12.75" customHeight="1"/>
    <row r="4" spans="1:8" ht="12.75" customHeight="1">
      <c r="F4" s="141"/>
      <c r="G4" s="21" t="s">
        <v>469</v>
      </c>
    </row>
    <row r="5" spans="1:8" ht="15" customHeight="1">
      <c r="A5" s="744" t="s">
        <v>496</v>
      </c>
      <c r="B5" s="745" t="s">
        <v>495</v>
      </c>
      <c r="C5" s="745"/>
      <c r="D5" s="745"/>
      <c r="E5" s="745"/>
      <c r="F5" s="745"/>
      <c r="G5" s="745"/>
    </row>
    <row r="6" spans="1:8">
      <c r="A6" s="744"/>
      <c r="B6" s="749" t="str">
        <f>Naslovnica!A20</f>
        <v>Prosinac 2015.</v>
      </c>
      <c r="C6" s="761"/>
      <c r="D6" s="750" t="str">
        <f>'5 Tablica 3,4'!A8</f>
        <v>Studeni 2015.</v>
      </c>
      <c r="E6" s="761"/>
      <c r="F6" s="768" t="s">
        <v>161</v>
      </c>
      <c r="G6" s="768"/>
    </row>
    <row r="7" spans="1:8">
      <c r="A7" s="744"/>
      <c r="B7" s="746" t="str">
        <f>Naslovnica!A24</f>
        <v>December 2015</v>
      </c>
      <c r="C7" s="769"/>
      <c r="D7" s="770" t="str">
        <f>'5 Tablica 3,4'!B8</f>
        <v>November 2015</v>
      </c>
      <c r="E7" s="769"/>
      <c r="F7" s="771" t="s">
        <v>162</v>
      </c>
      <c r="G7" s="771"/>
    </row>
    <row r="8" spans="1:8">
      <c r="A8" s="744"/>
      <c r="B8" s="394" t="s">
        <v>120</v>
      </c>
      <c r="C8" s="394" t="s">
        <v>121</v>
      </c>
      <c r="D8" s="394" t="s">
        <v>120</v>
      </c>
      <c r="E8" s="394" t="s">
        <v>121</v>
      </c>
      <c r="F8" s="394" t="s">
        <v>1108</v>
      </c>
      <c r="G8" s="394" t="s">
        <v>1104</v>
      </c>
    </row>
    <row r="9" spans="1:8">
      <c r="A9" s="744"/>
      <c r="B9" s="395" t="s">
        <v>122</v>
      </c>
      <c r="C9" s="395" t="s">
        <v>123</v>
      </c>
      <c r="D9" s="395" t="s">
        <v>122</v>
      </c>
      <c r="E9" s="395" t="s">
        <v>123</v>
      </c>
      <c r="F9" s="395" t="s">
        <v>122</v>
      </c>
      <c r="G9" s="395" t="s">
        <v>1105</v>
      </c>
    </row>
    <row r="10" spans="1:8">
      <c r="A10" s="177" t="s">
        <v>136</v>
      </c>
      <c r="B10" s="197">
        <v>334496.80924999999</v>
      </c>
      <c r="C10" s="198">
        <v>0.10985688422696176</v>
      </c>
      <c r="D10" s="197">
        <v>322072.37554000004</v>
      </c>
      <c r="E10" s="199">
        <v>0.1082455950020831</v>
      </c>
      <c r="F10" s="200">
        <v>12424.433709999979</v>
      </c>
      <c r="G10" s="199">
        <v>3.8576527059076868E-2</v>
      </c>
      <c r="H10" s="88"/>
    </row>
    <row r="11" spans="1:8">
      <c r="A11" s="177" t="s">
        <v>137</v>
      </c>
      <c r="B11" s="197">
        <v>1291310.6483099998</v>
      </c>
      <c r="C11" s="198">
        <v>0.42409781041113048</v>
      </c>
      <c r="D11" s="201">
        <v>1265961.8776800002</v>
      </c>
      <c r="E11" s="199">
        <v>0.42547826857136589</v>
      </c>
      <c r="F11" s="200">
        <v>25348.770629999875</v>
      </c>
      <c r="G11" s="199">
        <v>2.0023328566934413E-2</v>
      </c>
      <c r="H11" s="88"/>
    </row>
    <row r="12" spans="1:8">
      <c r="A12" s="177" t="s">
        <v>156</v>
      </c>
      <c r="B12" s="197">
        <v>173173.17606999999</v>
      </c>
      <c r="C12" s="198">
        <v>5.6874281095215716E-2</v>
      </c>
      <c r="D12" s="201">
        <v>167632.55228</v>
      </c>
      <c r="E12" s="199">
        <v>5.6339775594982093E-2</v>
      </c>
      <c r="F12" s="200">
        <v>5540.6237899999915</v>
      </c>
      <c r="G12" s="199">
        <v>3.3052194902726158E-2</v>
      </c>
    </row>
    <row r="13" spans="1:8">
      <c r="A13" s="177" t="s">
        <v>139</v>
      </c>
      <c r="B13" s="197">
        <v>191220.41641999999</v>
      </c>
      <c r="C13" s="198">
        <v>6.2801433578946325E-2</v>
      </c>
      <c r="D13" s="201">
        <v>188918.68322000001</v>
      </c>
      <c r="E13" s="199">
        <v>6.3493850529317428E-2</v>
      </c>
      <c r="F13" s="200">
        <v>2301.7331999999883</v>
      </c>
      <c r="G13" s="199">
        <v>1.2183724556874921E-2</v>
      </c>
    </row>
    <row r="14" spans="1:8">
      <c r="A14" s="177" t="s">
        <v>140</v>
      </c>
      <c r="B14" s="197">
        <v>112291.62986</v>
      </c>
      <c r="C14" s="198">
        <v>3.6879301207226274E-2</v>
      </c>
      <c r="D14" s="201">
        <v>107513.70842</v>
      </c>
      <c r="E14" s="199">
        <v>3.6134379172665168E-2</v>
      </c>
      <c r="F14" s="200">
        <v>4777.9214399999973</v>
      </c>
      <c r="G14" s="199">
        <v>4.4440113825626307E-2</v>
      </c>
    </row>
    <row r="15" spans="1:8">
      <c r="A15" s="177" t="s">
        <v>141</v>
      </c>
      <c r="B15" s="197">
        <v>942348.90287999995</v>
      </c>
      <c r="C15" s="198">
        <v>0.30949028948051943</v>
      </c>
      <c r="D15" s="202">
        <v>923286.31886</v>
      </c>
      <c r="E15" s="199">
        <v>0.31030813112958638</v>
      </c>
      <c r="F15" s="200">
        <v>19062.58401999998</v>
      </c>
      <c r="G15" s="199">
        <v>2.0646449135666749E-2</v>
      </c>
    </row>
    <row r="16" spans="1:8" ht="18.75" customHeight="1">
      <c r="A16" s="426" t="s">
        <v>127</v>
      </c>
      <c r="B16" s="427">
        <v>3044841.5827899999</v>
      </c>
      <c r="C16" s="424">
        <v>1</v>
      </c>
      <c r="D16" s="427">
        <v>2975385.5159999998</v>
      </c>
      <c r="E16" s="428">
        <v>1</v>
      </c>
      <c r="F16" s="429">
        <v>69456.066789999968</v>
      </c>
      <c r="G16" s="428">
        <v>2.3343552093166794E-2</v>
      </c>
    </row>
    <row r="17" spans="1:8" ht="12.75" customHeight="1">
      <c r="A17" s="37" t="s">
        <v>497</v>
      </c>
    </row>
    <row r="18" spans="1:8" ht="12.75" customHeight="1"/>
    <row r="19" spans="1:8" ht="12.75" customHeight="1">
      <c r="A19" s="545" t="s">
        <v>357</v>
      </c>
      <c r="G19" s="373" t="str">
        <f>Naslovnica!A20</f>
        <v>Prosinac 2015.</v>
      </c>
    </row>
    <row r="20" spans="1:8" ht="12.75" customHeight="1">
      <c r="A20" s="117" t="s">
        <v>358</v>
      </c>
      <c r="G20" s="118" t="str">
        <f>Naslovnica!A24</f>
        <v>December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497</v>
      </c>
    </row>
    <row r="41" spans="1:8" ht="12.75" customHeight="1">
      <c r="A41" s="37"/>
    </row>
    <row r="42" spans="1:8" ht="12.75" customHeight="1">
      <c r="A42" s="372" t="s">
        <v>359</v>
      </c>
      <c r="G42" s="373" t="str">
        <f>Naslovnica!A20</f>
        <v>Prosinac 2015.</v>
      </c>
    </row>
    <row r="43" spans="1:8" ht="12.75" customHeight="1">
      <c r="A43" s="117" t="s">
        <v>360</v>
      </c>
      <c r="G43" s="118" t="str">
        <f>Naslovnica!A24</f>
        <v>December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497</v>
      </c>
    </row>
    <row r="64" spans="1:8" ht="12.75" customHeight="1">
      <c r="A64" s="89"/>
    </row>
    <row r="65" spans="1:7">
      <c r="A65" s="74" t="s">
        <v>324</v>
      </c>
    </row>
    <row r="66" spans="1:7">
      <c r="G66" s="44" t="s">
        <v>368</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45" t="s">
        <v>934</v>
      </c>
      <c r="I1" s="373" t="str">
        <f>Naslovnica!A20</f>
        <v>Prosinac 2015.</v>
      </c>
    </row>
    <row r="2" spans="1:10" ht="12.75" customHeight="1">
      <c r="A2" s="117" t="s">
        <v>1019</v>
      </c>
      <c r="I2" s="118" t="str">
        <f>Naslovnica!A24</f>
        <v>December 2015</v>
      </c>
    </row>
    <row r="3" spans="1:10" ht="12.75" customHeight="1"/>
    <row r="4" spans="1:10" ht="35.25" customHeight="1">
      <c r="A4" s="388"/>
      <c r="B4" s="732" t="s">
        <v>1064</v>
      </c>
      <c r="C4" s="732"/>
      <c r="D4" s="758" t="s">
        <v>498</v>
      </c>
      <c r="E4" s="758"/>
      <c r="F4" s="758"/>
      <c r="G4" s="758"/>
      <c r="H4" s="758"/>
      <c r="I4" s="388"/>
    </row>
    <row r="5" spans="1:10" ht="33.75">
      <c r="A5" s="388" t="s">
        <v>496</v>
      </c>
      <c r="B5" s="388" t="str">
        <f>Naslovnica!A20</f>
        <v>Prosinac 2015.</v>
      </c>
      <c r="C5" s="390" t="str">
        <f>'5 Tablica 3,4'!A8</f>
        <v>Studeni 2015.</v>
      </c>
      <c r="D5" s="388" t="str">
        <f>Naslovnica!A20</f>
        <v>Prosinac 2015.</v>
      </c>
      <c r="E5" s="390" t="str">
        <f>C5</f>
        <v>Studeni 2015.</v>
      </c>
      <c r="F5" s="388" t="s">
        <v>163</v>
      </c>
      <c r="G5" s="388" t="s">
        <v>164</v>
      </c>
      <c r="H5" s="430" t="s">
        <v>165</v>
      </c>
      <c r="I5" s="430" t="s">
        <v>166</v>
      </c>
    </row>
    <row r="6" spans="1:10" ht="34.5" customHeight="1">
      <c r="A6" s="388"/>
      <c r="B6" s="391" t="str">
        <f>Naslovnica!A24</f>
        <v>December 2015</v>
      </c>
      <c r="C6" s="392" t="str">
        <f>'5 Tablica 3,4'!B8</f>
        <v>November 2015</v>
      </c>
      <c r="D6" s="391" t="str">
        <f>Naslovnica!A24</f>
        <v>December 2015</v>
      </c>
      <c r="E6" s="392" t="str">
        <f>C6</f>
        <v>November 2015</v>
      </c>
      <c r="F6" s="391" t="s">
        <v>167</v>
      </c>
      <c r="G6" s="391" t="s">
        <v>168</v>
      </c>
      <c r="H6" s="393" t="s">
        <v>169</v>
      </c>
      <c r="I6" s="420" t="s">
        <v>170</v>
      </c>
    </row>
    <row r="7" spans="1:10" ht="22.5">
      <c r="A7" s="203" t="s">
        <v>746</v>
      </c>
      <c r="B7" s="204">
        <v>229.69669999999999</v>
      </c>
      <c r="C7" s="204">
        <v>229.30549999999999</v>
      </c>
      <c r="D7" s="205">
        <v>1.7060210069099746E-3</v>
      </c>
      <c r="E7" s="205">
        <v>8.2974779976123791E-3</v>
      </c>
      <c r="F7" s="205">
        <v>5.0377217507574956E-2</v>
      </c>
      <c r="G7" s="205">
        <v>5.0377217507574956E-2</v>
      </c>
      <c r="H7" s="205">
        <v>7.1234908893789362E-2</v>
      </c>
      <c r="I7" s="206" t="s">
        <v>1198</v>
      </c>
      <c r="J7" s="88"/>
    </row>
    <row r="8" spans="1:10" ht="22.5">
      <c r="A8" s="203" t="s">
        <v>747</v>
      </c>
      <c r="B8" s="207">
        <v>251.83840000000001</v>
      </c>
      <c r="C8" s="207">
        <v>253.179</v>
      </c>
      <c r="D8" s="205">
        <v>-5.2950679163753511E-3</v>
      </c>
      <c r="E8" s="205">
        <v>1.1059480147725953E-2</v>
      </c>
      <c r="F8" s="205">
        <v>6.6520758833663374E-2</v>
      </c>
      <c r="G8" s="205">
        <v>6.6520758833663374E-2</v>
      </c>
      <c r="H8" s="205">
        <v>7.8226248067584381E-2</v>
      </c>
      <c r="I8" s="206" t="s">
        <v>1199</v>
      </c>
      <c r="J8" s="88"/>
    </row>
    <row r="9" spans="1:10" ht="22.5">
      <c r="A9" s="203" t="s">
        <v>748</v>
      </c>
      <c r="B9" s="207">
        <v>149.90790000000001</v>
      </c>
      <c r="C9" s="207">
        <v>150.04429999999999</v>
      </c>
      <c r="D9" s="205">
        <v>-9.0906485617903154E-4</v>
      </c>
      <c r="E9" s="205">
        <v>3.2542645776609813E-3</v>
      </c>
      <c r="F9" s="205">
        <v>2.0656481065403076E-2</v>
      </c>
      <c r="G9" s="205">
        <v>2.0656481065403076E-2</v>
      </c>
      <c r="H9" s="205">
        <v>3.3795260166808339E-2</v>
      </c>
      <c r="I9" s="206" t="s">
        <v>1200</v>
      </c>
    </row>
    <row r="10" spans="1:10" ht="22.5">
      <c r="A10" s="203" t="s">
        <v>749</v>
      </c>
      <c r="B10" s="207">
        <v>185.36539999999999</v>
      </c>
      <c r="C10" s="207">
        <v>186.952</v>
      </c>
      <c r="D10" s="205">
        <v>-8.4866703752835004E-3</v>
      </c>
      <c r="E10" s="205">
        <v>6.3459133749719232E-3</v>
      </c>
      <c r="F10" s="208">
        <v>6.878333724448038E-2</v>
      </c>
      <c r="G10" s="205">
        <v>6.878333724448038E-2</v>
      </c>
      <c r="H10" s="205">
        <v>5.8777941753372032E-2</v>
      </c>
      <c r="I10" s="206" t="s">
        <v>1201</v>
      </c>
    </row>
    <row r="11" spans="1:10" ht="22.5">
      <c r="A11" s="203" t="s">
        <v>750</v>
      </c>
      <c r="B11" s="207">
        <v>182.2045</v>
      </c>
      <c r="C11" s="207">
        <v>181.7184</v>
      </c>
      <c r="D11" s="205">
        <v>2.6750180499057752E-3</v>
      </c>
      <c r="E11" s="205">
        <v>8.6478493609027929E-3</v>
      </c>
      <c r="F11" s="208">
        <v>3.8471512557386678E-2</v>
      </c>
      <c r="G11" s="205">
        <v>3.8471512557386678E-2</v>
      </c>
      <c r="H11" s="205">
        <v>5.7094001151901885E-2</v>
      </c>
      <c r="I11" s="206" t="s">
        <v>1201</v>
      </c>
    </row>
    <row r="12" spans="1:10" ht="22.5">
      <c r="A12" s="203" t="s">
        <v>751</v>
      </c>
      <c r="B12" s="207">
        <v>212.42859999999999</v>
      </c>
      <c r="C12" s="207">
        <v>213.6722</v>
      </c>
      <c r="D12" s="205">
        <v>-5.8201300871147943E-3</v>
      </c>
      <c r="E12" s="205">
        <v>5.4722310976507149E-3</v>
      </c>
      <c r="F12" s="205">
        <v>6.5346496916227181E-2</v>
      </c>
      <c r="G12" s="205">
        <v>6.5346496916227181E-2</v>
      </c>
      <c r="H12" s="205">
        <v>5.7788705343804425E-2</v>
      </c>
      <c r="I12" s="206" t="s">
        <v>1202</v>
      </c>
    </row>
    <row r="13" spans="1:10" ht="12.75" customHeight="1">
      <c r="A13" s="37" t="s">
        <v>497</v>
      </c>
    </row>
    <row r="14" spans="1:10" ht="12.75" customHeight="1"/>
    <row r="15" spans="1:10" ht="21" customHeight="1">
      <c r="A15" s="773" t="s">
        <v>845</v>
      </c>
      <c r="B15" s="773"/>
      <c r="C15" s="773"/>
      <c r="D15" s="773"/>
      <c r="E15" s="773"/>
      <c r="F15" s="773"/>
      <c r="G15" s="773"/>
      <c r="H15" s="773"/>
      <c r="I15" s="773"/>
    </row>
    <row r="16" spans="1:10" ht="21.75" customHeight="1">
      <c r="A16" s="772" t="s">
        <v>846</v>
      </c>
      <c r="B16" s="772"/>
      <c r="C16" s="772"/>
      <c r="D16" s="772"/>
      <c r="E16" s="772"/>
      <c r="F16" s="772"/>
      <c r="G16" s="772"/>
      <c r="H16" s="772"/>
      <c r="I16" s="772"/>
    </row>
    <row r="17" spans="1:10" ht="19.5" customHeight="1">
      <c r="A17" s="773" t="s">
        <v>847</v>
      </c>
      <c r="B17" s="773"/>
      <c r="C17" s="773"/>
      <c r="D17" s="773"/>
      <c r="E17" s="773"/>
      <c r="F17" s="773"/>
      <c r="G17" s="773"/>
      <c r="H17" s="773"/>
      <c r="I17" s="773"/>
    </row>
    <row r="18" spans="1:10" ht="19.5" customHeight="1">
      <c r="A18" s="772" t="s">
        <v>848</v>
      </c>
      <c r="B18" s="772"/>
      <c r="C18" s="772"/>
      <c r="D18" s="772"/>
      <c r="E18" s="772"/>
      <c r="F18" s="772"/>
      <c r="G18" s="772"/>
      <c r="H18" s="772"/>
      <c r="I18" s="772"/>
    </row>
    <row r="19" spans="1:10" ht="12.75" customHeight="1"/>
    <row r="20" spans="1:10" ht="12.75" customHeight="1">
      <c r="A20" s="38"/>
      <c r="I20" s="14"/>
    </row>
    <row r="21" spans="1:10" ht="12.75" customHeight="1">
      <c r="A21" s="74" t="s">
        <v>324</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369</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85" t="s">
        <v>935</v>
      </c>
      <c r="O1" s="373" t="str">
        <f>Naslovnica!A20</f>
        <v>Prosinac 2015.</v>
      </c>
    </row>
    <row r="2" spans="1:16" ht="12.75" customHeight="1">
      <c r="A2" s="127" t="s">
        <v>936</v>
      </c>
      <c r="O2" s="118" t="str">
        <f>Naslovnica!A24</f>
        <v>December 2015</v>
      </c>
    </row>
    <row r="3" spans="1:16" ht="12.75" customHeight="1"/>
    <row r="4" spans="1:16" ht="12.75" customHeight="1">
      <c r="L4" s="138"/>
      <c r="M4" s="138"/>
      <c r="N4" s="138"/>
      <c r="O4" s="40" t="s">
        <v>477</v>
      </c>
    </row>
    <row r="5" spans="1:16" ht="31.5" customHeight="1">
      <c r="A5" s="774" t="s">
        <v>670</v>
      </c>
      <c r="B5" s="732" t="s">
        <v>171</v>
      </c>
      <c r="C5" s="732"/>
      <c r="D5" s="732" t="s">
        <v>172</v>
      </c>
      <c r="E5" s="775"/>
      <c r="F5" s="732" t="s">
        <v>173</v>
      </c>
      <c r="G5" s="732"/>
      <c r="H5" s="732" t="s">
        <v>174</v>
      </c>
      <c r="I5" s="732"/>
      <c r="J5" s="732" t="s">
        <v>175</v>
      </c>
      <c r="K5" s="732"/>
      <c r="L5" s="732" t="s">
        <v>176</v>
      </c>
      <c r="M5" s="732"/>
      <c r="N5" s="732" t="s">
        <v>112</v>
      </c>
      <c r="O5" s="732"/>
    </row>
    <row r="6" spans="1:16">
      <c r="A6" s="774"/>
      <c r="B6" s="431" t="s">
        <v>130</v>
      </c>
      <c r="C6" s="431" t="s">
        <v>131</v>
      </c>
      <c r="D6" s="431" t="s">
        <v>130</v>
      </c>
      <c r="E6" s="431" t="s">
        <v>131</v>
      </c>
      <c r="F6" s="431" t="s">
        <v>130</v>
      </c>
      <c r="G6" s="431" t="s">
        <v>131</v>
      </c>
      <c r="H6" s="431" t="s">
        <v>130</v>
      </c>
      <c r="I6" s="431" t="s">
        <v>131</v>
      </c>
      <c r="J6" s="431" t="s">
        <v>130</v>
      </c>
      <c r="K6" s="431" t="s">
        <v>131</v>
      </c>
      <c r="L6" s="431" t="s">
        <v>130</v>
      </c>
      <c r="M6" s="431" t="s">
        <v>131</v>
      </c>
      <c r="N6" s="431" t="s">
        <v>130</v>
      </c>
      <c r="O6" s="431" t="s">
        <v>131</v>
      </c>
    </row>
    <row r="7" spans="1:16">
      <c r="A7" s="774"/>
      <c r="B7" s="432" t="s">
        <v>122</v>
      </c>
      <c r="C7" s="432" t="s">
        <v>123</v>
      </c>
      <c r="D7" s="432" t="s">
        <v>122</v>
      </c>
      <c r="E7" s="432" t="s">
        <v>123</v>
      </c>
      <c r="F7" s="432" t="s">
        <v>122</v>
      </c>
      <c r="G7" s="432" t="s">
        <v>123</v>
      </c>
      <c r="H7" s="432" t="s">
        <v>122</v>
      </c>
      <c r="I7" s="432" t="s">
        <v>123</v>
      </c>
      <c r="J7" s="432" t="s">
        <v>122</v>
      </c>
      <c r="K7" s="432" t="s">
        <v>123</v>
      </c>
      <c r="L7" s="432" t="s">
        <v>122</v>
      </c>
      <c r="M7" s="432" t="s">
        <v>123</v>
      </c>
      <c r="N7" s="432" t="s">
        <v>122</v>
      </c>
      <c r="O7" s="432" t="s">
        <v>123</v>
      </c>
    </row>
    <row r="8" spans="1:16" ht="18">
      <c r="A8" s="209" t="s">
        <v>593</v>
      </c>
      <c r="B8" s="181">
        <v>32671.974120000003</v>
      </c>
      <c r="C8" s="182">
        <v>9.7674994850423219E-2</v>
      </c>
      <c r="D8" s="181">
        <v>58992.391739999999</v>
      </c>
      <c r="E8" s="182">
        <v>4.5684120871815781E-2</v>
      </c>
      <c r="F8" s="181">
        <v>15450.35339</v>
      </c>
      <c r="G8" s="182">
        <v>8.9219091204717896E-2</v>
      </c>
      <c r="H8" s="181">
        <v>5070.4993600000007</v>
      </c>
      <c r="I8" s="182">
        <v>2.6516516671855079E-2</v>
      </c>
      <c r="J8" s="181">
        <v>4299.3985599999996</v>
      </c>
      <c r="K8" s="182">
        <v>3.8287791933916092E-2</v>
      </c>
      <c r="L8" s="181">
        <v>10208.23286</v>
      </c>
      <c r="M8" s="182">
        <v>1.0832752952544086E-2</v>
      </c>
      <c r="N8" s="181">
        <v>126692.85003000002</v>
      </c>
      <c r="O8" s="182">
        <v>4.1609012024442678E-2</v>
      </c>
      <c r="P8" s="88"/>
    </row>
    <row r="9" spans="1:16" ht="18">
      <c r="A9" s="209" t="s">
        <v>594</v>
      </c>
      <c r="B9" s="184">
        <v>187.28426000000002</v>
      </c>
      <c r="C9" s="185">
        <v>5.5989849477345644E-4</v>
      </c>
      <c r="D9" s="184">
        <v>154.32</v>
      </c>
      <c r="E9" s="185">
        <v>1.1950648761640819E-4</v>
      </c>
      <c r="F9" s="184">
        <v>17.283759999999997</v>
      </c>
      <c r="G9" s="185">
        <v>9.980621937091206E-5</v>
      </c>
      <c r="H9" s="184">
        <v>135.87170999999998</v>
      </c>
      <c r="I9" s="185">
        <v>7.1055022546111864E-4</v>
      </c>
      <c r="J9" s="184">
        <v>6.2172000000000001</v>
      </c>
      <c r="K9" s="185">
        <v>5.5366548760146385E-5</v>
      </c>
      <c r="L9" s="184">
        <v>3269.58275</v>
      </c>
      <c r="M9" s="185">
        <v>3.4696095469602868E-3</v>
      </c>
      <c r="N9" s="184">
        <v>3770.5596799999998</v>
      </c>
      <c r="O9" s="185">
        <v>1.2383434663191207E-3</v>
      </c>
      <c r="P9" s="88"/>
    </row>
    <row r="10" spans="1:16" ht="18">
      <c r="A10" s="209" t="s">
        <v>595</v>
      </c>
      <c r="B10" s="184">
        <v>302547.61142999999</v>
      </c>
      <c r="C10" s="185">
        <v>0.90448579200922474</v>
      </c>
      <c r="D10" s="184">
        <v>1235244.0580499999</v>
      </c>
      <c r="E10" s="185">
        <v>0.9565816402708277</v>
      </c>
      <c r="F10" s="184">
        <v>158379.21965000001</v>
      </c>
      <c r="G10" s="185">
        <v>0.91457131666846625</v>
      </c>
      <c r="H10" s="184">
        <v>186568.03315999999</v>
      </c>
      <c r="I10" s="185">
        <v>0.97567004953183756</v>
      </c>
      <c r="J10" s="184">
        <v>108472.48736</v>
      </c>
      <c r="K10" s="185">
        <v>0.96598907233992837</v>
      </c>
      <c r="L10" s="184">
        <v>975869.88313999993</v>
      </c>
      <c r="M10" s="185">
        <v>1.0355717294916493</v>
      </c>
      <c r="N10" s="184">
        <v>2967081.2927899999</v>
      </c>
      <c r="O10" s="185">
        <v>0.97446163031271427</v>
      </c>
      <c r="P10" s="88"/>
    </row>
    <row r="11" spans="1:16" ht="18.75">
      <c r="A11" s="209" t="s">
        <v>596</v>
      </c>
      <c r="B11" s="186">
        <v>296781.16505000001</v>
      </c>
      <c r="C11" s="187">
        <v>0.88724662493584738</v>
      </c>
      <c r="D11" s="186">
        <v>1010376.44264</v>
      </c>
      <c r="E11" s="187">
        <v>0.78244258573268366</v>
      </c>
      <c r="F11" s="186">
        <v>137131.66454</v>
      </c>
      <c r="G11" s="187">
        <v>0.79187589932847735</v>
      </c>
      <c r="H11" s="186">
        <v>159767.95236000002</v>
      </c>
      <c r="I11" s="187">
        <v>0.83551722850076215</v>
      </c>
      <c r="J11" s="186">
        <v>106076.82676000001</v>
      </c>
      <c r="K11" s="187">
        <v>0.94465479655297269</v>
      </c>
      <c r="L11" s="186">
        <v>860503.96464000002</v>
      </c>
      <c r="M11" s="187">
        <v>0.9131479455328424</v>
      </c>
      <c r="N11" s="186">
        <v>2570638.0159900002</v>
      </c>
      <c r="O11" s="187">
        <v>0.84426002013917578</v>
      </c>
    </row>
    <row r="12" spans="1:16" ht="19.5">
      <c r="A12" s="210" t="s">
        <v>499</v>
      </c>
      <c r="B12" s="186">
        <v>5266.6277</v>
      </c>
      <c r="C12" s="187">
        <v>1.5744926571844269E-2</v>
      </c>
      <c r="D12" s="186">
        <v>258815.48314</v>
      </c>
      <c r="E12" s="187">
        <v>0.20042852080615031</v>
      </c>
      <c r="F12" s="186">
        <v>18435.16144</v>
      </c>
      <c r="G12" s="187">
        <v>0.10645506341321676</v>
      </c>
      <c r="H12" s="186">
        <v>56985.758689999995</v>
      </c>
      <c r="I12" s="187">
        <v>0.29801084924339583</v>
      </c>
      <c r="J12" s="186">
        <v>0</v>
      </c>
      <c r="K12" s="187">
        <v>0</v>
      </c>
      <c r="L12" s="186">
        <v>129678.20014</v>
      </c>
      <c r="M12" s="187">
        <v>0.13761166351834062</v>
      </c>
      <c r="N12" s="186">
        <v>469181.23110999994</v>
      </c>
      <c r="O12" s="187">
        <v>0.1540905227270212</v>
      </c>
    </row>
    <row r="13" spans="1:16" ht="19.5">
      <c r="A13" s="210" t="s">
        <v>597</v>
      </c>
      <c r="B13" s="186">
        <v>291118.16242000001</v>
      </c>
      <c r="C13" s="187">
        <v>0.87031670969131414</v>
      </c>
      <c r="D13" s="186">
        <v>713730.87838000001</v>
      </c>
      <c r="E13" s="187">
        <v>0.55271818544950502</v>
      </c>
      <c r="F13" s="186">
        <v>116228.56448999999</v>
      </c>
      <c r="G13" s="187">
        <v>0.67116956059648714</v>
      </c>
      <c r="H13" s="186">
        <v>89646.714900000006</v>
      </c>
      <c r="I13" s="187">
        <v>0.4688135115399934</v>
      </c>
      <c r="J13" s="186">
        <v>96440.357250000001</v>
      </c>
      <c r="K13" s="187">
        <v>0.85883834236120149</v>
      </c>
      <c r="L13" s="186">
        <v>636296.39159999997</v>
      </c>
      <c r="M13" s="187">
        <v>0.67522378352153378</v>
      </c>
      <c r="N13" s="186">
        <v>1943461.0690400002</v>
      </c>
      <c r="O13" s="187">
        <v>0.63827986324068942</v>
      </c>
    </row>
    <row r="14" spans="1:16" ht="19.5">
      <c r="A14" s="210" t="s">
        <v>598</v>
      </c>
      <c r="B14" s="186">
        <v>0</v>
      </c>
      <c r="C14" s="187">
        <v>0</v>
      </c>
      <c r="D14" s="186">
        <v>0</v>
      </c>
      <c r="E14" s="187">
        <v>0</v>
      </c>
      <c r="F14" s="186">
        <v>0</v>
      </c>
      <c r="G14" s="187">
        <v>0</v>
      </c>
      <c r="H14" s="186">
        <v>0</v>
      </c>
      <c r="I14" s="187">
        <v>0</v>
      </c>
      <c r="J14" s="186">
        <v>115.67507000000001</v>
      </c>
      <c r="K14" s="187">
        <v>1.0301308311600635E-3</v>
      </c>
      <c r="L14" s="186">
        <v>777.71145999999999</v>
      </c>
      <c r="M14" s="187">
        <v>8.2529035437210545E-4</v>
      </c>
      <c r="N14" s="186">
        <v>893.38652999999999</v>
      </c>
      <c r="O14" s="187">
        <v>2.9340985588723295E-4</v>
      </c>
    </row>
    <row r="15" spans="1:16" ht="19.5">
      <c r="A15" s="210" t="s">
        <v>599</v>
      </c>
      <c r="B15" s="186">
        <v>396.37493000000001</v>
      </c>
      <c r="C15" s="187">
        <v>1.1849886726889604E-3</v>
      </c>
      <c r="D15" s="186">
        <v>37830.081119999995</v>
      </c>
      <c r="E15" s="187">
        <v>2.9295879477028237E-2</v>
      </c>
      <c r="F15" s="186">
        <v>2467.9386099999997</v>
      </c>
      <c r="G15" s="187">
        <v>1.4251275318773449E-2</v>
      </c>
      <c r="H15" s="186">
        <v>11931.060939999999</v>
      </c>
      <c r="I15" s="187">
        <v>6.2394283849870925E-2</v>
      </c>
      <c r="J15" s="186">
        <v>9520.7944399999997</v>
      </c>
      <c r="K15" s="187">
        <v>8.4786323360610982E-2</v>
      </c>
      <c r="L15" s="186">
        <v>57244.954729999998</v>
      </c>
      <c r="M15" s="187">
        <v>6.0747091183582194E-2</v>
      </c>
      <c r="N15" s="186">
        <v>119391.20476999998</v>
      </c>
      <c r="O15" s="187">
        <v>3.9210974208183785E-2</v>
      </c>
    </row>
    <row r="16" spans="1:16" ht="19.5" customHeight="1">
      <c r="A16" s="568" t="s">
        <v>717</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68" t="s">
        <v>718</v>
      </c>
      <c r="B17" s="186">
        <v>0</v>
      </c>
      <c r="C17" s="187">
        <v>0</v>
      </c>
      <c r="D17" s="186">
        <v>0</v>
      </c>
      <c r="E17" s="187">
        <v>0</v>
      </c>
      <c r="F17" s="186">
        <v>0</v>
      </c>
      <c r="G17" s="187">
        <v>0</v>
      </c>
      <c r="H17" s="186">
        <v>1204.4178300000001</v>
      </c>
      <c r="I17" s="187">
        <v>6.298583867501862E-3</v>
      </c>
      <c r="J17" s="186">
        <v>0</v>
      </c>
      <c r="K17" s="187">
        <v>0</v>
      </c>
      <c r="L17" s="186">
        <v>0</v>
      </c>
      <c r="M17" s="187">
        <v>0</v>
      </c>
      <c r="N17" s="186">
        <v>1204.4178300000001</v>
      </c>
      <c r="O17" s="187">
        <v>3.9556009639893927E-4</v>
      </c>
    </row>
    <row r="18" spans="1:15" ht="19.5">
      <c r="A18" s="183" t="s">
        <v>728</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637</v>
      </c>
      <c r="B19" s="186">
        <v>0</v>
      </c>
      <c r="C19" s="187">
        <v>0</v>
      </c>
      <c r="D19" s="186">
        <v>0</v>
      </c>
      <c r="E19" s="187">
        <v>0</v>
      </c>
      <c r="F19" s="186">
        <v>0</v>
      </c>
      <c r="G19" s="187">
        <v>0</v>
      </c>
      <c r="H19" s="186">
        <v>0</v>
      </c>
      <c r="I19" s="187">
        <v>0</v>
      </c>
      <c r="J19" s="186">
        <v>0</v>
      </c>
      <c r="K19" s="187">
        <v>0</v>
      </c>
      <c r="L19" s="186">
        <v>36506.706709999999</v>
      </c>
      <c r="M19" s="187">
        <v>3.874011695501365E-2</v>
      </c>
      <c r="N19" s="186">
        <v>36506.706709999999</v>
      </c>
      <c r="O19" s="187">
        <v>1.1989690010995105E-2</v>
      </c>
    </row>
    <row r="20" spans="1:15" ht="19.5">
      <c r="A20" s="210" t="s">
        <v>804</v>
      </c>
      <c r="B20" s="186">
        <v>5766.4463800000003</v>
      </c>
      <c r="C20" s="187">
        <v>1.7239167073377373E-2</v>
      </c>
      <c r="D20" s="186">
        <v>224867.61541</v>
      </c>
      <c r="E20" s="187">
        <v>0.17413905453814416</v>
      </c>
      <c r="F20" s="186">
        <v>21247.555110000001</v>
      </c>
      <c r="G20" s="187">
        <v>0.12269541733998875</v>
      </c>
      <c r="H20" s="186">
        <v>26800.0808</v>
      </c>
      <c r="I20" s="187">
        <v>0.14015282103107554</v>
      </c>
      <c r="J20" s="186">
        <v>2395.6606000000002</v>
      </c>
      <c r="K20" s="187">
        <v>2.1334275786955792E-2</v>
      </c>
      <c r="L20" s="186">
        <v>115365.9185</v>
      </c>
      <c r="M20" s="187">
        <v>0.1224237839588071</v>
      </c>
      <c r="N20" s="186">
        <v>396443.27679999999</v>
      </c>
      <c r="O20" s="187">
        <v>0.13020161017353865</v>
      </c>
    </row>
    <row r="21" spans="1:15" ht="19.5">
      <c r="A21" s="210" t="s">
        <v>805</v>
      </c>
      <c r="B21" s="186">
        <v>5766.4463800000003</v>
      </c>
      <c r="C21" s="187">
        <v>1.7239167073377373E-2</v>
      </c>
      <c r="D21" s="186">
        <v>224867.61541</v>
      </c>
      <c r="E21" s="187">
        <v>0.17413905453814416</v>
      </c>
      <c r="F21" s="186">
        <v>9171.0172700000003</v>
      </c>
      <c r="G21" s="187">
        <v>5.2958647973823013E-2</v>
      </c>
      <c r="H21" s="186">
        <v>14098.71178</v>
      </c>
      <c r="I21" s="187">
        <v>7.3730159383364871E-2</v>
      </c>
      <c r="J21" s="186">
        <v>0</v>
      </c>
      <c r="K21" s="187">
        <v>0</v>
      </c>
      <c r="L21" s="186">
        <v>28784.05529</v>
      </c>
      <c r="M21" s="187">
        <v>3.0545008544107577E-2</v>
      </c>
      <c r="N21" s="186">
        <v>282687.84613000002</v>
      </c>
      <c r="O21" s="187">
        <v>9.2841561193088035E-2</v>
      </c>
    </row>
    <row r="22" spans="1:15" ht="19.5">
      <c r="A22" s="210" t="s">
        <v>806</v>
      </c>
      <c r="B22" s="186">
        <v>0</v>
      </c>
      <c r="C22" s="187">
        <v>0</v>
      </c>
      <c r="D22" s="186">
        <v>0</v>
      </c>
      <c r="E22" s="187">
        <v>0</v>
      </c>
      <c r="F22" s="186">
        <v>0</v>
      </c>
      <c r="G22" s="187">
        <v>0</v>
      </c>
      <c r="H22" s="186">
        <v>0</v>
      </c>
      <c r="I22" s="187">
        <v>0</v>
      </c>
      <c r="J22" s="186">
        <v>0</v>
      </c>
      <c r="K22" s="187">
        <v>0</v>
      </c>
      <c r="L22" s="186">
        <v>0</v>
      </c>
      <c r="M22" s="187">
        <v>0</v>
      </c>
      <c r="N22" s="186">
        <v>0</v>
      </c>
      <c r="O22" s="187">
        <v>0</v>
      </c>
    </row>
    <row r="23" spans="1:15" ht="19.5">
      <c r="A23" s="210" t="s">
        <v>598</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807</v>
      </c>
      <c r="B24" s="186">
        <v>0</v>
      </c>
      <c r="C24" s="187">
        <v>0</v>
      </c>
      <c r="D24" s="186">
        <v>0</v>
      </c>
      <c r="E24" s="187">
        <v>0</v>
      </c>
      <c r="F24" s="186">
        <v>0</v>
      </c>
      <c r="G24" s="187">
        <v>0</v>
      </c>
      <c r="H24" s="186">
        <v>4192.4014100000004</v>
      </c>
      <c r="I24" s="187">
        <v>2.1924444515337389E-2</v>
      </c>
      <c r="J24" s="186">
        <v>2395.6606000000002</v>
      </c>
      <c r="K24" s="187">
        <v>2.1334275786955792E-2</v>
      </c>
      <c r="L24" s="186">
        <v>0</v>
      </c>
      <c r="M24" s="187">
        <v>0</v>
      </c>
      <c r="N24" s="186">
        <v>6588.0620100000006</v>
      </c>
      <c r="O24" s="187">
        <v>2.1636797287846441E-3</v>
      </c>
    </row>
    <row r="25" spans="1:15" ht="19.5">
      <c r="A25" s="568" t="s">
        <v>717</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68" t="s">
        <v>740</v>
      </c>
      <c r="B26" s="186">
        <v>0</v>
      </c>
      <c r="C26" s="187">
        <v>0</v>
      </c>
      <c r="D26" s="186">
        <v>0</v>
      </c>
      <c r="E26" s="187">
        <v>0</v>
      </c>
      <c r="F26" s="186">
        <v>12076.537839999999</v>
      </c>
      <c r="G26" s="187">
        <v>6.9736769366165727E-2</v>
      </c>
      <c r="H26" s="186">
        <v>8508.9676099999997</v>
      </c>
      <c r="I26" s="187">
        <v>4.4498217132373299E-2</v>
      </c>
      <c r="J26" s="186">
        <v>0</v>
      </c>
      <c r="K26" s="187">
        <v>0</v>
      </c>
      <c r="L26" s="186">
        <v>86581.863209999996</v>
      </c>
      <c r="M26" s="187">
        <v>9.1878775414699507E-2</v>
      </c>
      <c r="N26" s="186">
        <v>107167.36865999999</v>
      </c>
      <c r="O26" s="187">
        <v>3.5196369251665971E-2</v>
      </c>
    </row>
    <row r="27" spans="1:15" ht="19.5">
      <c r="A27" s="183" t="s">
        <v>728</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637</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1093</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808</v>
      </c>
      <c r="B30" s="184">
        <v>335406.86981</v>
      </c>
      <c r="C30" s="185">
        <v>1.0027206853544215</v>
      </c>
      <c r="D30" s="184">
        <v>1294390.76979</v>
      </c>
      <c r="E30" s="185">
        <v>1.00238526763026</v>
      </c>
      <c r="F30" s="184">
        <v>173846.85680000001</v>
      </c>
      <c r="G30" s="185">
        <v>1.003890214092555</v>
      </c>
      <c r="H30" s="184">
        <v>191774.40422999999</v>
      </c>
      <c r="I30" s="185">
        <v>1.0028971164291536</v>
      </c>
      <c r="J30" s="184">
        <v>112778.10312</v>
      </c>
      <c r="K30" s="185">
        <v>1.0043322308226046</v>
      </c>
      <c r="L30" s="184">
        <v>989347.69874999998</v>
      </c>
      <c r="M30" s="185">
        <v>1.0498740919911538</v>
      </c>
      <c r="N30" s="184">
        <v>3097544.7025000001</v>
      </c>
      <c r="O30" s="185">
        <v>1.0173089858034763</v>
      </c>
    </row>
    <row r="31" spans="1:15" ht="19.5">
      <c r="A31" s="210" t="s">
        <v>1094</v>
      </c>
      <c r="B31" s="186">
        <v>910.06056999999998</v>
      </c>
      <c r="C31" s="187">
        <v>2.7206853544215286E-3</v>
      </c>
      <c r="D31" s="186">
        <v>3080.1214900000004</v>
      </c>
      <c r="E31" s="187">
        <v>2.3852676302599653E-3</v>
      </c>
      <c r="F31" s="186">
        <v>673.68072999999993</v>
      </c>
      <c r="G31" s="187">
        <v>3.8902140925548712E-3</v>
      </c>
      <c r="H31" s="186">
        <v>553.98781000000008</v>
      </c>
      <c r="I31" s="187">
        <v>2.897116429153732E-3</v>
      </c>
      <c r="J31" s="186">
        <v>486.47325999999998</v>
      </c>
      <c r="K31" s="187">
        <v>4.332230822604608E-3</v>
      </c>
      <c r="L31" s="186">
        <v>46998.795869999994</v>
      </c>
      <c r="M31" s="187">
        <v>4.9874091991153821E-2</v>
      </c>
      <c r="N31" s="186">
        <v>52703.119729999991</v>
      </c>
      <c r="O31" s="187">
        <v>1.7308985803476219E-2</v>
      </c>
    </row>
    <row r="32" spans="1:15" ht="22.5" customHeight="1">
      <c r="A32" s="487" t="s">
        <v>810</v>
      </c>
      <c r="B32" s="407">
        <v>334496.80924000003</v>
      </c>
      <c r="C32" s="673">
        <v>1</v>
      </c>
      <c r="D32" s="407">
        <v>1291310.6483</v>
      </c>
      <c r="E32" s="673">
        <v>1</v>
      </c>
      <c r="F32" s="407">
        <v>173173.17606999999</v>
      </c>
      <c r="G32" s="673">
        <v>1</v>
      </c>
      <c r="H32" s="407">
        <v>191220.41641999999</v>
      </c>
      <c r="I32" s="673">
        <v>1</v>
      </c>
      <c r="J32" s="407">
        <v>112291.62986</v>
      </c>
      <c r="K32" s="673">
        <v>1</v>
      </c>
      <c r="L32" s="407">
        <v>942348.90287999995</v>
      </c>
      <c r="M32" s="673">
        <v>1</v>
      </c>
      <c r="N32" s="407">
        <v>3044841.5827700002</v>
      </c>
      <c r="O32" s="673">
        <v>1</v>
      </c>
    </row>
    <row r="33" spans="1:15" ht="19.5">
      <c r="A33" s="183" t="s">
        <v>766</v>
      </c>
      <c r="B33" s="186">
        <v>158.26300000000001</v>
      </c>
      <c r="C33" s="187">
        <v>4.7313754758852416E-4</v>
      </c>
      <c r="D33" s="186">
        <v>0</v>
      </c>
      <c r="E33" s="187">
        <v>0</v>
      </c>
      <c r="F33" s="186">
        <v>0</v>
      </c>
      <c r="G33" s="187">
        <v>0</v>
      </c>
      <c r="H33" s="186">
        <v>32.336570000000002</v>
      </c>
      <c r="I33" s="187">
        <v>1.6910626284264213E-4</v>
      </c>
      <c r="J33" s="186">
        <v>74.881439999999998</v>
      </c>
      <c r="K33" s="187">
        <v>6.6684792173164384E-4</v>
      </c>
      <c r="L33" s="186">
        <v>0</v>
      </c>
      <c r="M33" s="187">
        <v>0</v>
      </c>
      <c r="N33" s="186">
        <v>265.48100999999997</v>
      </c>
      <c r="O33" s="187">
        <v>8.7190417886530078E-5</v>
      </c>
    </row>
    <row r="34" spans="1:15" ht="19.5">
      <c r="A34" s="183" t="s">
        <v>767</v>
      </c>
      <c r="B34" s="186">
        <v>0</v>
      </c>
      <c r="C34" s="187">
        <v>0</v>
      </c>
      <c r="D34" s="186">
        <v>0</v>
      </c>
      <c r="E34" s="187">
        <v>0</v>
      </c>
      <c r="F34" s="186">
        <v>0</v>
      </c>
      <c r="G34" s="187">
        <v>0</v>
      </c>
      <c r="H34" s="186">
        <v>0</v>
      </c>
      <c r="I34" s="187">
        <v>0</v>
      </c>
      <c r="J34" s="186">
        <v>0</v>
      </c>
      <c r="K34" s="187">
        <v>0</v>
      </c>
      <c r="L34" s="186">
        <v>44041.06667</v>
      </c>
      <c r="M34" s="187">
        <v>4.6735414595806296E-2</v>
      </c>
      <c r="N34" s="186">
        <v>44041.06667</v>
      </c>
      <c r="O34" s="187">
        <v>1.4464156992343189E-2</v>
      </c>
    </row>
    <row r="35" spans="1:15" ht="12.75" customHeight="1">
      <c r="A35" s="37" t="s">
        <v>497</v>
      </c>
    </row>
    <row r="36" spans="1:15" ht="12.75" customHeight="1"/>
    <row r="37" spans="1:15" ht="12.75" customHeight="1">
      <c r="A37" s="74" t="s">
        <v>324</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370</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49" t="s">
        <v>937</v>
      </c>
      <c r="D1" s="373" t="str">
        <f>Naslovnica!A20</f>
        <v>Prosinac 2015.</v>
      </c>
    </row>
    <row r="2" spans="1:5" ht="12.75" customHeight="1">
      <c r="A2" s="119" t="s">
        <v>938</v>
      </c>
      <c r="D2" s="118" t="str">
        <f>Naslovnica!A24</f>
        <v>December 2015</v>
      </c>
    </row>
    <row r="3" spans="1:5" ht="12.75" customHeight="1"/>
    <row r="4" spans="1:5" ht="19.5" customHeight="1">
      <c r="A4" s="751" t="s">
        <v>500</v>
      </c>
      <c r="B4" s="777" t="s">
        <v>502</v>
      </c>
      <c r="C4" s="777"/>
      <c r="D4" s="777"/>
    </row>
    <row r="5" spans="1:5" ht="15" customHeight="1">
      <c r="A5" s="776"/>
      <c r="B5" s="388" t="str">
        <f>Naslovnica!A20</f>
        <v>Prosinac 2015.</v>
      </c>
      <c r="C5" s="390" t="str">
        <f>'5 Tablica 3,4'!A8</f>
        <v>Studeni 2015.</v>
      </c>
      <c r="D5" s="744" t="s">
        <v>501</v>
      </c>
    </row>
    <row r="6" spans="1:5" ht="15" customHeight="1">
      <c r="A6" s="776"/>
      <c r="B6" s="391" t="str">
        <f>Naslovnica!A24</f>
        <v>December 2015</v>
      </c>
      <c r="C6" s="392" t="str">
        <f>'5 Tablica 3,4'!B8</f>
        <v>November 2015</v>
      </c>
      <c r="D6" s="778"/>
    </row>
    <row r="7" spans="1:5" ht="45" customHeight="1">
      <c r="A7" s="410" t="s">
        <v>503</v>
      </c>
      <c r="B7" s="211">
        <v>28776</v>
      </c>
      <c r="C7" s="211">
        <v>25913</v>
      </c>
      <c r="D7" s="212">
        <v>0.11048508470651797</v>
      </c>
      <c r="E7" s="88"/>
    </row>
    <row r="8" spans="1:5" ht="2.25" customHeight="1">
      <c r="B8" s="211"/>
      <c r="C8" s="211"/>
      <c r="D8" s="212"/>
    </row>
    <row r="9" spans="1:5" ht="45" customHeight="1">
      <c r="A9" s="410" t="s">
        <v>504</v>
      </c>
      <c r="B9" s="211">
        <v>701369.55462000007</v>
      </c>
      <c r="C9" s="211">
        <v>679664.14602999995</v>
      </c>
      <c r="D9" s="212">
        <v>3.1935491546499876E-2</v>
      </c>
      <c r="E9" s="88"/>
    </row>
    <row r="10" spans="1:5" ht="2.25" customHeight="1">
      <c r="B10" s="211"/>
      <c r="C10" s="211"/>
      <c r="D10" s="212"/>
    </row>
    <row r="11" spans="1:5" ht="45" customHeight="1">
      <c r="A11" s="410" t="s">
        <v>505</v>
      </c>
      <c r="B11" s="211">
        <v>681211.30265999993</v>
      </c>
      <c r="C11" s="211">
        <v>661873.17707290011</v>
      </c>
      <c r="D11" s="212">
        <v>2.9217267381376102E-2</v>
      </c>
    </row>
    <row r="12" spans="1:5" ht="12.75" customHeight="1">
      <c r="A12" s="46" t="s">
        <v>506</v>
      </c>
    </row>
    <row r="13" spans="1:5" ht="12.75" customHeight="1">
      <c r="A13" s="50" t="s">
        <v>507</v>
      </c>
    </row>
    <row r="14" spans="1:5" ht="12.75" customHeight="1"/>
    <row r="15" spans="1:5" ht="12.75" customHeight="1"/>
    <row r="16" spans="1:5" ht="12.75" customHeight="1">
      <c r="A16" s="76" t="s">
        <v>324</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508</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2" t="s">
        <v>939</v>
      </c>
      <c r="G1" s="547" t="s">
        <v>149</v>
      </c>
      <c r="J1" s="373" t="s">
        <v>1163</v>
      </c>
    </row>
    <row r="2" spans="1:11">
      <c r="A2" s="117" t="s">
        <v>940</v>
      </c>
      <c r="G2" s="124" t="s">
        <v>150</v>
      </c>
      <c r="J2" s="118" t="s">
        <v>1164</v>
      </c>
    </row>
    <row r="3" spans="1:11" ht="12.75" customHeight="1"/>
    <row r="4" spans="1:11" ht="12.75" customHeight="1"/>
    <row r="5" spans="1:11">
      <c r="A5" s="374"/>
      <c r="B5" s="375"/>
      <c r="C5" s="375" t="s">
        <v>1153</v>
      </c>
      <c r="D5" s="375"/>
      <c r="E5" s="376"/>
      <c r="F5" s="375" t="s">
        <v>1126</v>
      </c>
      <c r="G5" s="376"/>
      <c r="H5" s="760" t="s">
        <v>492</v>
      </c>
      <c r="I5" s="761"/>
      <c r="J5" s="761"/>
    </row>
    <row r="6" spans="1:11" ht="24">
      <c r="A6" s="374"/>
      <c r="B6" s="376"/>
      <c r="C6" s="416" t="s">
        <v>1154</v>
      </c>
      <c r="D6" s="376"/>
      <c r="E6" s="376"/>
      <c r="F6" s="416" t="s">
        <v>1127</v>
      </c>
      <c r="G6" s="376"/>
      <c r="H6" s="762" t="s">
        <v>1103</v>
      </c>
      <c r="I6" s="762"/>
      <c r="J6" s="377" t="s">
        <v>1102</v>
      </c>
    </row>
    <row r="7" spans="1:11" ht="30" customHeight="1">
      <c r="A7" s="378" t="s">
        <v>488</v>
      </c>
      <c r="B7" s="378" t="s">
        <v>489</v>
      </c>
      <c r="C7" s="378" t="s">
        <v>490</v>
      </c>
      <c r="D7" s="378" t="s">
        <v>491</v>
      </c>
      <c r="E7" s="378" t="s">
        <v>489</v>
      </c>
      <c r="F7" s="378" t="s">
        <v>490</v>
      </c>
      <c r="G7" s="378" t="s">
        <v>491</v>
      </c>
      <c r="H7" s="378" t="s">
        <v>489</v>
      </c>
      <c r="I7" s="378" t="s">
        <v>490</v>
      </c>
      <c r="J7" s="378" t="s">
        <v>491</v>
      </c>
    </row>
    <row r="8" spans="1:11" ht="12.75" customHeight="1">
      <c r="A8" s="152" t="s">
        <v>30</v>
      </c>
      <c r="B8" s="153">
        <v>3</v>
      </c>
      <c r="C8" s="153">
        <v>1</v>
      </c>
      <c r="D8" s="153">
        <v>4</v>
      </c>
      <c r="E8" s="154">
        <v>3</v>
      </c>
      <c r="F8" s="154">
        <v>2</v>
      </c>
      <c r="G8" s="153">
        <v>5</v>
      </c>
      <c r="H8" s="153">
        <v>0</v>
      </c>
      <c r="I8" s="153">
        <v>-1</v>
      </c>
      <c r="J8" s="155">
        <v>-0.19999999999999996</v>
      </c>
      <c r="K8" s="88"/>
    </row>
    <row r="9" spans="1:11" ht="12.75" customHeight="1">
      <c r="A9" s="152" t="s">
        <v>31</v>
      </c>
      <c r="B9" s="153">
        <v>179</v>
      </c>
      <c r="C9" s="153">
        <v>101</v>
      </c>
      <c r="D9" s="153">
        <v>280</v>
      </c>
      <c r="E9" s="154">
        <v>161</v>
      </c>
      <c r="F9" s="154">
        <v>95</v>
      </c>
      <c r="G9" s="153">
        <v>256</v>
      </c>
      <c r="H9" s="153">
        <v>18</v>
      </c>
      <c r="I9" s="153">
        <v>6</v>
      </c>
      <c r="J9" s="155">
        <v>9.375E-2</v>
      </c>
      <c r="K9" s="88"/>
    </row>
    <row r="10" spans="1:11" ht="12.75" customHeight="1">
      <c r="A10" s="152" t="s">
        <v>32</v>
      </c>
      <c r="B10" s="153">
        <v>730</v>
      </c>
      <c r="C10" s="153">
        <v>539</v>
      </c>
      <c r="D10" s="153">
        <v>1269</v>
      </c>
      <c r="E10" s="154">
        <v>697</v>
      </c>
      <c r="F10" s="154">
        <v>512</v>
      </c>
      <c r="G10" s="153">
        <v>1209</v>
      </c>
      <c r="H10" s="153">
        <v>33</v>
      </c>
      <c r="I10" s="153">
        <v>27</v>
      </c>
      <c r="J10" s="155">
        <v>4.9627791563275458E-2</v>
      </c>
    </row>
    <row r="11" spans="1:11" ht="12.75" customHeight="1">
      <c r="A11" s="152" t="s">
        <v>33</v>
      </c>
      <c r="B11" s="153">
        <v>1564</v>
      </c>
      <c r="C11" s="153">
        <v>1360</v>
      </c>
      <c r="D11" s="153">
        <v>2924</v>
      </c>
      <c r="E11" s="154">
        <v>1431</v>
      </c>
      <c r="F11" s="154">
        <v>1318</v>
      </c>
      <c r="G11" s="153">
        <v>2749</v>
      </c>
      <c r="H11" s="153">
        <v>133</v>
      </c>
      <c r="I11" s="153">
        <v>42</v>
      </c>
      <c r="J11" s="155">
        <v>6.3659512550018116E-2</v>
      </c>
    </row>
    <row r="12" spans="1:11" ht="12.75" customHeight="1">
      <c r="A12" s="152" t="s">
        <v>34</v>
      </c>
      <c r="B12" s="153">
        <v>2176</v>
      </c>
      <c r="C12" s="153">
        <v>1661</v>
      </c>
      <c r="D12" s="153">
        <v>3837</v>
      </c>
      <c r="E12" s="154">
        <v>2058</v>
      </c>
      <c r="F12" s="154">
        <v>1600</v>
      </c>
      <c r="G12" s="153">
        <v>3658</v>
      </c>
      <c r="H12" s="153">
        <v>118</v>
      </c>
      <c r="I12" s="153">
        <v>61</v>
      </c>
      <c r="J12" s="155">
        <v>4.893384363039921E-2</v>
      </c>
    </row>
    <row r="13" spans="1:11" ht="12.75" customHeight="1">
      <c r="A13" s="152" t="s">
        <v>35</v>
      </c>
      <c r="B13" s="153">
        <v>2496</v>
      </c>
      <c r="C13" s="153">
        <v>1887</v>
      </c>
      <c r="D13" s="153">
        <v>4383</v>
      </c>
      <c r="E13" s="154">
        <v>2407</v>
      </c>
      <c r="F13" s="154">
        <v>1800</v>
      </c>
      <c r="G13" s="153">
        <v>4207</v>
      </c>
      <c r="H13" s="153">
        <v>89</v>
      </c>
      <c r="I13" s="153">
        <v>87</v>
      </c>
      <c r="J13" s="155">
        <v>4.183503684335621E-2</v>
      </c>
    </row>
    <row r="14" spans="1:11" ht="12.75" customHeight="1">
      <c r="A14" s="152" t="s">
        <v>36</v>
      </c>
      <c r="B14" s="153">
        <v>2769</v>
      </c>
      <c r="C14" s="153">
        <v>1875</v>
      </c>
      <c r="D14" s="153">
        <v>4644</v>
      </c>
      <c r="E14" s="154">
        <v>2132</v>
      </c>
      <c r="F14" s="154">
        <v>1614</v>
      </c>
      <c r="G14" s="153">
        <v>3746</v>
      </c>
      <c r="H14" s="153">
        <v>637</v>
      </c>
      <c r="I14" s="153">
        <v>261</v>
      </c>
      <c r="J14" s="155">
        <v>0.23972237052856382</v>
      </c>
    </row>
    <row r="15" spans="1:11" ht="12.75" customHeight="1">
      <c r="A15" s="152" t="s">
        <v>144</v>
      </c>
      <c r="B15" s="153">
        <v>3177</v>
      </c>
      <c r="C15" s="153">
        <v>2303</v>
      </c>
      <c r="D15" s="153">
        <v>5480</v>
      </c>
      <c r="E15" s="154">
        <v>3784</v>
      </c>
      <c r="F15" s="154">
        <v>2610</v>
      </c>
      <c r="G15" s="153">
        <v>6394</v>
      </c>
      <c r="H15" s="153">
        <v>-607</v>
      </c>
      <c r="I15" s="153">
        <v>-307</v>
      </c>
      <c r="J15" s="155">
        <v>-0.14294651235533318</v>
      </c>
    </row>
    <row r="16" spans="1:11" ht="12.75" customHeight="1">
      <c r="A16" s="152" t="s">
        <v>145</v>
      </c>
      <c r="B16" s="153">
        <v>753</v>
      </c>
      <c r="C16" s="153">
        <v>391</v>
      </c>
      <c r="D16" s="153">
        <v>1144</v>
      </c>
      <c r="E16" s="154">
        <v>1157</v>
      </c>
      <c r="F16" s="154">
        <v>499</v>
      </c>
      <c r="G16" s="153">
        <v>1656</v>
      </c>
      <c r="H16" s="153">
        <v>-404</v>
      </c>
      <c r="I16" s="153">
        <v>-108</v>
      </c>
      <c r="J16" s="155">
        <v>-0.3091787439613527</v>
      </c>
    </row>
    <row r="17" spans="1:11" ht="12.75" customHeight="1">
      <c r="A17" s="152" t="s">
        <v>146</v>
      </c>
      <c r="B17" s="153">
        <v>53</v>
      </c>
      <c r="C17" s="153">
        <v>11</v>
      </c>
      <c r="D17" s="153">
        <v>64</v>
      </c>
      <c r="E17" s="153">
        <v>61</v>
      </c>
      <c r="F17" s="153">
        <v>9</v>
      </c>
      <c r="G17" s="153">
        <v>70</v>
      </c>
      <c r="H17" s="153">
        <v>-8</v>
      </c>
      <c r="I17" s="153">
        <v>2</v>
      </c>
      <c r="J17" s="155">
        <v>-8.5714285714285743E-2</v>
      </c>
    </row>
    <row r="18" spans="1:11" ht="12.75" customHeight="1">
      <c r="A18" s="152" t="s">
        <v>147</v>
      </c>
      <c r="B18" s="153">
        <v>0</v>
      </c>
      <c r="C18" s="153">
        <v>1</v>
      </c>
      <c r="D18" s="153">
        <v>1</v>
      </c>
      <c r="E18" s="153">
        <v>0</v>
      </c>
      <c r="F18" s="153">
        <v>0</v>
      </c>
      <c r="G18" s="153">
        <v>0</v>
      </c>
      <c r="H18" s="153">
        <v>0</v>
      </c>
      <c r="I18" s="153">
        <v>1</v>
      </c>
      <c r="J18" s="155">
        <v>0</v>
      </c>
    </row>
    <row r="19" spans="1:11" ht="26.25" customHeight="1">
      <c r="A19" s="433" t="s">
        <v>148</v>
      </c>
      <c r="B19" s="379">
        <v>13900</v>
      </c>
      <c r="C19" s="379">
        <v>10130</v>
      </c>
      <c r="D19" s="379">
        <v>24030</v>
      </c>
      <c r="E19" s="379">
        <v>13891</v>
      </c>
      <c r="F19" s="379">
        <v>10059</v>
      </c>
      <c r="G19" s="379">
        <v>23950</v>
      </c>
      <c r="H19" s="379">
        <v>9</v>
      </c>
      <c r="I19" s="379">
        <v>71</v>
      </c>
      <c r="J19" s="380">
        <v>3.340292275574086E-3</v>
      </c>
    </row>
    <row r="20" spans="1:11" ht="12.75" customHeight="1">
      <c r="A20" s="36" t="s">
        <v>509</v>
      </c>
    </row>
    <row r="21" spans="1:11" ht="12.75" customHeight="1"/>
    <row r="22" spans="1:11" ht="12.75" customHeight="1"/>
    <row r="23" spans="1:11" ht="14.25" customHeight="1">
      <c r="A23" s="548" t="s">
        <v>1167</v>
      </c>
    </row>
    <row r="24" spans="1:11" ht="13.5" customHeight="1">
      <c r="A24" s="125" t="s">
        <v>1168</v>
      </c>
    </row>
    <row r="25" spans="1:11" ht="12.75" customHeight="1"/>
    <row r="26" spans="1:11" ht="12.75" customHeight="1">
      <c r="A26" s="672"/>
      <c r="B26" s="672"/>
      <c r="C26" s="672"/>
      <c r="D26" s="672"/>
      <c r="E26" s="672"/>
      <c r="F26" s="672"/>
      <c r="G26" s="672"/>
      <c r="H26" s="672"/>
      <c r="I26" s="672"/>
      <c r="J26" s="672"/>
    </row>
    <row r="27" spans="1:11" ht="12.75" customHeight="1">
      <c r="A27" s="672"/>
      <c r="B27" s="672"/>
      <c r="C27" s="672"/>
      <c r="D27" s="672"/>
      <c r="E27" s="672"/>
      <c r="F27" s="672"/>
      <c r="G27" s="672"/>
      <c r="H27" s="672"/>
      <c r="I27" s="672"/>
      <c r="J27" s="672"/>
      <c r="K27" s="88"/>
    </row>
    <row r="28" spans="1:11" ht="12.75" customHeight="1">
      <c r="A28" s="672"/>
      <c r="B28" s="672"/>
      <c r="C28" s="672"/>
      <c r="D28" s="672"/>
      <c r="E28" s="672"/>
      <c r="F28" s="672"/>
      <c r="G28" s="672"/>
      <c r="H28" s="672"/>
      <c r="I28" s="672"/>
      <c r="J28" s="672"/>
      <c r="K28" s="88"/>
    </row>
    <row r="29" spans="1:11" ht="12.75" customHeight="1">
      <c r="A29" s="672"/>
      <c r="B29" s="672"/>
      <c r="C29" s="672"/>
      <c r="D29" s="672"/>
      <c r="E29" s="672"/>
      <c r="F29" s="672"/>
      <c r="G29" s="672"/>
      <c r="H29" s="672"/>
      <c r="I29" s="672"/>
      <c r="J29" s="672"/>
      <c r="K29" s="88"/>
    </row>
    <row r="30" spans="1:11" ht="12.75" customHeight="1">
      <c r="A30" s="672"/>
      <c r="B30" s="672"/>
      <c r="C30" s="672"/>
      <c r="D30" s="672"/>
      <c r="E30" s="672"/>
      <c r="F30" s="672"/>
      <c r="G30" s="672"/>
      <c r="H30" s="672"/>
      <c r="I30" s="672"/>
      <c r="J30" s="672"/>
      <c r="K30" s="78"/>
    </row>
    <row r="31" spans="1:11" ht="12.75" customHeight="1">
      <c r="A31" s="672"/>
      <c r="B31" s="672"/>
      <c r="C31" s="672"/>
      <c r="D31" s="672"/>
      <c r="E31" s="672"/>
      <c r="F31" s="672"/>
      <c r="G31" s="672"/>
      <c r="H31" s="672"/>
      <c r="I31" s="672"/>
      <c r="J31" s="672"/>
    </row>
    <row r="32" spans="1:11" ht="12.75" customHeight="1">
      <c r="A32" s="672"/>
      <c r="B32" s="672"/>
      <c r="C32" s="672"/>
      <c r="D32" s="672"/>
      <c r="E32" s="672"/>
      <c r="F32" s="672"/>
      <c r="G32" s="672"/>
      <c r="H32" s="672"/>
      <c r="I32" s="672"/>
      <c r="J32" s="672"/>
    </row>
    <row r="33" spans="1:10" ht="12.75" customHeight="1">
      <c r="A33" s="672"/>
      <c r="B33" s="672"/>
      <c r="C33" s="672"/>
      <c r="D33" s="672"/>
      <c r="E33" s="672"/>
      <c r="F33" s="672"/>
      <c r="G33" s="672"/>
      <c r="H33" s="672"/>
      <c r="I33" s="672"/>
      <c r="J33" s="672"/>
    </row>
    <row r="34" spans="1:10" ht="12.75" customHeight="1">
      <c r="A34" s="672"/>
      <c r="B34" s="672"/>
      <c r="C34" s="672"/>
      <c r="D34" s="672"/>
      <c r="E34" s="672"/>
      <c r="F34" s="672"/>
      <c r="G34" s="672"/>
      <c r="H34" s="672"/>
      <c r="I34" s="672"/>
      <c r="J34" s="672"/>
    </row>
    <row r="35" spans="1:10" ht="12.75" customHeight="1">
      <c r="A35" s="672"/>
      <c r="B35" s="672"/>
      <c r="C35" s="672"/>
      <c r="D35" s="672"/>
      <c r="E35" s="672"/>
      <c r="F35" s="672"/>
      <c r="G35" s="672"/>
      <c r="H35" s="672"/>
      <c r="I35" s="672"/>
      <c r="J35" s="672"/>
    </row>
    <row r="36" spans="1:10" ht="12.75" customHeight="1">
      <c r="A36" s="672"/>
      <c r="B36" s="672"/>
      <c r="C36" s="672"/>
      <c r="D36" s="672"/>
      <c r="E36" s="672"/>
      <c r="F36" s="672"/>
      <c r="G36" s="672"/>
      <c r="H36" s="672"/>
      <c r="I36" s="672"/>
      <c r="J36" s="672"/>
    </row>
    <row r="37" spans="1:10" ht="12.75" customHeight="1">
      <c r="A37" s="672"/>
      <c r="B37" s="672"/>
      <c r="C37" s="672"/>
      <c r="D37" s="672"/>
      <c r="E37" s="672"/>
      <c r="F37" s="672"/>
      <c r="G37" s="672"/>
      <c r="H37" s="672"/>
      <c r="I37" s="672"/>
      <c r="J37" s="672"/>
    </row>
    <row r="38" spans="1:10" ht="12.75" customHeight="1">
      <c r="A38" s="672"/>
      <c r="B38" s="672"/>
      <c r="C38" s="672"/>
      <c r="D38" s="672"/>
      <c r="E38" s="672"/>
      <c r="F38" s="672"/>
      <c r="G38" s="672"/>
      <c r="H38" s="672"/>
      <c r="I38" s="672"/>
      <c r="J38" s="672"/>
    </row>
    <row r="39" spans="1:10" ht="12.75" customHeight="1">
      <c r="A39" s="672"/>
      <c r="B39" s="672"/>
      <c r="C39" s="672"/>
      <c r="D39" s="672"/>
      <c r="E39" s="672"/>
      <c r="F39" s="672"/>
      <c r="G39" s="672"/>
      <c r="H39" s="672"/>
      <c r="I39" s="672"/>
      <c r="J39" s="672"/>
    </row>
    <row r="40" spans="1:10" ht="12.75" customHeight="1">
      <c r="A40" s="672"/>
      <c r="B40" s="672"/>
      <c r="C40" s="672"/>
      <c r="D40" s="672"/>
      <c r="E40" s="672"/>
      <c r="F40" s="672"/>
      <c r="G40" s="672"/>
      <c r="H40" s="672"/>
      <c r="I40" s="672"/>
      <c r="J40" s="672"/>
    </row>
    <row r="41" spans="1:10" ht="12.75" customHeight="1">
      <c r="A41" s="672"/>
      <c r="B41" s="672"/>
      <c r="C41" s="672"/>
      <c r="D41" s="672"/>
      <c r="E41" s="672"/>
      <c r="F41" s="672"/>
      <c r="G41" s="672"/>
      <c r="H41" s="672"/>
      <c r="I41" s="672"/>
      <c r="J41" s="672"/>
    </row>
    <row r="42" spans="1:10" ht="12.75" customHeight="1">
      <c r="A42" s="672"/>
      <c r="B42" s="672"/>
      <c r="C42" s="672"/>
      <c r="D42" s="672"/>
      <c r="E42" s="672"/>
      <c r="F42" s="672"/>
      <c r="G42" s="672"/>
      <c r="H42" s="672"/>
      <c r="I42" s="672"/>
      <c r="J42" s="672"/>
    </row>
    <row r="43" spans="1:10" ht="12.75" customHeight="1">
      <c r="A43" s="672"/>
      <c r="B43" s="672"/>
      <c r="C43" s="672"/>
      <c r="D43" s="672"/>
      <c r="E43" s="672"/>
      <c r="F43" s="672"/>
      <c r="G43" s="672"/>
      <c r="H43" s="672"/>
      <c r="I43" s="672"/>
      <c r="J43" s="672"/>
    </row>
    <row r="44" spans="1:10" ht="12.75" customHeight="1">
      <c r="A44" s="672"/>
      <c r="B44" s="672"/>
      <c r="C44" s="672"/>
      <c r="D44" s="672"/>
      <c r="E44" s="672"/>
      <c r="F44" s="672"/>
      <c r="G44" s="672"/>
      <c r="H44" s="672"/>
      <c r="I44" s="672"/>
      <c r="J44" s="672"/>
    </row>
    <row r="45" spans="1:10" ht="12.75" customHeight="1">
      <c r="A45" s="672"/>
      <c r="B45" s="672"/>
      <c r="C45" s="672"/>
      <c r="D45" s="672"/>
      <c r="E45" s="672"/>
      <c r="F45" s="672"/>
      <c r="G45" s="672"/>
      <c r="H45" s="672"/>
      <c r="I45" s="672"/>
      <c r="J45" s="672"/>
    </row>
    <row r="46" spans="1:10" ht="12.75" customHeight="1">
      <c r="A46" s="672"/>
      <c r="B46" s="672"/>
      <c r="C46" s="672"/>
      <c r="D46" s="672"/>
      <c r="E46" s="672"/>
      <c r="F46" s="672"/>
      <c r="G46" s="672"/>
      <c r="H46" s="672"/>
      <c r="I46" s="672"/>
      <c r="J46" s="672"/>
    </row>
    <row r="47" spans="1:10" ht="12.75" customHeight="1">
      <c r="A47" s="672"/>
      <c r="B47" s="672"/>
      <c r="C47" s="672"/>
      <c r="D47" s="672"/>
      <c r="E47" s="672"/>
      <c r="F47" s="672"/>
      <c r="G47" s="672"/>
      <c r="H47" s="672"/>
      <c r="I47" s="672"/>
      <c r="J47" s="672"/>
    </row>
    <row r="48" spans="1:10" ht="12.75" customHeight="1">
      <c r="A48" s="672"/>
      <c r="B48" s="672"/>
      <c r="C48" s="672"/>
      <c r="D48" s="672"/>
      <c r="E48" s="672"/>
      <c r="F48" s="672"/>
      <c r="G48" s="672"/>
      <c r="H48" s="672"/>
      <c r="I48" s="672"/>
      <c r="J48" s="672"/>
    </row>
    <row r="49" spans="1:10" ht="12.75" customHeight="1">
      <c r="A49" s="672"/>
      <c r="B49" s="672"/>
      <c r="C49" s="672"/>
      <c r="D49" s="672"/>
      <c r="E49" s="672"/>
      <c r="F49" s="672"/>
      <c r="G49" s="672"/>
      <c r="H49" s="672"/>
      <c r="I49" s="672"/>
      <c r="J49" s="672"/>
    </row>
    <row r="50" spans="1:10" ht="12.75" customHeight="1">
      <c r="A50" s="672"/>
      <c r="B50" s="672"/>
      <c r="C50" s="672"/>
      <c r="D50" s="672"/>
      <c r="E50" s="672"/>
      <c r="F50" s="672"/>
      <c r="G50" s="672"/>
      <c r="H50" s="672"/>
      <c r="I50" s="672"/>
      <c r="J50" s="672"/>
    </row>
    <row r="51" spans="1:10" ht="12.75" customHeight="1">
      <c r="A51" s="672"/>
      <c r="B51" s="672"/>
      <c r="C51" s="672"/>
      <c r="D51" s="672"/>
      <c r="E51" s="672"/>
      <c r="F51" s="672"/>
      <c r="G51" s="672"/>
      <c r="H51" s="672"/>
      <c r="I51" s="672"/>
      <c r="J51" s="672"/>
    </row>
    <row r="52" spans="1:10" ht="12.75" customHeight="1">
      <c r="A52" s="672"/>
      <c r="B52" s="672"/>
      <c r="C52" s="672"/>
      <c r="D52" s="672"/>
      <c r="E52" s="672"/>
      <c r="F52" s="672"/>
      <c r="G52" s="672"/>
      <c r="H52" s="672"/>
      <c r="I52" s="672"/>
      <c r="J52" s="672"/>
    </row>
    <row r="53" spans="1:10" ht="12.75" customHeight="1">
      <c r="A53" s="672"/>
      <c r="B53" s="672"/>
      <c r="C53" s="672"/>
      <c r="D53" s="672"/>
      <c r="E53" s="672"/>
      <c r="F53" s="672"/>
      <c r="G53" s="672"/>
      <c r="H53" s="672"/>
      <c r="I53" s="672"/>
      <c r="J53" s="672"/>
    </row>
    <row r="54" spans="1:10" ht="12.75" customHeight="1">
      <c r="A54" s="672"/>
      <c r="B54" s="672"/>
      <c r="C54" s="672"/>
      <c r="D54" s="672"/>
      <c r="E54" s="672"/>
      <c r="F54" s="672"/>
      <c r="G54" s="672"/>
      <c r="H54" s="672"/>
      <c r="I54" s="672"/>
      <c r="J54" s="672"/>
    </row>
    <row r="55" spans="1:10" ht="12.75" customHeight="1">
      <c r="A55" s="672"/>
      <c r="B55" s="672"/>
      <c r="C55" s="672"/>
      <c r="D55" s="672"/>
      <c r="E55" s="672"/>
      <c r="F55" s="672"/>
      <c r="G55" s="672"/>
      <c r="H55" s="672"/>
      <c r="I55" s="672"/>
      <c r="J55" s="672"/>
    </row>
    <row r="56" spans="1:10" ht="12.75" customHeight="1">
      <c r="A56" s="672"/>
      <c r="B56" s="672"/>
      <c r="C56" s="672"/>
      <c r="D56" s="672"/>
      <c r="E56" s="672"/>
      <c r="F56" s="672"/>
      <c r="G56" s="672"/>
      <c r="H56" s="672"/>
      <c r="I56" s="672"/>
      <c r="J56" s="672"/>
    </row>
    <row r="57" spans="1:10" ht="12.75" customHeight="1">
      <c r="A57" s="672"/>
      <c r="B57" s="672"/>
      <c r="C57" s="672"/>
      <c r="D57" s="672"/>
      <c r="E57" s="672"/>
      <c r="F57" s="672"/>
      <c r="G57" s="672"/>
      <c r="H57" s="672"/>
      <c r="I57" s="672"/>
      <c r="J57" s="672"/>
    </row>
    <row r="58" spans="1:10" ht="12.75" customHeight="1">
      <c r="A58" s="672"/>
      <c r="B58" s="672"/>
      <c r="C58" s="672"/>
      <c r="D58" s="672"/>
      <c r="E58" s="672"/>
      <c r="F58" s="672"/>
      <c r="G58" s="672"/>
      <c r="H58" s="672"/>
      <c r="I58" s="672"/>
      <c r="J58" s="672"/>
    </row>
    <row r="59" spans="1:10" ht="12.75" customHeight="1">
      <c r="A59" s="672"/>
      <c r="B59" s="672"/>
      <c r="C59" s="672"/>
      <c r="D59" s="672"/>
      <c r="E59" s="672"/>
      <c r="F59" s="672"/>
      <c r="G59" s="672"/>
      <c r="H59" s="672"/>
      <c r="I59" s="672"/>
      <c r="J59" s="672"/>
    </row>
    <row r="60" spans="1:10" ht="12.75" customHeight="1">
      <c r="A60" s="672"/>
      <c r="B60" s="672"/>
      <c r="C60" s="672"/>
      <c r="D60" s="672"/>
      <c r="E60" s="672"/>
      <c r="F60" s="672"/>
      <c r="G60" s="672"/>
      <c r="H60" s="672"/>
      <c r="I60" s="672"/>
      <c r="J60" s="672"/>
    </row>
    <row r="61" spans="1:10" ht="12.75" customHeight="1">
      <c r="A61" s="672"/>
      <c r="B61" s="672"/>
      <c r="C61" s="672"/>
      <c r="D61" s="672"/>
      <c r="E61" s="672"/>
      <c r="F61" s="672"/>
      <c r="G61" s="672"/>
      <c r="H61" s="672"/>
      <c r="I61" s="672"/>
      <c r="J61" s="672"/>
    </row>
    <row r="62" spans="1:10" ht="12.75" customHeight="1">
      <c r="A62" s="672"/>
      <c r="B62" s="672"/>
      <c r="C62" s="672"/>
      <c r="D62" s="672"/>
      <c r="E62" s="672"/>
      <c r="F62" s="672"/>
      <c r="G62" s="672"/>
      <c r="H62" s="672"/>
      <c r="I62" s="672"/>
      <c r="J62" s="672"/>
    </row>
    <row r="63" spans="1:10" ht="12.75" customHeight="1">
      <c r="A63" s="672"/>
      <c r="B63" s="672"/>
      <c r="C63" s="672"/>
      <c r="D63" s="672"/>
      <c r="E63" s="672"/>
      <c r="F63" s="672"/>
      <c r="G63" s="672"/>
      <c r="H63" s="672"/>
      <c r="I63" s="672"/>
      <c r="J63" s="672"/>
    </row>
    <row r="64" spans="1:10" ht="12.75" customHeight="1">
      <c r="A64" s="672"/>
      <c r="B64" s="672"/>
      <c r="C64" s="672"/>
      <c r="D64" s="672"/>
      <c r="E64" s="672"/>
      <c r="F64" s="672"/>
      <c r="G64" s="672"/>
      <c r="H64" s="672"/>
      <c r="I64" s="672"/>
      <c r="J64" s="672"/>
    </row>
    <row r="65" spans="1:10" ht="12.75" customHeight="1">
      <c r="A65" s="672"/>
      <c r="B65" s="672"/>
      <c r="C65" s="672"/>
      <c r="D65" s="672"/>
      <c r="E65" s="672"/>
      <c r="F65" s="672"/>
      <c r="G65" s="672"/>
      <c r="H65" s="672"/>
      <c r="I65" s="672"/>
      <c r="J65" s="672"/>
    </row>
    <row r="66" spans="1:10" ht="12.75" customHeight="1">
      <c r="A66" s="672"/>
      <c r="B66" s="672"/>
      <c r="C66" s="672"/>
      <c r="D66" s="672"/>
      <c r="E66" s="672"/>
      <c r="F66" s="672"/>
      <c r="G66" s="672"/>
      <c r="H66" s="672"/>
      <c r="I66" s="672"/>
      <c r="J66" s="672"/>
    </row>
    <row r="67" spans="1:10" ht="12.75" customHeight="1">
      <c r="A67" s="36" t="s">
        <v>509</v>
      </c>
    </row>
    <row r="68" spans="1:10" ht="12.75" customHeight="1"/>
    <row r="69" spans="1:10" ht="12.75" customHeight="1"/>
    <row r="70" spans="1:10" ht="12.75" customHeight="1">
      <c r="A70" s="75" t="s">
        <v>324</v>
      </c>
    </row>
    <row r="71" spans="1:10" ht="12.75" customHeight="1"/>
    <row r="75" spans="1:10">
      <c r="J75" s="21" t="s">
        <v>371</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999</v>
      </c>
    </row>
    <row r="6" spans="1:1">
      <c r="A6" s="73" t="s">
        <v>6</v>
      </c>
    </row>
    <row r="7" spans="1:1">
      <c r="A7" s="72" t="s">
        <v>1000</v>
      </c>
    </row>
    <row r="8" spans="1:1">
      <c r="A8" s="116" t="s">
        <v>890</v>
      </c>
    </row>
    <row r="9" spans="1:1">
      <c r="A9" s="72" t="s">
        <v>7</v>
      </c>
    </row>
    <row r="10" spans="1:1">
      <c r="A10" s="73" t="s">
        <v>8</v>
      </c>
    </row>
    <row r="11" spans="1:1">
      <c r="A11" s="72" t="s">
        <v>1001</v>
      </c>
    </row>
    <row r="12" spans="1:1">
      <c r="A12" s="116" t="s">
        <v>1002</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1003</v>
      </c>
    </row>
    <row r="28" spans="1:1">
      <c r="A28" s="116" t="s">
        <v>1004</v>
      </c>
    </row>
    <row r="29" spans="1:1">
      <c r="A29" s="72" t="s">
        <v>1005</v>
      </c>
    </row>
    <row r="30" spans="1:1">
      <c r="A30" s="116" t="s">
        <v>1006</v>
      </c>
    </row>
    <row r="31" spans="1:1">
      <c r="A31" s="72" t="s">
        <v>23</v>
      </c>
    </row>
    <row r="32" spans="1:1">
      <c r="A32" s="116" t="s">
        <v>24</v>
      </c>
    </row>
    <row r="33" spans="1:2">
      <c r="A33" s="94" t="s">
        <v>922</v>
      </c>
    </row>
    <row r="34" spans="1:2">
      <c r="A34" s="116" t="s">
        <v>923</v>
      </c>
    </row>
    <row r="35" spans="1:2">
      <c r="A35" s="72" t="s">
        <v>1007</v>
      </c>
      <c r="B35" s="93"/>
    </row>
    <row r="36" spans="1:2">
      <c r="A36" s="116" t="s">
        <v>1010</v>
      </c>
      <c r="B36" s="93"/>
    </row>
    <row r="37" spans="1:2">
      <c r="A37" s="72" t="s">
        <v>1008</v>
      </c>
      <c r="B37" s="93"/>
    </row>
    <row r="38" spans="1:2">
      <c r="A38" s="116" t="s">
        <v>1011</v>
      </c>
      <c r="B38" s="93"/>
    </row>
    <row r="39" spans="1:2">
      <c r="A39" s="72" t="s">
        <v>1009</v>
      </c>
      <c r="B39" s="93"/>
    </row>
    <row r="40" spans="1:2">
      <c r="A40" s="116" t="s">
        <v>1012</v>
      </c>
      <c r="B40" s="93"/>
    </row>
    <row r="41" spans="1:2">
      <c r="A41" s="72" t="s">
        <v>1014</v>
      </c>
    </row>
    <row r="42" spans="1:2">
      <c r="A42" s="116" t="s">
        <v>1013</v>
      </c>
    </row>
    <row r="43" spans="1:2">
      <c r="A43" s="72" t="s">
        <v>1016</v>
      </c>
    </row>
    <row r="44" spans="1:2">
      <c r="A44" s="116" t="s">
        <v>1015</v>
      </c>
    </row>
    <row r="45" spans="1:2">
      <c r="A45" s="72" t="s">
        <v>353</v>
      </c>
    </row>
    <row r="46" spans="1:2">
      <c r="A46" s="116" t="s">
        <v>354</v>
      </c>
    </row>
    <row r="47" spans="1:2">
      <c r="A47" s="72" t="s">
        <v>928</v>
      </c>
    </row>
    <row r="48" spans="1:2">
      <c r="A48" s="116" t="s">
        <v>929</v>
      </c>
    </row>
    <row r="49" spans="1:1">
      <c r="A49" s="72" t="s">
        <v>376</v>
      </c>
    </row>
    <row r="50" spans="1:1">
      <c r="A50" s="116" t="s">
        <v>377</v>
      </c>
    </row>
    <row r="51" spans="1:1">
      <c r="A51" s="72" t="s">
        <v>1017</v>
      </c>
    </row>
    <row r="52" spans="1:1">
      <c r="A52" s="116" t="s">
        <v>1018</v>
      </c>
    </row>
    <row r="53" spans="1:1">
      <c r="A53" s="72" t="s">
        <v>378</v>
      </c>
    </row>
    <row r="54" spans="1:1">
      <c r="A54" s="116" t="s">
        <v>379</v>
      </c>
    </row>
    <row r="55" spans="1:1">
      <c r="A55" s="72" t="s">
        <v>932</v>
      </c>
    </row>
    <row r="56" spans="1:1">
      <c r="A56" s="116" t="s">
        <v>933</v>
      </c>
    </row>
    <row r="57" spans="1:1">
      <c r="A57" s="72" t="s">
        <v>357</v>
      </c>
    </row>
    <row r="58" spans="1:1">
      <c r="A58" s="116" t="s">
        <v>358</v>
      </c>
    </row>
    <row r="59" spans="1:1">
      <c r="A59" s="72" t="s">
        <v>359</v>
      </c>
    </row>
    <row r="60" spans="1:1">
      <c r="A60" s="116" t="s">
        <v>360</v>
      </c>
    </row>
    <row r="61" spans="1:1">
      <c r="A61" s="72" t="s">
        <v>1020</v>
      </c>
    </row>
    <row r="62" spans="1:1">
      <c r="A62" s="116" t="s">
        <v>1021</v>
      </c>
    </row>
    <row r="63" spans="1:1">
      <c r="A63" s="72" t="s">
        <v>1022</v>
      </c>
    </row>
    <row r="64" spans="1:1">
      <c r="A64" s="116" t="s">
        <v>1023</v>
      </c>
    </row>
    <row r="65" spans="1:1">
      <c r="A65" s="72" t="s">
        <v>1024</v>
      </c>
    </row>
    <row r="66" spans="1:1">
      <c r="A66" s="116" t="s">
        <v>1025</v>
      </c>
    </row>
    <row r="67" spans="1:1">
      <c r="A67" s="72" t="s">
        <v>1026</v>
      </c>
    </row>
    <row r="68" spans="1:1">
      <c r="A68" s="116" t="s">
        <v>940</v>
      </c>
    </row>
    <row r="69" spans="1:1">
      <c r="A69" s="72" t="s">
        <v>380</v>
      </c>
    </row>
    <row r="70" spans="1:1">
      <c r="A70" s="116" t="s">
        <v>462</v>
      </c>
    </row>
    <row r="71" spans="1:1">
      <c r="A71" s="72" t="s">
        <v>1065</v>
      </c>
    </row>
    <row r="72" spans="1:1">
      <c r="A72" s="116" t="s">
        <v>1066</v>
      </c>
    </row>
    <row r="73" spans="1:1">
      <c r="A73" s="72" t="s">
        <v>361</v>
      </c>
    </row>
    <row r="74" spans="1:1">
      <c r="A74" s="116" t="s">
        <v>362</v>
      </c>
    </row>
    <row r="75" spans="1:1">
      <c r="A75" s="73"/>
    </row>
    <row r="76" spans="1:1">
      <c r="A76" s="114" t="s">
        <v>465</v>
      </c>
    </row>
    <row r="77" spans="1:1">
      <c r="A77" s="72"/>
    </row>
    <row r="78" spans="1:1">
      <c r="A78" s="108" t="s">
        <v>423</v>
      </c>
    </row>
    <row r="79" spans="1:1">
      <c r="A79" s="109" t="s">
        <v>424</v>
      </c>
    </row>
    <row r="80" spans="1:1">
      <c r="A80" s="72" t="s">
        <v>942</v>
      </c>
    </row>
    <row r="81" spans="1:1">
      <c r="A81" s="137" t="s">
        <v>1027</v>
      </c>
    </row>
    <row r="82" spans="1:1">
      <c r="A82" s="115" t="s">
        <v>460</v>
      </c>
    </row>
    <row r="83" spans="1:1">
      <c r="A83" s="143" t="s">
        <v>461</v>
      </c>
    </row>
    <row r="84" spans="1:1">
      <c r="A84" s="72" t="s">
        <v>944</v>
      </c>
    </row>
    <row r="85" spans="1:1">
      <c r="A85" s="116" t="s">
        <v>1028</v>
      </c>
    </row>
    <row r="86" spans="1:1">
      <c r="A86" s="115" t="s">
        <v>633</v>
      </c>
    </row>
    <row r="87" spans="1:1">
      <c r="A87" s="143" t="s">
        <v>634</v>
      </c>
    </row>
    <row r="88" spans="1:1">
      <c r="A88" s="72"/>
    </row>
    <row r="89" spans="1:1">
      <c r="A89" s="108" t="s">
        <v>428</v>
      </c>
    </row>
    <row r="90" spans="1:1">
      <c r="A90" s="109" t="s">
        <v>429</v>
      </c>
    </row>
    <row r="91" spans="1:1">
      <c r="A91" s="72" t="s">
        <v>946</v>
      </c>
    </row>
    <row r="92" spans="1:1">
      <c r="A92" s="116" t="s">
        <v>1029</v>
      </c>
    </row>
    <row r="93" spans="1:1">
      <c r="A93" s="107" t="s">
        <v>463</v>
      </c>
    </row>
    <row r="94" spans="1:1">
      <c r="A94" s="116" t="s">
        <v>464</v>
      </c>
    </row>
    <row r="95" spans="1:1">
      <c r="A95" s="72" t="s">
        <v>948</v>
      </c>
    </row>
    <row r="96" spans="1:1">
      <c r="A96" s="116" t="s">
        <v>1030</v>
      </c>
    </row>
    <row r="97" spans="1:1">
      <c r="A97" s="107" t="s">
        <v>635</v>
      </c>
    </row>
    <row r="98" spans="1:1">
      <c r="A98" s="144" t="s">
        <v>636</v>
      </c>
    </row>
    <row r="99" spans="1:1">
      <c r="A99" s="72"/>
    </row>
    <row r="100" spans="1:1">
      <c r="A100" s="114" t="s">
        <v>436</v>
      </c>
    </row>
    <row r="101" spans="1:1">
      <c r="A101" s="34"/>
    </row>
    <row r="102" spans="1:1">
      <c r="A102" s="72" t="s">
        <v>1031</v>
      </c>
    </row>
    <row r="103" spans="1:1">
      <c r="A103" s="116" t="s">
        <v>1032</v>
      </c>
    </row>
    <row r="104" spans="1:1">
      <c r="A104" s="72" t="s">
        <v>1033</v>
      </c>
    </row>
    <row r="105" spans="1:1">
      <c r="A105" s="116" t="s">
        <v>1034</v>
      </c>
    </row>
    <row r="106" spans="1:1">
      <c r="A106" s="72" t="s">
        <v>431</v>
      </c>
    </row>
    <row r="107" spans="1:1">
      <c r="A107" s="116" t="s">
        <v>432</v>
      </c>
    </row>
    <row r="108" spans="1:1">
      <c r="A108" s="72" t="s">
        <v>449</v>
      </c>
    </row>
    <row r="109" spans="1:1">
      <c r="A109" s="116" t="s">
        <v>450</v>
      </c>
    </row>
    <row r="110" spans="1:1">
      <c r="A110" s="3"/>
    </row>
    <row r="111" spans="1:1">
      <c r="A111" s="114" t="s">
        <v>437</v>
      </c>
    </row>
    <row r="112" spans="1:1">
      <c r="A112" s="4"/>
    </row>
    <row r="113" spans="1:1">
      <c r="A113" s="72" t="s">
        <v>950</v>
      </c>
    </row>
    <row r="114" spans="1:1">
      <c r="A114" s="116" t="s">
        <v>1035</v>
      </c>
    </row>
    <row r="115" spans="1:1">
      <c r="A115" s="72" t="s">
        <v>952</v>
      </c>
    </row>
    <row r="116" spans="1:1">
      <c r="A116" s="116" t="s">
        <v>953</v>
      </c>
    </row>
    <row r="117" spans="1:1">
      <c r="A117" s="72" t="s">
        <v>954</v>
      </c>
    </row>
    <row r="118" spans="1:1">
      <c r="A118" s="116" t="s">
        <v>1036</v>
      </c>
    </row>
    <row r="119" spans="1:1">
      <c r="A119" s="72" t="s">
        <v>956</v>
      </c>
    </row>
    <row r="120" spans="1:1">
      <c r="A120" s="137" t="s">
        <v>957</v>
      </c>
    </row>
    <row r="121" spans="1:1">
      <c r="A121" s="72" t="s">
        <v>958</v>
      </c>
    </row>
    <row r="122" spans="1:1">
      <c r="A122" s="116" t="s">
        <v>959</v>
      </c>
    </row>
    <row r="123" spans="1:1">
      <c r="A123" s="72" t="s">
        <v>960</v>
      </c>
    </row>
    <row r="124" spans="1:1">
      <c r="A124" s="116" t="s">
        <v>961</v>
      </c>
    </row>
    <row r="125" spans="1:1">
      <c r="A125" s="35"/>
    </row>
    <row r="126" spans="1:1">
      <c r="A126" s="114" t="s">
        <v>438</v>
      </c>
    </row>
    <row r="127" spans="1:1">
      <c r="A127" s="34"/>
    </row>
    <row r="128" spans="1:1">
      <c r="A128" s="72" t="s">
        <v>1037</v>
      </c>
    </row>
    <row r="129" spans="1:1">
      <c r="A129" s="73" t="s">
        <v>1206</v>
      </c>
    </row>
    <row r="130" spans="1:1">
      <c r="A130" s="72" t="s">
        <v>1038</v>
      </c>
    </row>
    <row r="131" spans="1:1">
      <c r="A131" s="116" t="s">
        <v>1039</v>
      </c>
    </row>
    <row r="132" spans="1:1">
      <c r="A132" s="588" t="s">
        <v>965</v>
      </c>
    </row>
    <row r="133" spans="1:1">
      <c r="A133" s="137" t="s">
        <v>966</v>
      </c>
    </row>
    <row r="134" spans="1:1">
      <c r="A134" s="72" t="s">
        <v>1040</v>
      </c>
    </row>
    <row r="135" spans="1:1">
      <c r="A135" s="73" t="s">
        <v>1041</v>
      </c>
    </row>
    <row r="136" spans="1:1">
      <c r="A136" s="72" t="s">
        <v>1118</v>
      </c>
    </row>
    <row r="137" spans="1:1">
      <c r="A137" s="73" t="s">
        <v>1119</v>
      </c>
    </row>
    <row r="138" spans="1:1">
      <c r="A138" s="72" t="s">
        <v>968</v>
      </c>
    </row>
    <row r="139" spans="1:1">
      <c r="A139" s="73" t="s">
        <v>1042</v>
      </c>
    </row>
    <row r="140" spans="1:1">
      <c r="A140" s="72" t="s">
        <v>1043</v>
      </c>
    </row>
    <row r="141" spans="1:1">
      <c r="A141" s="73" t="s">
        <v>1044</v>
      </c>
    </row>
    <row r="142" spans="1:1">
      <c r="A142" s="72" t="s">
        <v>1045</v>
      </c>
    </row>
    <row r="143" spans="1:1">
      <c r="A143" s="73" t="s">
        <v>1207</v>
      </c>
    </row>
    <row r="144" spans="1:1">
      <c r="A144" s="72" t="s">
        <v>1209</v>
      </c>
    </row>
    <row r="145" spans="1:1">
      <c r="A145" s="73" t="s">
        <v>1210</v>
      </c>
    </row>
    <row r="146" spans="1:1">
      <c r="A146" s="72" t="s">
        <v>1046</v>
      </c>
    </row>
    <row r="147" spans="1:1">
      <c r="A147" s="73" t="s">
        <v>1208</v>
      </c>
    </row>
    <row r="148" spans="1:1">
      <c r="A148" s="72" t="s">
        <v>1047</v>
      </c>
    </row>
    <row r="149" spans="1:1">
      <c r="A149" s="116" t="s">
        <v>1048</v>
      </c>
    </row>
    <row r="150" spans="1:1">
      <c r="A150" s="35"/>
    </row>
    <row r="151" spans="1:1">
      <c r="A151" s="114" t="s">
        <v>439</v>
      </c>
    </row>
    <row r="152" spans="1:1">
      <c r="A152" s="35"/>
    </row>
    <row r="153" spans="1:1">
      <c r="A153" s="72" t="s">
        <v>1049</v>
      </c>
    </row>
    <row r="154" spans="1:1">
      <c r="A154" s="665" t="s">
        <v>1050</v>
      </c>
    </row>
    <row r="155" spans="1:1">
      <c r="A155" s="72" t="s">
        <v>979</v>
      </c>
    </row>
    <row r="156" spans="1:1">
      <c r="A156" s="116" t="s">
        <v>1051</v>
      </c>
    </row>
    <row r="157" spans="1:1">
      <c r="A157" s="72" t="s">
        <v>1052</v>
      </c>
    </row>
    <row r="158" spans="1:1">
      <c r="A158" s="116" t="s">
        <v>1053</v>
      </c>
    </row>
    <row r="159" spans="1:1">
      <c r="A159" s="72" t="s">
        <v>451</v>
      </c>
    </row>
    <row r="160" spans="1:1">
      <c r="A160" s="116" t="s">
        <v>452</v>
      </c>
    </row>
    <row r="161" spans="1:1">
      <c r="A161" s="72" t="s">
        <v>627</v>
      </c>
    </row>
    <row r="162" spans="1:1">
      <c r="A162" s="116" t="s">
        <v>628</v>
      </c>
    </row>
    <row r="163" spans="1:1">
      <c r="A163" s="72" t="s">
        <v>1054</v>
      </c>
    </row>
    <row r="164" spans="1:1">
      <c r="A164" s="116" t="s">
        <v>984</v>
      </c>
    </row>
    <row r="165" spans="1:1">
      <c r="A165" s="72" t="s">
        <v>985</v>
      </c>
    </row>
    <row r="166" spans="1:1">
      <c r="A166" s="116" t="s">
        <v>986</v>
      </c>
    </row>
    <row r="167" spans="1:1">
      <c r="A167" s="72" t="s">
        <v>1055</v>
      </c>
    </row>
    <row r="168" spans="1:1">
      <c r="A168" s="116" t="s">
        <v>1056</v>
      </c>
    </row>
    <row r="169" spans="1:1">
      <c r="A169" s="94" t="s">
        <v>1057</v>
      </c>
    </row>
    <row r="170" spans="1:1">
      <c r="A170" s="137" t="s">
        <v>990</v>
      </c>
    </row>
    <row r="171" spans="1:1">
      <c r="A171" s="94" t="s">
        <v>991</v>
      </c>
    </row>
    <row r="172" spans="1:1">
      <c r="A172" s="137" t="s">
        <v>992</v>
      </c>
    </row>
    <row r="173" spans="1:1">
      <c r="A173" s="5"/>
    </row>
    <row r="174" spans="1:1">
      <c r="A174" s="114" t="s">
        <v>821</v>
      </c>
    </row>
    <row r="175" spans="1:1">
      <c r="A175" s="5"/>
    </row>
    <row r="176" spans="1:1">
      <c r="A176" s="110" t="s">
        <v>1058</v>
      </c>
    </row>
    <row r="177" spans="1:1">
      <c r="A177" s="581" t="s">
        <v>994</v>
      </c>
    </row>
    <row r="178" spans="1:1">
      <c r="A178" s="110" t="s">
        <v>995</v>
      </c>
    </row>
    <row r="179" spans="1:1">
      <c r="A179" s="581" t="s">
        <v>996</v>
      </c>
    </row>
    <row r="180" spans="1:1">
      <c r="A180" s="110" t="s">
        <v>1059</v>
      </c>
    </row>
    <row r="181" spans="1:1">
      <c r="A181" s="581" t="s">
        <v>1060</v>
      </c>
    </row>
    <row r="182" spans="1:1">
      <c r="A182" s="5"/>
    </row>
    <row r="187" spans="1:1">
      <c r="A187" s="41" t="s">
        <v>135</v>
      </c>
    </row>
    <row r="188" spans="1:1" ht="25.5">
      <c r="A188" s="71" t="s">
        <v>760</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e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e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57" t="s">
        <v>941</v>
      </c>
      <c r="J1" s="373" t="str">
        <f>Naslovnica!A20</f>
        <v>Prosinac 2015.</v>
      </c>
    </row>
    <row r="2" spans="1:11" ht="12.75" customHeight="1">
      <c r="A2" s="117" t="s">
        <v>1224</v>
      </c>
      <c r="J2" s="118" t="str">
        <f>Naslovnica!A24</f>
        <v>December 2015</v>
      </c>
    </row>
    <row r="3" spans="1:11" ht="12.75" customHeight="1"/>
    <row r="4" spans="1:11" ht="51" customHeight="1">
      <c r="A4" s="751" t="s">
        <v>510</v>
      </c>
      <c r="B4" s="744" t="s">
        <v>511</v>
      </c>
      <c r="C4" s="732" t="s">
        <v>844</v>
      </c>
      <c r="D4" s="732"/>
      <c r="E4" s="758" t="s">
        <v>1111</v>
      </c>
      <c r="F4" s="758"/>
      <c r="G4" s="758"/>
      <c r="H4" s="758"/>
      <c r="I4" s="758"/>
      <c r="J4" s="378"/>
    </row>
    <row r="5" spans="1:11" ht="33.75" customHeight="1">
      <c r="A5" s="779"/>
      <c r="B5" s="744"/>
      <c r="C5" s="388" t="str">
        <f>Naslovnica!A20</f>
        <v>Prosinac 2015.</v>
      </c>
      <c r="D5" s="390" t="str">
        <f>'5 Tablica 3,4'!A8</f>
        <v>Studeni 2015.</v>
      </c>
      <c r="E5" s="388" t="str">
        <f>Naslovnica!A20</f>
        <v>Prosinac 2015.</v>
      </c>
      <c r="F5" s="390" t="str">
        <f>'5 Tablica 3,4'!A8</f>
        <v>Studeni 2015.</v>
      </c>
      <c r="G5" s="434" t="s">
        <v>190</v>
      </c>
      <c r="H5" s="434" t="s">
        <v>191</v>
      </c>
      <c r="I5" s="430" t="s">
        <v>165</v>
      </c>
      <c r="J5" s="430" t="s">
        <v>192</v>
      </c>
    </row>
    <row r="6" spans="1:11" ht="46.5" customHeight="1">
      <c r="A6" s="779"/>
      <c r="B6" s="744"/>
      <c r="C6" s="391" t="str">
        <f>Naslovnica!A24</f>
        <v>December 2015</v>
      </c>
      <c r="D6" s="392" t="str">
        <f>'5 Tablica 3,4'!B8</f>
        <v>November 2015</v>
      </c>
      <c r="E6" s="391" t="str">
        <f>Naslovnica!A24</f>
        <v>December 2015</v>
      </c>
      <c r="F6" s="392" t="str">
        <f>'5 Tablica 3,4'!B8</f>
        <v>November 2015</v>
      </c>
      <c r="G6" s="391" t="s">
        <v>167</v>
      </c>
      <c r="H6" s="391" t="s">
        <v>193</v>
      </c>
      <c r="I6" s="393" t="s">
        <v>194</v>
      </c>
      <c r="J6" s="420" t="s">
        <v>170</v>
      </c>
    </row>
    <row r="7" spans="1:11" ht="12.75" customHeight="1">
      <c r="A7" s="213" t="s">
        <v>1195</v>
      </c>
      <c r="B7" s="213" t="s">
        <v>602</v>
      </c>
      <c r="C7" s="214">
        <v>148.37020000000001</v>
      </c>
      <c r="D7" s="214">
        <v>148.5889</v>
      </c>
      <c r="E7" s="174">
        <v>-1.4718461473231456E-3</v>
      </c>
      <c r="F7" s="174">
        <v>7.3352500798267309E-3</v>
      </c>
      <c r="G7" s="174">
        <v>6.97835055857665E-2</v>
      </c>
      <c r="H7" s="174">
        <v>6.97835055857665E-2</v>
      </c>
      <c r="I7" s="174">
        <v>0.10344027253309807</v>
      </c>
      <c r="J7" s="215" t="s">
        <v>601</v>
      </c>
      <c r="K7" s="88"/>
    </row>
    <row r="8" spans="1:11" ht="12.75" customHeight="1">
      <c r="A8" s="213" t="s">
        <v>1195</v>
      </c>
      <c r="B8" s="213" t="s">
        <v>603</v>
      </c>
      <c r="C8" s="214">
        <v>245.7216</v>
      </c>
      <c r="D8" s="214">
        <v>246.4085</v>
      </c>
      <c r="E8" s="174">
        <v>-2.7876473417110552E-3</v>
      </c>
      <c r="F8" s="174">
        <v>8.2840938850334625E-3</v>
      </c>
      <c r="G8" s="174">
        <v>6.9876798645725574E-2</v>
      </c>
      <c r="H8" s="174">
        <v>6.9876798645725574E-2</v>
      </c>
      <c r="I8" s="174">
        <v>8.4745030249560482E-2</v>
      </c>
      <c r="J8" s="215" t="s">
        <v>178</v>
      </c>
      <c r="K8" s="88"/>
    </row>
    <row r="9" spans="1:11" ht="12.75" customHeight="1">
      <c r="A9" s="213" t="s">
        <v>1195</v>
      </c>
      <c r="B9" s="213" t="s">
        <v>604</v>
      </c>
      <c r="C9" s="214">
        <v>239.2312</v>
      </c>
      <c r="D9" s="214">
        <v>240.38579999999999</v>
      </c>
      <c r="E9" s="174">
        <v>-4.803112330262386E-3</v>
      </c>
      <c r="F9" s="174">
        <v>9.5263932833131275E-3</v>
      </c>
      <c r="G9" s="174">
        <v>6.4714351519089663E-2</v>
      </c>
      <c r="H9" s="174">
        <v>6.4714351519089663E-2</v>
      </c>
      <c r="I9" s="174">
        <v>8.4071524993587721E-2</v>
      </c>
      <c r="J9" s="215" t="s">
        <v>179</v>
      </c>
      <c r="K9" s="88"/>
    </row>
    <row r="10" spans="1:11" ht="12.75" customHeight="1">
      <c r="A10" s="213" t="s">
        <v>1195</v>
      </c>
      <c r="B10" s="216" t="s">
        <v>605</v>
      </c>
      <c r="C10" s="214">
        <v>258.72579999999999</v>
      </c>
      <c r="D10" s="214">
        <v>259.5575</v>
      </c>
      <c r="E10" s="174">
        <v>-3.2042996253239149E-3</v>
      </c>
      <c r="F10" s="174">
        <v>8.8416360680295559E-3</v>
      </c>
      <c r="G10" s="174">
        <v>6.4308336442569933E-2</v>
      </c>
      <c r="H10" s="174">
        <v>6.4308336442569933E-2</v>
      </c>
      <c r="I10" s="174">
        <v>8.3731142956860571E-2</v>
      </c>
      <c r="J10" s="215" t="s">
        <v>177</v>
      </c>
    </row>
    <row r="11" spans="1:11" ht="12.75" customHeight="1">
      <c r="A11" s="213" t="s">
        <v>1195</v>
      </c>
      <c r="B11" s="216" t="s">
        <v>606</v>
      </c>
      <c r="C11" s="214">
        <v>127.2431</v>
      </c>
      <c r="D11" s="214">
        <v>127.4543</v>
      </c>
      <c r="E11" s="174">
        <v>-1.6570645321499953E-3</v>
      </c>
      <c r="F11" s="174">
        <v>9.3007749457950442E-3</v>
      </c>
      <c r="G11" s="174">
        <v>8.1053228085289308E-2</v>
      </c>
      <c r="H11" s="174">
        <v>8.1053228085289308E-2</v>
      </c>
      <c r="I11" s="174">
        <v>7.7033253206358898E-2</v>
      </c>
      <c r="J11" s="215" t="s">
        <v>600</v>
      </c>
    </row>
    <row r="12" spans="1:11" ht="12.75" customHeight="1">
      <c r="A12" s="213" t="s">
        <v>1195</v>
      </c>
      <c r="B12" s="216" t="s">
        <v>607</v>
      </c>
      <c r="C12" s="214">
        <v>191.09690000000001</v>
      </c>
      <c r="D12" s="214">
        <v>191.654</v>
      </c>
      <c r="E12" s="174">
        <v>-2.9068007972700349E-3</v>
      </c>
      <c r="F12" s="174">
        <v>8.5078079449706877E-3</v>
      </c>
      <c r="G12" s="174">
        <v>6.6803289670541666E-2</v>
      </c>
      <c r="H12" s="174">
        <v>6.6803289670541666E-2</v>
      </c>
      <c r="I12" s="174">
        <v>9.3704959898433193E-2</v>
      </c>
      <c r="J12" s="215" t="s">
        <v>180</v>
      </c>
    </row>
    <row r="13" spans="1:11" ht="12.75" customHeight="1">
      <c r="A13" s="216" t="s">
        <v>1196</v>
      </c>
      <c r="B13" s="216" t="s">
        <v>608</v>
      </c>
      <c r="C13" s="214">
        <v>132.96809999999999</v>
      </c>
      <c r="D13" s="214">
        <v>132.97120000000001</v>
      </c>
      <c r="E13" s="174">
        <v>-2.3313318974466982E-5</v>
      </c>
      <c r="F13" s="174">
        <v>2.2430988531253917E-3</v>
      </c>
      <c r="G13" s="174">
        <v>3.3163170163170198E-2</v>
      </c>
      <c r="H13" s="174">
        <v>3.3163170163170198E-2</v>
      </c>
      <c r="I13" s="174">
        <v>2.8091856276116989E-2</v>
      </c>
      <c r="J13" s="215" t="s">
        <v>182</v>
      </c>
    </row>
    <row r="14" spans="1:11" ht="12.75" customHeight="1">
      <c r="A14" s="216" t="s">
        <v>1196</v>
      </c>
      <c r="B14" s="216" t="s">
        <v>609</v>
      </c>
      <c r="C14" s="214">
        <v>154.41159999999999</v>
      </c>
      <c r="D14" s="214">
        <v>154.13050000000001</v>
      </c>
      <c r="E14" s="174">
        <v>1.8237792000933026E-3</v>
      </c>
      <c r="F14" s="174">
        <v>3.7936020006773792E-3</v>
      </c>
      <c r="G14" s="174">
        <v>3.7509465554787215E-2</v>
      </c>
      <c r="H14" s="174">
        <v>3.7509465554787215E-2</v>
      </c>
      <c r="I14" s="174">
        <v>5.8983300596922028E-2</v>
      </c>
      <c r="J14" s="215" t="s">
        <v>184</v>
      </c>
    </row>
    <row r="15" spans="1:11" ht="12.75" customHeight="1">
      <c r="A15" s="216" t="s">
        <v>1196</v>
      </c>
      <c r="B15" s="216" t="s">
        <v>610</v>
      </c>
      <c r="C15" s="214">
        <v>141.88399999999999</v>
      </c>
      <c r="D15" s="214">
        <v>141.60149999999999</v>
      </c>
      <c r="E15" s="174">
        <v>1.9950353633259458E-3</v>
      </c>
      <c r="F15" s="174">
        <v>1.8933886349983082E-3</v>
      </c>
      <c r="G15" s="174">
        <v>3.7637050818502008E-2</v>
      </c>
      <c r="H15" s="174">
        <v>3.7637050818502008E-2</v>
      </c>
      <c r="I15" s="174">
        <v>3.6909956084430817E-2</v>
      </c>
      <c r="J15" s="215" t="s">
        <v>183</v>
      </c>
    </row>
    <row r="16" spans="1:11" ht="12.75" customHeight="1">
      <c r="A16" s="213" t="s">
        <v>1092</v>
      </c>
      <c r="B16" s="213" t="s">
        <v>611</v>
      </c>
      <c r="C16" s="214">
        <v>167.9658</v>
      </c>
      <c r="D16" s="214">
        <v>166.9837</v>
      </c>
      <c r="E16" s="174">
        <v>5.881412377375772E-3</v>
      </c>
      <c r="F16" s="174">
        <v>-3.1770118538000805E-3</v>
      </c>
      <c r="G16" s="174">
        <v>7.2568270418865821E-2</v>
      </c>
      <c r="H16" s="174">
        <v>7.2568270418865821E-2</v>
      </c>
      <c r="I16" s="174">
        <v>7.6835199316672487E-2</v>
      </c>
      <c r="J16" s="215" t="s">
        <v>181</v>
      </c>
    </row>
    <row r="17" spans="1:10" ht="12.75" customHeight="1">
      <c r="A17" s="213" t="s">
        <v>1092</v>
      </c>
      <c r="B17" s="213" t="s">
        <v>1222</v>
      </c>
      <c r="C17" s="214">
        <v>99.903899999999993</v>
      </c>
      <c r="D17" s="214">
        <v>0</v>
      </c>
      <c r="E17" s="174" t="s">
        <v>1072</v>
      </c>
      <c r="F17" s="174" t="s">
        <v>1072</v>
      </c>
      <c r="G17" s="174" t="s">
        <v>1072</v>
      </c>
      <c r="H17" s="174" t="s">
        <v>1072</v>
      </c>
      <c r="I17" s="174" t="s">
        <v>1072</v>
      </c>
      <c r="J17" s="215" t="s">
        <v>1223</v>
      </c>
    </row>
    <row r="18" spans="1:10" ht="12.75" customHeight="1">
      <c r="A18" s="216" t="s">
        <v>1091</v>
      </c>
      <c r="B18" s="213" t="s">
        <v>612</v>
      </c>
      <c r="C18" s="214">
        <v>223.28219999999999</v>
      </c>
      <c r="D18" s="214">
        <v>222.70359999999999</v>
      </c>
      <c r="E18" s="174">
        <v>2.5980720563115929E-3</v>
      </c>
      <c r="F18" s="174">
        <v>2.3927407594116156E-3</v>
      </c>
      <c r="G18" s="174">
        <v>6.3737890858366203E-2</v>
      </c>
      <c r="H18" s="174">
        <v>6.3737890858366203E-2</v>
      </c>
      <c r="I18" s="174">
        <v>7.6747652962133373E-2</v>
      </c>
      <c r="J18" s="215" t="s">
        <v>186</v>
      </c>
    </row>
    <row r="19" spans="1:10" ht="12.75" customHeight="1">
      <c r="A19" s="216" t="s">
        <v>1091</v>
      </c>
      <c r="B19" s="213" t="s">
        <v>613</v>
      </c>
      <c r="C19" s="214">
        <v>236.02809999999999</v>
      </c>
      <c r="D19" s="214">
        <v>236.46639999999999</v>
      </c>
      <c r="E19" s="174">
        <v>-1.853540291559385E-3</v>
      </c>
      <c r="F19" s="174">
        <v>6.2408563751969138E-3</v>
      </c>
      <c r="G19" s="174">
        <v>6.0260074191400795E-2</v>
      </c>
      <c r="H19" s="174">
        <v>6.0260074191400795E-2</v>
      </c>
      <c r="I19" s="174">
        <v>7.7487703107863126E-2</v>
      </c>
      <c r="J19" s="215" t="s">
        <v>185</v>
      </c>
    </row>
    <row r="20" spans="1:10" ht="12.75" customHeight="1">
      <c r="A20" s="216" t="s">
        <v>1091</v>
      </c>
      <c r="B20" s="216" t="s">
        <v>614</v>
      </c>
      <c r="C20" s="214">
        <v>203.19239999999999</v>
      </c>
      <c r="D20" s="214">
        <v>202.7954</v>
      </c>
      <c r="E20" s="174">
        <v>1.9576380923827233E-3</v>
      </c>
      <c r="F20" s="174">
        <v>2.3864059875657643E-3</v>
      </c>
      <c r="G20" s="174">
        <v>6.0288970860269832E-2</v>
      </c>
      <c r="H20" s="174">
        <v>6.0288970860269832E-2</v>
      </c>
      <c r="I20" s="174">
        <v>7.1840972933762126E-2</v>
      </c>
      <c r="J20" s="215" t="s">
        <v>187</v>
      </c>
    </row>
    <row r="21" spans="1:10" ht="12.75" customHeight="1">
      <c r="A21" s="216" t="s">
        <v>1091</v>
      </c>
      <c r="B21" s="216" t="s">
        <v>1193</v>
      </c>
      <c r="C21" s="214">
        <v>101.5515</v>
      </c>
      <c r="D21" s="214">
        <v>100.1499</v>
      </c>
      <c r="E21" s="174">
        <v>1.3995021462827242E-2</v>
      </c>
      <c r="F21" s="174" t="s">
        <v>1072</v>
      </c>
      <c r="G21" s="174" t="s">
        <v>1072</v>
      </c>
      <c r="H21" s="174" t="s">
        <v>1072</v>
      </c>
      <c r="I21" s="174" t="s">
        <v>1072</v>
      </c>
      <c r="J21" s="215">
        <v>42314</v>
      </c>
    </row>
    <row r="22" spans="1:10" ht="12.75" customHeight="1">
      <c r="A22" s="216" t="s">
        <v>1091</v>
      </c>
      <c r="B22" s="216" t="s">
        <v>615</v>
      </c>
      <c r="C22" s="214">
        <v>158.54230000000001</v>
      </c>
      <c r="D22" s="214">
        <v>157.48920000000001</v>
      </c>
      <c r="E22" s="174">
        <v>6.6868077303078597E-3</v>
      </c>
      <c r="F22" s="174">
        <v>2.5954679577162524E-3</v>
      </c>
      <c r="G22" s="174">
        <v>6.9848904760265937E-2</v>
      </c>
      <c r="H22" s="174">
        <v>6.9848904760265937E-2</v>
      </c>
      <c r="I22" s="174">
        <v>5.8311555618325128E-2</v>
      </c>
      <c r="J22" s="215" t="s">
        <v>189</v>
      </c>
    </row>
    <row r="23" spans="1:10" ht="12.75" customHeight="1">
      <c r="A23" s="216" t="s">
        <v>1091</v>
      </c>
      <c r="B23" s="213" t="s">
        <v>616</v>
      </c>
      <c r="C23" s="214">
        <v>192.87100000000001</v>
      </c>
      <c r="D23" s="214">
        <v>192.91569999999999</v>
      </c>
      <c r="E23" s="174">
        <v>-2.3170742453816636E-4</v>
      </c>
      <c r="F23" s="174">
        <v>3.9211665978010971E-3</v>
      </c>
      <c r="G23" s="174">
        <v>6.4016651688752979E-2</v>
      </c>
      <c r="H23" s="174">
        <v>6.4016651688752979E-2</v>
      </c>
      <c r="I23" s="174">
        <v>7.5403351854928191E-2</v>
      </c>
      <c r="J23" s="215" t="s">
        <v>188</v>
      </c>
    </row>
    <row r="24" spans="1:10" ht="12.75" customHeight="1">
      <c r="A24" s="51" t="s">
        <v>512</v>
      </c>
    </row>
    <row r="25" spans="1:10" ht="12.75" customHeight="1">
      <c r="A25" s="51" t="s">
        <v>1197</v>
      </c>
    </row>
    <row r="26" spans="1:10" ht="12.75" customHeight="1">
      <c r="A26" s="51"/>
    </row>
    <row r="27" spans="1:10" ht="12.75" customHeight="1">
      <c r="A27" s="696"/>
    </row>
    <row r="28" spans="1:10" ht="12.75" customHeight="1"/>
    <row r="29" spans="1:10" ht="12.75" customHeight="1"/>
    <row r="30" spans="1:10" ht="12.75" customHeight="1"/>
    <row r="31" spans="1:10" ht="12.75" customHeight="1"/>
    <row r="32" spans="1:10" ht="12.75" customHeight="1">
      <c r="A32" s="472" t="s">
        <v>361</v>
      </c>
      <c r="J32" s="373" t="str">
        <f>Naslovnica!A20</f>
        <v>Prosinac 2015.</v>
      </c>
    </row>
    <row r="33" spans="1:11" ht="12.75" customHeight="1">
      <c r="A33" s="128" t="s">
        <v>362</v>
      </c>
      <c r="J33" s="118" t="str">
        <f>Naslovnica!A24</f>
        <v>December 2015</v>
      </c>
    </row>
    <row r="34" spans="1:11" ht="12.75" customHeight="1"/>
    <row r="35" spans="1:11" ht="12.75" customHeight="1">
      <c r="K35" s="88"/>
    </row>
    <row r="36" spans="1:11" ht="12.75" customHeight="1"/>
    <row r="37" spans="1:11" ht="12.75" customHeight="1">
      <c r="K37" s="88"/>
    </row>
    <row r="38" spans="1:11" ht="12.75" customHeight="1">
      <c r="K38" s="88"/>
    </row>
    <row r="39" spans="1:11" ht="12.75" customHeight="1">
      <c r="K39" s="88"/>
    </row>
    <row r="40" spans="1:11" ht="12.75" customHeight="1">
      <c r="K40" s="88"/>
    </row>
    <row r="41" spans="1:11" ht="12.75" customHeight="1">
      <c r="K41" s="88"/>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512</v>
      </c>
    </row>
    <row r="67" spans="1:10" ht="12.75" customHeight="1"/>
    <row r="68" spans="1:10" ht="12.75" customHeight="1">
      <c r="A68" s="75" t="s">
        <v>324</v>
      </c>
    </row>
    <row r="69" spans="1:10" ht="12.75" customHeight="1"/>
    <row r="70" spans="1:10" ht="12.75" customHeight="1"/>
    <row r="71" spans="1:10" ht="12.75" customHeight="1"/>
    <row r="72" spans="1:10" ht="12.75" customHeight="1"/>
    <row r="73" spans="1:10" ht="12.75" customHeight="1"/>
    <row r="75" spans="1:10">
      <c r="J75" s="695" t="s">
        <v>372</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54" t="s">
        <v>421</v>
      </c>
      <c r="B1" s="555"/>
      <c r="C1" s="555"/>
      <c r="D1" s="555"/>
      <c r="E1" s="555"/>
      <c r="F1" s="555"/>
      <c r="G1" s="555"/>
      <c r="H1" s="555"/>
      <c r="I1" s="555"/>
    </row>
    <row r="2" spans="1:9">
      <c r="A2" s="556" t="s">
        <v>422</v>
      </c>
      <c r="B2" s="555"/>
      <c r="C2" s="555"/>
      <c r="D2" s="555"/>
      <c r="E2" s="555"/>
      <c r="F2" s="555"/>
      <c r="G2" s="555"/>
      <c r="H2" s="555"/>
      <c r="I2" s="555"/>
    </row>
    <row r="4" spans="1:9">
      <c r="A4" s="102" t="s">
        <v>423</v>
      </c>
      <c r="I4" s="103"/>
    </row>
    <row r="5" spans="1:9">
      <c r="A5" s="104" t="s">
        <v>424</v>
      </c>
      <c r="I5" s="105"/>
    </row>
    <row r="7" spans="1:9" ht="26.25" customHeight="1">
      <c r="A7" s="783" t="s">
        <v>942</v>
      </c>
      <c r="B7" s="783"/>
      <c r="C7" s="783"/>
      <c r="D7" s="102"/>
      <c r="E7" s="783" t="s">
        <v>457</v>
      </c>
      <c r="F7" s="783"/>
      <c r="G7" s="783"/>
      <c r="H7" s="783"/>
      <c r="I7" s="102"/>
    </row>
    <row r="8" spans="1:9" ht="27.75" customHeight="1">
      <c r="A8" s="782" t="s">
        <v>943</v>
      </c>
      <c r="B8" s="782"/>
      <c r="C8" s="782"/>
      <c r="E8" s="782" t="s">
        <v>456</v>
      </c>
      <c r="F8" s="782"/>
      <c r="G8" s="782"/>
      <c r="H8" s="782"/>
    </row>
    <row r="10" spans="1:9" ht="26.25" customHeight="1">
      <c r="A10" s="435" t="s">
        <v>425</v>
      </c>
      <c r="B10" s="435" t="s">
        <v>455</v>
      </c>
      <c r="C10" s="435" t="s">
        <v>426</v>
      </c>
    </row>
    <row r="11" spans="1:9">
      <c r="A11" s="217" t="s">
        <v>454</v>
      </c>
      <c r="B11" s="669" t="s">
        <v>1067</v>
      </c>
      <c r="C11" s="218">
        <v>214</v>
      </c>
    </row>
    <row r="12" spans="1:9">
      <c r="A12" s="217" t="s">
        <v>649</v>
      </c>
      <c r="B12" s="218">
        <v>49</v>
      </c>
      <c r="C12" s="218">
        <v>49</v>
      </c>
    </row>
    <row r="13" spans="1:9">
      <c r="A13" s="217" t="s">
        <v>716</v>
      </c>
      <c r="B13" s="218">
        <v>59</v>
      </c>
      <c r="C13" s="218">
        <v>59</v>
      </c>
    </row>
    <row r="14" spans="1:9">
      <c r="A14" s="217" t="s">
        <v>1089</v>
      </c>
      <c r="B14" s="218">
        <v>96</v>
      </c>
      <c r="C14" s="218">
        <v>95</v>
      </c>
    </row>
    <row r="15" spans="1:9">
      <c r="A15" s="217" t="s">
        <v>1283</v>
      </c>
      <c r="B15" s="218">
        <v>137</v>
      </c>
      <c r="C15" s="218">
        <v>135</v>
      </c>
    </row>
    <row r="16" spans="1:9">
      <c r="A16" s="51" t="s">
        <v>512</v>
      </c>
    </row>
    <row r="17" spans="1:9">
      <c r="A17" s="51"/>
    </row>
    <row r="23" spans="1:9">
      <c r="E23" s="51" t="s">
        <v>512</v>
      </c>
    </row>
    <row r="24" spans="1:9">
      <c r="E24" s="51"/>
    </row>
    <row r="25" spans="1:9" ht="27" customHeight="1">
      <c r="A25" s="783" t="s">
        <v>944</v>
      </c>
      <c r="B25" s="783"/>
      <c r="C25" s="783"/>
      <c r="E25" s="783" t="s">
        <v>629</v>
      </c>
      <c r="F25" s="783"/>
      <c r="G25" s="783"/>
      <c r="H25" s="784" t="s">
        <v>702</v>
      </c>
      <c r="I25" s="784"/>
    </row>
    <row r="26" spans="1:9" ht="30" customHeight="1">
      <c r="A26" s="782" t="s">
        <v>945</v>
      </c>
      <c r="B26" s="782"/>
      <c r="C26" s="782"/>
      <c r="E26" s="782" t="s">
        <v>630</v>
      </c>
      <c r="F26" s="782"/>
      <c r="G26" s="782"/>
      <c r="H26" s="145"/>
      <c r="I26" s="146"/>
    </row>
    <row r="28" spans="1:9" ht="27" customHeight="1">
      <c r="A28" s="435" t="s">
        <v>427</v>
      </c>
      <c r="B28" s="435" t="s">
        <v>455</v>
      </c>
      <c r="C28" s="435" t="s">
        <v>426</v>
      </c>
    </row>
    <row r="29" spans="1:9">
      <c r="A29" s="219" t="s">
        <v>1090</v>
      </c>
      <c r="B29" s="218">
        <v>96</v>
      </c>
      <c r="C29" s="218">
        <v>95</v>
      </c>
    </row>
    <row r="30" spans="1:9">
      <c r="A30" s="219" t="s">
        <v>1113</v>
      </c>
      <c r="B30" s="218">
        <v>108</v>
      </c>
      <c r="C30" s="218">
        <v>107</v>
      </c>
    </row>
    <row r="31" spans="1:9">
      <c r="A31" s="219" t="s">
        <v>1132</v>
      </c>
      <c r="B31" s="218">
        <v>118</v>
      </c>
      <c r="C31" s="218">
        <v>117</v>
      </c>
    </row>
    <row r="32" spans="1:9">
      <c r="A32" s="219" t="s">
        <v>1157</v>
      </c>
      <c r="B32" s="218">
        <v>126</v>
      </c>
      <c r="C32" s="218">
        <v>124</v>
      </c>
    </row>
    <row r="33" spans="1:9">
      <c r="A33" s="219" t="s">
        <v>1284</v>
      </c>
      <c r="B33" s="218">
        <v>137</v>
      </c>
      <c r="C33" s="218">
        <v>135</v>
      </c>
    </row>
    <row r="34" spans="1:9" ht="15">
      <c r="A34" s="51" t="s">
        <v>512</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512</v>
      </c>
    </row>
    <row r="41" spans="1:9">
      <c r="E41" s="51"/>
    </row>
    <row r="42" spans="1:9" ht="68.25" customHeight="1">
      <c r="A42" s="780" t="s">
        <v>1070</v>
      </c>
      <c r="B42" s="780"/>
      <c r="C42" s="780"/>
      <c r="D42" s="780"/>
      <c r="E42" s="780"/>
      <c r="F42" s="780"/>
      <c r="G42" s="780"/>
      <c r="H42" s="780"/>
      <c r="I42" s="780"/>
    </row>
    <row r="44" spans="1:9" ht="69" customHeight="1">
      <c r="A44" s="781" t="s">
        <v>1069</v>
      </c>
      <c r="B44" s="781"/>
      <c r="C44" s="781"/>
      <c r="D44" s="781"/>
      <c r="E44" s="781"/>
      <c r="F44" s="781"/>
      <c r="G44" s="781"/>
      <c r="H44" s="781"/>
      <c r="I44" s="781"/>
    </row>
    <row r="45" spans="1:9">
      <c r="A45" s="75" t="s">
        <v>324</v>
      </c>
    </row>
    <row r="46" spans="1:9">
      <c r="I46" s="106"/>
    </row>
    <row r="47" spans="1:9">
      <c r="I47" s="106" t="s">
        <v>1155</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428</v>
      </c>
      <c r="I1" s="103"/>
    </row>
    <row r="2" spans="1:9">
      <c r="A2" s="104" t="s">
        <v>429</v>
      </c>
      <c r="I2" s="105"/>
    </row>
    <row r="4" spans="1:9" ht="26.25" customHeight="1">
      <c r="A4" s="783" t="s">
        <v>946</v>
      </c>
      <c r="B4" s="783"/>
      <c r="C4" s="783"/>
      <c r="D4" s="102"/>
      <c r="E4" s="783" t="s">
        <v>458</v>
      </c>
      <c r="F4" s="783"/>
      <c r="G4" s="783"/>
      <c r="H4" s="783"/>
      <c r="I4" s="102"/>
    </row>
    <row r="5" spans="1:9" ht="27.75" customHeight="1">
      <c r="A5" s="782" t="s">
        <v>947</v>
      </c>
      <c r="B5" s="782"/>
      <c r="C5" s="782"/>
      <c r="E5" s="782" t="s">
        <v>459</v>
      </c>
      <c r="F5" s="782"/>
      <c r="G5" s="782"/>
      <c r="H5" s="782"/>
    </row>
    <row r="7" spans="1:9" ht="26.25" customHeight="1">
      <c r="A7" s="435" t="s">
        <v>425</v>
      </c>
      <c r="B7" s="435" t="s">
        <v>455</v>
      </c>
      <c r="C7" s="435" t="s">
        <v>426</v>
      </c>
    </row>
    <row r="8" spans="1:9">
      <c r="A8" s="217" t="s">
        <v>454</v>
      </c>
      <c r="B8" s="218">
        <v>8027</v>
      </c>
      <c r="C8" s="218">
        <v>8367</v>
      </c>
    </row>
    <row r="9" spans="1:9">
      <c r="A9" s="217" t="s">
        <v>649</v>
      </c>
      <c r="B9" s="218">
        <v>10639</v>
      </c>
      <c r="C9" s="218">
        <v>11091</v>
      </c>
    </row>
    <row r="10" spans="1:9">
      <c r="A10" s="217" t="s">
        <v>716</v>
      </c>
      <c r="B10" s="218">
        <v>13311</v>
      </c>
      <c r="C10" s="218">
        <v>13874</v>
      </c>
    </row>
    <row r="11" spans="1:9">
      <c r="A11" s="217" t="s">
        <v>1089</v>
      </c>
      <c r="B11" s="218">
        <v>14706</v>
      </c>
      <c r="C11" s="218">
        <v>15335</v>
      </c>
    </row>
    <row r="12" spans="1:9">
      <c r="A12" s="217" t="s">
        <v>1283</v>
      </c>
      <c r="B12" s="218">
        <v>14285</v>
      </c>
      <c r="C12" s="218">
        <v>14904</v>
      </c>
    </row>
    <row r="13" spans="1:9">
      <c r="A13" s="51" t="s">
        <v>512</v>
      </c>
    </row>
    <row r="14" spans="1:9">
      <c r="A14" s="51"/>
    </row>
    <row r="20" spans="1:9">
      <c r="E20" s="51" t="s">
        <v>512</v>
      </c>
    </row>
    <row r="22" spans="1:9" ht="27" customHeight="1">
      <c r="A22" s="783" t="s">
        <v>948</v>
      </c>
      <c r="B22" s="783"/>
      <c r="C22" s="783"/>
      <c r="E22" s="783" t="s">
        <v>631</v>
      </c>
      <c r="F22" s="783"/>
      <c r="G22" s="783"/>
      <c r="H22" s="784" t="s">
        <v>702</v>
      </c>
      <c r="I22" s="784"/>
    </row>
    <row r="23" spans="1:9" ht="30" customHeight="1">
      <c r="A23" s="782" t="s">
        <v>949</v>
      </c>
      <c r="B23" s="782"/>
      <c r="C23" s="782"/>
      <c r="E23" s="782" t="s">
        <v>632</v>
      </c>
      <c r="F23" s="782"/>
      <c r="G23" s="782"/>
      <c r="H23" s="145"/>
    </row>
    <row r="25" spans="1:9" ht="27" customHeight="1">
      <c r="A25" s="435" t="s">
        <v>427</v>
      </c>
      <c r="B25" s="435" t="s">
        <v>455</v>
      </c>
      <c r="C25" s="435" t="s">
        <v>426</v>
      </c>
    </row>
    <row r="26" spans="1:9">
      <c r="A26" s="219" t="s">
        <v>1090</v>
      </c>
      <c r="B26" s="218">
        <v>14706</v>
      </c>
      <c r="C26" s="218">
        <v>15335</v>
      </c>
    </row>
    <row r="27" spans="1:9">
      <c r="A27" s="219" t="s">
        <v>1113</v>
      </c>
      <c r="B27" s="218">
        <v>14630</v>
      </c>
      <c r="C27" s="218">
        <v>15252</v>
      </c>
    </row>
    <row r="28" spans="1:9">
      <c r="A28" s="219" t="s">
        <v>1132</v>
      </c>
      <c r="B28" s="218">
        <v>14763</v>
      </c>
      <c r="C28" s="218">
        <v>15403</v>
      </c>
    </row>
    <row r="29" spans="1:9">
      <c r="A29" s="219" t="s">
        <v>1157</v>
      </c>
      <c r="B29" s="218">
        <v>14547</v>
      </c>
      <c r="C29" s="218">
        <v>15181</v>
      </c>
    </row>
    <row r="30" spans="1:9">
      <c r="A30" s="219" t="s">
        <v>1284</v>
      </c>
      <c r="B30" s="218">
        <v>14285</v>
      </c>
      <c r="C30" s="218">
        <v>14904</v>
      </c>
    </row>
    <row r="31" spans="1:9" ht="15">
      <c r="A31" s="51" t="s">
        <v>512</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512</v>
      </c>
    </row>
    <row r="38" spans="1:5" ht="15">
      <c r="A38"/>
      <c r="B38"/>
      <c r="C38"/>
      <c r="E38" s="51"/>
    </row>
    <row r="39" spans="1:5">
      <c r="A39" s="75" t="s">
        <v>324</v>
      </c>
    </row>
    <row r="54" spans="9:9">
      <c r="I54" s="106"/>
    </row>
    <row r="55" spans="9:9">
      <c r="I55" s="106" t="s">
        <v>1156</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0" t="s">
        <v>440</v>
      </c>
      <c r="B1" s="356"/>
      <c r="C1" s="356"/>
      <c r="D1" s="357"/>
      <c r="E1" s="357"/>
      <c r="F1" s="357"/>
      <c r="G1" s="357"/>
      <c r="H1" s="357"/>
      <c r="I1" s="357"/>
      <c r="J1" s="357"/>
      <c r="K1" s="357"/>
      <c r="L1" s="357"/>
      <c r="M1" s="357"/>
      <c r="N1" s="357"/>
      <c r="O1" s="357"/>
      <c r="P1" s="357"/>
    </row>
    <row r="2" spans="1:16" ht="18">
      <c r="A2" s="358" t="s">
        <v>441</v>
      </c>
      <c r="B2" s="356"/>
      <c r="C2" s="356"/>
      <c r="D2" s="357"/>
      <c r="E2" s="357"/>
      <c r="F2" s="357"/>
      <c r="G2" s="357"/>
      <c r="H2" s="357"/>
      <c r="I2" s="357"/>
      <c r="J2" s="357"/>
      <c r="K2" s="357"/>
      <c r="L2" s="357"/>
      <c r="M2" s="357"/>
      <c r="N2" s="357"/>
      <c r="O2" s="357"/>
      <c r="P2" s="357"/>
    </row>
    <row r="3" spans="1:16" ht="12.75" customHeight="1">
      <c r="A3" s="509" t="s">
        <v>1216</v>
      </c>
    </row>
    <row r="4" spans="1:16" ht="12.75" customHeight="1">
      <c r="A4" s="129" t="s">
        <v>1217</v>
      </c>
      <c r="H4" s="88"/>
      <c r="J4" s="88"/>
    </row>
    <row r="5" spans="1:16" ht="12.75" customHeight="1">
      <c r="L5" s="785" t="s">
        <v>132</v>
      </c>
      <c r="M5" s="786"/>
      <c r="N5" s="786"/>
      <c r="O5" s="786"/>
      <c r="P5" s="786"/>
    </row>
    <row r="6" spans="1:16" ht="24" customHeight="1">
      <c r="A6" s="787" t="s">
        <v>515</v>
      </c>
      <c r="B6" s="789" t="s">
        <v>705</v>
      </c>
      <c r="C6" s="789"/>
      <c r="D6" s="789"/>
      <c r="E6" s="789"/>
      <c r="F6" s="789"/>
      <c r="G6" s="789" t="s">
        <v>706</v>
      </c>
      <c r="H6" s="789"/>
      <c r="I6" s="789"/>
      <c r="J6" s="789"/>
      <c r="K6" s="789"/>
      <c r="L6" s="789" t="s">
        <v>704</v>
      </c>
      <c r="M6" s="789"/>
      <c r="N6" s="789"/>
      <c r="O6" s="789"/>
      <c r="P6" s="789"/>
    </row>
    <row r="7" spans="1:16" ht="48" customHeight="1">
      <c r="A7" s="788"/>
      <c r="B7" s="787" t="s">
        <v>513</v>
      </c>
      <c r="C7" s="787"/>
      <c r="D7" s="787"/>
      <c r="E7" s="787" t="s">
        <v>1106</v>
      </c>
      <c r="F7" s="787"/>
      <c r="G7" s="787" t="s">
        <v>513</v>
      </c>
      <c r="H7" s="787"/>
      <c r="I7" s="787"/>
      <c r="J7" s="787" t="s">
        <v>1107</v>
      </c>
      <c r="K7" s="787"/>
      <c r="L7" s="787" t="s">
        <v>514</v>
      </c>
      <c r="M7" s="787"/>
      <c r="N7" s="787"/>
      <c r="O7" s="787" t="s">
        <v>1107</v>
      </c>
      <c r="P7" s="787"/>
    </row>
    <row r="8" spans="1:16" ht="24">
      <c r="A8" s="788"/>
      <c r="B8" s="436" t="s">
        <v>1218</v>
      </c>
      <c r="C8" s="436" t="s">
        <v>1219</v>
      </c>
      <c r="D8" s="437" t="s">
        <v>516</v>
      </c>
      <c r="E8" s="699" t="s">
        <v>1218</v>
      </c>
      <c r="F8" s="699" t="s">
        <v>1219</v>
      </c>
      <c r="G8" s="699" t="s">
        <v>1218</v>
      </c>
      <c r="H8" s="699" t="s">
        <v>1219</v>
      </c>
      <c r="I8" s="437" t="s">
        <v>516</v>
      </c>
      <c r="J8" s="699" t="s">
        <v>1218</v>
      </c>
      <c r="K8" s="699" t="s">
        <v>1219</v>
      </c>
      <c r="L8" s="699" t="s">
        <v>1218</v>
      </c>
      <c r="M8" s="699" t="s">
        <v>1219</v>
      </c>
      <c r="N8" s="437" t="s">
        <v>516</v>
      </c>
      <c r="O8" s="699" t="s">
        <v>1218</v>
      </c>
      <c r="P8" s="699" t="s">
        <v>1219</v>
      </c>
    </row>
    <row r="9" spans="1:16" ht="14.25" customHeight="1">
      <c r="A9" s="220" t="s">
        <v>1252</v>
      </c>
      <c r="B9" s="221">
        <v>0</v>
      </c>
      <c r="C9" s="221">
        <v>54571.881000000001</v>
      </c>
      <c r="D9" s="222" t="s">
        <v>1072</v>
      </c>
      <c r="E9" s="223" t="s">
        <v>1072</v>
      </c>
      <c r="F9" s="224">
        <v>9.4263339703025209E-3</v>
      </c>
      <c r="G9" s="221">
        <v>208315.13940000001</v>
      </c>
      <c r="H9" s="221">
        <v>210362.97500000001</v>
      </c>
      <c r="I9" s="222">
        <v>100.98304693835421</v>
      </c>
      <c r="J9" s="223">
        <v>7.8975278401466065E-2</v>
      </c>
      <c r="K9" s="224">
        <v>7.1693174712069277E-2</v>
      </c>
      <c r="L9" s="221">
        <v>208315.13940000001</v>
      </c>
      <c r="M9" s="221">
        <v>264934.85600000003</v>
      </c>
      <c r="N9" s="225">
        <v>127.17983760713649</v>
      </c>
      <c r="O9" s="226">
        <v>2.4336022563953744E-2</v>
      </c>
      <c r="P9" s="224">
        <v>3.0370203752502566E-2</v>
      </c>
    </row>
    <row r="10" spans="1:16" ht="14.25" customHeight="1">
      <c r="A10" s="220" t="s">
        <v>1253</v>
      </c>
      <c r="B10" s="221">
        <v>676992.70601999993</v>
      </c>
      <c r="C10" s="221">
        <v>655140.30880999996</v>
      </c>
      <c r="D10" s="222">
        <v>96.772136979367346</v>
      </c>
      <c r="E10" s="223">
        <v>0.11431392721471632</v>
      </c>
      <c r="F10" s="224">
        <v>0.11316398179953129</v>
      </c>
      <c r="G10" s="221">
        <v>541097.58964999998</v>
      </c>
      <c r="H10" s="221">
        <v>535737.13969999994</v>
      </c>
      <c r="I10" s="222">
        <v>99.009337677244631</v>
      </c>
      <c r="J10" s="223">
        <v>0.20513791224225825</v>
      </c>
      <c r="K10" s="224">
        <v>0.18258296811145766</v>
      </c>
      <c r="L10" s="221">
        <v>1218090.2956700001</v>
      </c>
      <c r="M10" s="221">
        <v>1190877.44851</v>
      </c>
      <c r="N10" s="225">
        <v>97.765941715754991</v>
      </c>
      <c r="O10" s="226">
        <v>0.14230109729777138</v>
      </c>
      <c r="P10" s="224">
        <v>0.13651352374528281</v>
      </c>
    </row>
    <row r="11" spans="1:16" ht="14.25" customHeight="1">
      <c r="A11" s="220" t="s">
        <v>1254</v>
      </c>
      <c r="B11" s="221">
        <v>55723.296560000003</v>
      </c>
      <c r="C11" s="221">
        <v>65735.287469999996</v>
      </c>
      <c r="D11" s="222">
        <v>117.96733418170906</v>
      </c>
      <c r="E11" s="223">
        <v>9.4091838958981489E-3</v>
      </c>
      <c r="F11" s="224">
        <v>1.1354616369665957E-2</v>
      </c>
      <c r="G11" s="221">
        <v>0</v>
      </c>
      <c r="H11" s="221">
        <v>0</v>
      </c>
      <c r="I11" s="222" t="s">
        <v>1072</v>
      </c>
      <c r="J11" s="223" t="s">
        <v>1072</v>
      </c>
      <c r="K11" s="224" t="s">
        <v>1072</v>
      </c>
      <c r="L11" s="221">
        <v>55723.296560000003</v>
      </c>
      <c r="M11" s="221">
        <v>65735.287469999996</v>
      </c>
      <c r="N11" s="225">
        <v>117.96733418170906</v>
      </c>
      <c r="O11" s="226">
        <v>6.509768835466819E-3</v>
      </c>
      <c r="P11" s="224">
        <v>7.5354149481683475E-3</v>
      </c>
    </row>
    <row r="12" spans="1:16" ht="14.25" customHeight="1">
      <c r="A12" s="220" t="s">
        <v>1255</v>
      </c>
      <c r="B12" s="221">
        <v>1913316.5978399999</v>
      </c>
      <c r="C12" s="221">
        <v>1794422.0990299999</v>
      </c>
      <c r="D12" s="222">
        <v>93.785947451445111</v>
      </c>
      <c r="E12" s="223">
        <v>0.32307398936396953</v>
      </c>
      <c r="F12" s="224">
        <v>0.30995490130069081</v>
      </c>
      <c r="G12" s="221">
        <v>366588.58805000002</v>
      </c>
      <c r="H12" s="221">
        <v>513507.50018999999</v>
      </c>
      <c r="I12" s="222">
        <v>140.0773283537024</v>
      </c>
      <c r="J12" s="223">
        <v>0.13897902900113993</v>
      </c>
      <c r="K12" s="224">
        <v>0.17500695132819652</v>
      </c>
      <c r="L12" s="221">
        <v>2279905.1858899998</v>
      </c>
      <c r="M12" s="221">
        <v>2307929.5992199997</v>
      </c>
      <c r="N12" s="225">
        <v>101.22919205164492</v>
      </c>
      <c r="O12" s="226">
        <v>0.26634561562496878</v>
      </c>
      <c r="P12" s="224">
        <v>0.26456425263553457</v>
      </c>
    </row>
    <row r="13" spans="1:16" ht="14.25" customHeight="1">
      <c r="A13" s="220" t="s">
        <v>1256</v>
      </c>
      <c r="B13" s="221">
        <v>173506.22363999998</v>
      </c>
      <c r="C13" s="221">
        <v>225283.67418999999</v>
      </c>
      <c r="D13" s="222">
        <v>129.84184051946784</v>
      </c>
      <c r="E13" s="223">
        <v>2.9297476389497916E-2</v>
      </c>
      <c r="F13" s="224">
        <v>3.8913797949749293E-2</v>
      </c>
      <c r="G13" s="221">
        <v>0</v>
      </c>
      <c r="H13" s="221">
        <v>0</v>
      </c>
      <c r="I13" s="222" t="s">
        <v>1072</v>
      </c>
      <c r="J13" s="223" t="s">
        <v>1072</v>
      </c>
      <c r="K13" s="224" t="s">
        <v>1072</v>
      </c>
      <c r="L13" s="221">
        <v>173506.22363999998</v>
      </c>
      <c r="M13" s="221">
        <v>225283.67418999999</v>
      </c>
      <c r="N13" s="225">
        <v>129.84184051946784</v>
      </c>
      <c r="O13" s="226">
        <v>2.0269536749230835E-2</v>
      </c>
      <c r="P13" s="224">
        <v>2.58248808426427E-2</v>
      </c>
    </row>
    <row r="14" spans="1:16" ht="14.25" customHeight="1">
      <c r="A14" s="220" t="s">
        <v>1257</v>
      </c>
      <c r="B14" s="221">
        <v>18570.401180000001</v>
      </c>
      <c r="C14" s="221">
        <v>42846.146049999996</v>
      </c>
      <c r="D14" s="222">
        <v>230.72278102502466</v>
      </c>
      <c r="E14" s="223">
        <v>3.1357139744071162E-3</v>
      </c>
      <c r="F14" s="224">
        <v>7.4009192024672588E-3</v>
      </c>
      <c r="G14" s="221">
        <v>0</v>
      </c>
      <c r="H14" s="221">
        <v>0</v>
      </c>
      <c r="I14" s="222" t="s">
        <v>1072</v>
      </c>
      <c r="J14" s="223" t="s">
        <v>1072</v>
      </c>
      <c r="K14" s="224" t="s">
        <v>1072</v>
      </c>
      <c r="L14" s="221">
        <v>18570.401180000001</v>
      </c>
      <c r="M14" s="221">
        <v>42846.146049999996</v>
      </c>
      <c r="N14" s="225">
        <v>230.72278102502466</v>
      </c>
      <c r="O14" s="226">
        <v>2.1694520304180696E-3</v>
      </c>
      <c r="P14" s="224">
        <v>4.9115703580656176E-3</v>
      </c>
    </row>
    <row r="15" spans="1:16" ht="14.25" customHeight="1">
      <c r="A15" s="220" t="s">
        <v>1258</v>
      </c>
      <c r="B15" s="221">
        <v>0</v>
      </c>
      <c r="C15" s="221">
        <v>0</v>
      </c>
      <c r="D15" s="222" t="s">
        <v>1072</v>
      </c>
      <c r="E15" s="223" t="s">
        <v>1072</v>
      </c>
      <c r="F15" s="224" t="s">
        <v>1072</v>
      </c>
      <c r="G15" s="221">
        <v>1357.1640400000001</v>
      </c>
      <c r="H15" s="221">
        <v>1098.1796200000001</v>
      </c>
      <c r="I15" s="222">
        <v>80.917235325510092</v>
      </c>
      <c r="J15" s="223">
        <v>5.1452049142549467E-4</v>
      </c>
      <c r="K15" s="224">
        <v>3.742673032737527E-4</v>
      </c>
      <c r="L15" s="221">
        <v>1357.1640400000001</v>
      </c>
      <c r="M15" s="221">
        <v>1098.1796200000001</v>
      </c>
      <c r="N15" s="225">
        <v>80.917235325510092</v>
      </c>
      <c r="O15" s="226">
        <v>1.5854812470930099E-4</v>
      </c>
      <c r="P15" s="224">
        <v>1.2588731931990798E-4</v>
      </c>
    </row>
    <row r="16" spans="1:16" ht="14.25" customHeight="1">
      <c r="A16" s="220" t="s">
        <v>1259</v>
      </c>
      <c r="B16" s="221">
        <v>0</v>
      </c>
      <c r="C16" s="221">
        <v>0</v>
      </c>
      <c r="D16" s="222" t="s">
        <v>1072</v>
      </c>
      <c r="E16" s="223" t="s">
        <v>1072</v>
      </c>
      <c r="F16" s="224" t="s">
        <v>1072</v>
      </c>
      <c r="G16" s="221">
        <v>151384.72260000001</v>
      </c>
      <c r="H16" s="221">
        <v>171423.9712</v>
      </c>
      <c r="I16" s="222">
        <v>113.23729915134777</v>
      </c>
      <c r="J16" s="223">
        <v>5.739213504836467E-2</v>
      </c>
      <c r="K16" s="224">
        <v>5.8422489590092233E-2</v>
      </c>
      <c r="L16" s="221">
        <v>151384.72260000001</v>
      </c>
      <c r="M16" s="221">
        <v>171423.9712</v>
      </c>
      <c r="N16" s="225">
        <v>113.23729915134777</v>
      </c>
      <c r="O16" s="226">
        <v>1.7685234187215671E-2</v>
      </c>
      <c r="P16" s="224">
        <v>1.9650796471292292E-2</v>
      </c>
    </row>
    <row r="17" spans="1:16" ht="14.25" customHeight="1">
      <c r="A17" s="220" t="s">
        <v>1260</v>
      </c>
      <c r="B17" s="221">
        <v>871287.99069000001</v>
      </c>
      <c r="C17" s="221">
        <v>819501.75824999996</v>
      </c>
      <c r="D17" s="222">
        <v>94.056358747813235</v>
      </c>
      <c r="E17" s="223">
        <v>0.14712175044888987</v>
      </c>
      <c r="F17" s="224">
        <v>0.14155453543033672</v>
      </c>
      <c r="G17" s="221">
        <v>0</v>
      </c>
      <c r="H17" s="221">
        <v>0</v>
      </c>
      <c r="I17" s="222" t="s">
        <v>1072</v>
      </c>
      <c r="J17" s="223" t="s">
        <v>1072</v>
      </c>
      <c r="K17" s="224" t="s">
        <v>1072</v>
      </c>
      <c r="L17" s="221">
        <v>871287.99069000001</v>
      </c>
      <c r="M17" s="221">
        <v>819501.75824999996</v>
      </c>
      <c r="N17" s="225">
        <v>94.056358747813235</v>
      </c>
      <c r="O17" s="226">
        <v>0.10178657327645846</v>
      </c>
      <c r="P17" s="224">
        <v>9.3941717406888114E-2</v>
      </c>
    </row>
    <row r="18" spans="1:16" ht="14.25" customHeight="1">
      <c r="A18" s="220" t="s">
        <v>1261</v>
      </c>
      <c r="B18" s="221">
        <v>262580.31414999999</v>
      </c>
      <c r="C18" s="221">
        <v>267318.61575</v>
      </c>
      <c r="D18" s="222">
        <v>101.80451516913536</v>
      </c>
      <c r="E18" s="223">
        <v>4.4338124551187831E-2</v>
      </c>
      <c r="F18" s="224">
        <v>4.6174595824147451E-2</v>
      </c>
      <c r="G18" s="221">
        <v>117375.04633</v>
      </c>
      <c r="H18" s="221">
        <v>212973.1208</v>
      </c>
      <c r="I18" s="222">
        <v>181.44667666517972</v>
      </c>
      <c r="J18" s="223">
        <v>4.4498575513982674E-2</v>
      </c>
      <c r="K18" s="224">
        <v>7.2582730675343585E-2</v>
      </c>
      <c r="L18" s="221">
        <v>379955.36048000003</v>
      </c>
      <c r="M18" s="221">
        <v>480291.73655000003</v>
      </c>
      <c r="N18" s="225">
        <v>126.40741163468373</v>
      </c>
      <c r="O18" s="226">
        <v>4.4387567089790012E-2</v>
      </c>
      <c r="P18" s="224">
        <v>5.5057149217341124E-2</v>
      </c>
    </row>
    <row r="19" spans="1:16" ht="14.25" customHeight="1">
      <c r="A19" s="220" t="s">
        <v>1262</v>
      </c>
      <c r="B19" s="221">
        <v>151520.63678</v>
      </c>
      <c r="C19" s="221">
        <v>140670.82387999998</v>
      </c>
      <c r="D19" s="222">
        <v>92.839382720022897</v>
      </c>
      <c r="E19" s="223">
        <v>2.5585089603439082E-2</v>
      </c>
      <c r="F19" s="224">
        <v>2.4298414155276907E-2</v>
      </c>
      <c r="G19" s="221">
        <v>246423.04178999999</v>
      </c>
      <c r="H19" s="221">
        <v>254905.82975999999</v>
      </c>
      <c r="I19" s="222">
        <v>103.44236801411979</v>
      </c>
      <c r="J19" s="223">
        <v>9.3422534655689823E-2</v>
      </c>
      <c r="K19" s="224">
        <v>8.6873691475929493E-2</v>
      </c>
      <c r="L19" s="221">
        <v>397943.67856999999</v>
      </c>
      <c r="M19" s="221">
        <v>395576.65363999997</v>
      </c>
      <c r="N19" s="225">
        <v>99.405185945281033</v>
      </c>
      <c r="O19" s="226">
        <v>4.6489018363022903E-2</v>
      </c>
      <c r="P19" s="224">
        <v>4.5346028650831559E-2</v>
      </c>
    </row>
    <row r="20" spans="1:16" ht="14.25" customHeight="1">
      <c r="A20" s="220" t="s">
        <v>1263</v>
      </c>
      <c r="B20" s="221">
        <v>180216.35053999998</v>
      </c>
      <c r="C20" s="221">
        <v>178914.30483000001</v>
      </c>
      <c r="D20" s="222">
        <v>99.277509667630852</v>
      </c>
      <c r="E20" s="223">
        <v>3.0430518076989078E-2</v>
      </c>
      <c r="F20" s="224">
        <v>3.0904303800561493E-2</v>
      </c>
      <c r="G20" s="221">
        <v>0</v>
      </c>
      <c r="H20" s="221">
        <v>0</v>
      </c>
      <c r="I20" s="222" t="s">
        <v>1072</v>
      </c>
      <c r="J20" s="222" t="s">
        <v>1072</v>
      </c>
      <c r="K20" s="224" t="s">
        <v>1072</v>
      </c>
      <c r="L20" s="221">
        <v>180216.35053999998</v>
      </c>
      <c r="M20" s="221">
        <v>178914.30483000001</v>
      </c>
      <c r="N20" s="225">
        <v>99.277509667630852</v>
      </c>
      <c r="O20" s="226">
        <v>2.1053434646021878E-2</v>
      </c>
      <c r="P20" s="224">
        <v>2.050943380558598E-2</v>
      </c>
    </row>
    <row r="21" spans="1:16" ht="14.25" customHeight="1">
      <c r="A21" s="220" t="s">
        <v>1264</v>
      </c>
      <c r="B21" s="221">
        <v>10835.71393</v>
      </c>
      <c r="C21" s="221">
        <v>12167.1914</v>
      </c>
      <c r="D21" s="222">
        <v>112.28786103621324</v>
      </c>
      <c r="E21" s="223">
        <v>1.8296696589178828E-3</v>
      </c>
      <c r="F21" s="224">
        <v>2.101668616058748E-3</v>
      </c>
      <c r="G21" s="221">
        <v>0</v>
      </c>
      <c r="H21" s="221">
        <v>0</v>
      </c>
      <c r="I21" s="222" t="s">
        <v>1072</v>
      </c>
      <c r="J21" s="222" t="s">
        <v>1072</v>
      </c>
      <c r="K21" s="224" t="s">
        <v>1072</v>
      </c>
      <c r="L21" s="221">
        <v>10835.71393</v>
      </c>
      <c r="M21" s="221">
        <v>12167.1914</v>
      </c>
      <c r="N21" s="225">
        <v>112.28786103621324</v>
      </c>
      <c r="O21" s="226">
        <v>1.2658618065712602E-3</v>
      </c>
      <c r="P21" s="224">
        <v>1.3947582718738109E-3</v>
      </c>
    </row>
    <row r="22" spans="1:16" ht="14.25" customHeight="1">
      <c r="A22" s="220" t="s">
        <v>1265</v>
      </c>
      <c r="B22" s="221">
        <v>41529.603350000005</v>
      </c>
      <c r="C22" s="221">
        <v>46029.22522</v>
      </c>
      <c r="D22" s="222">
        <v>110.83473355639453</v>
      </c>
      <c r="E22" s="223">
        <v>7.0125010393652463E-3</v>
      </c>
      <c r="F22" s="224">
        <v>7.9507402231195137E-3</v>
      </c>
      <c r="G22" s="221">
        <v>0</v>
      </c>
      <c r="H22" s="221">
        <v>0</v>
      </c>
      <c r="I22" s="222" t="s">
        <v>1072</v>
      </c>
      <c r="J22" s="222" t="s">
        <v>1072</v>
      </c>
      <c r="K22" s="224" t="s">
        <v>1072</v>
      </c>
      <c r="L22" s="221">
        <v>41529.603350000005</v>
      </c>
      <c r="M22" s="221">
        <v>46029.22522</v>
      </c>
      <c r="N22" s="225">
        <v>110.83473355639453</v>
      </c>
      <c r="O22" s="226">
        <v>4.8516174441695379E-3</v>
      </c>
      <c r="P22" s="224">
        <v>5.2764553883435771E-3</v>
      </c>
    </row>
    <row r="23" spans="1:16" ht="14.25" customHeight="1">
      <c r="A23" s="220" t="s">
        <v>1266</v>
      </c>
      <c r="B23" s="221">
        <v>557814.44435999996</v>
      </c>
      <c r="C23" s="221">
        <v>521670.91982999997</v>
      </c>
      <c r="D23" s="222">
        <v>93.520511185136357</v>
      </c>
      <c r="E23" s="223">
        <v>9.419002483315185E-2</v>
      </c>
      <c r="F23" s="224">
        <v>9.0109489040931023E-2</v>
      </c>
      <c r="G23" s="221">
        <v>0</v>
      </c>
      <c r="H23" s="221">
        <v>0</v>
      </c>
      <c r="I23" s="222" t="s">
        <v>1072</v>
      </c>
      <c r="J23" s="222" t="s">
        <v>1072</v>
      </c>
      <c r="K23" s="224" t="s">
        <v>1072</v>
      </c>
      <c r="L23" s="221">
        <v>557814.44435999996</v>
      </c>
      <c r="M23" s="221">
        <v>521670.91982999997</v>
      </c>
      <c r="N23" s="225">
        <v>93.520511185136357</v>
      </c>
      <c r="O23" s="226">
        <v>6.5165618512142948E-2</v>
      </c>
      <c r="P23" s="224">
        <v>5.9800557639695884E-2</v>
      </c>
    </row>
    <row r="24" spans="1:16" ht="14.25" customHeight="1">
      <c r="A24" s="220" t="s">
        <v>1267</v>
      </c>
      <c r="B24" s="221">
        <v>0</v>
      </c>
      <c r="C24" s="221">
        <v>0</v>
      </c>
      <c r="D24" s="222" t="s">
        <v>1072</v>
      </c>
      <c r="E24" s="223" t="s">
        <v>1072</v>
      </c>
      <c r="F24" s="224" t="s">
        <v>1072</v>
      </c>
      <c r="G24" s="221">
        <v>17043.193329999998</v>
      </c>
      <c r="H24" s="221">
        <v>15733.871710000001</v>
      </c>
      <c r="I24" s="222">
        <v>92.317627368016261</v>
      </c>
      <c r="J24" s="223">
        <v>6.4613207756457442E-3</v>
      </c>
      <c r="K24" s="224">
        <v>5.3622136376532724E-3</v>
      </c>
      <c r="L24" s="221">
        <v>17043.193329999998</v>
      </c>
      <c r="M24" s="221">
        <v>15733.871710000001</v>
      </c>
      <c r="N24" s="225">
        <v>92.317627368016261</v>
      </c>
      <c r="O24" s="226">
        <v>1.9910388588910495E-3</v>
      </c>
      <c r="P24" s="224">
        <v>1.8036165450741443E-3</v>
      </c>
    </row>
    <row r="25" spans="1:16" ht="14.25" customHeight="1">
      <c r="A25" s="220" t="s">
        <v>1268</v>
      </c>
      <c r="B25" s="221">
        <v>26761.511269999999</v>
      </c>
      <c r="C25" s="221">
        <v>25963.883859999998</v>
      </c>
      <c r="D25" s="222">
        <v>97.019497882789025</v>
      </c>
      <c r="E25" s="223">
        <v>4.5188277868745816E-3</v>
      </c>
      <c r="F25" s="224">
        <v>4.4848049205140524E-3</v>
      </c>
      <c r="G25" s="221">
        <v>240912.56311000002</v>
      </c>
      <c r="H25" s="221">
        <v>252768.56635000001</v>
      </c>
      <c r="I25" s="222">
        <v>104.92128890538039</v>
      </c>
      <c r="J25" s="223">
        <v>9.1333432590752037E-2</v>
      </c>
      <c r="K25" s="224">
        <v>8.6145297141998617E-2</v>
      </c>
      <c r="L25" s="221">
        <v>267674.07438000001</v>
      </c>
      <c r="M25" s="221">
        <v>278732.45020999998</v>
      </c>
      <c r="N25" s="225">
        <v>104.13128385915368</v>
      </c>
      <c r="O25" s="226">
        <v>3.1270517988560141E-2</v>
      </c>
      <c r="P25" s="224">
        <v>3.1951859536791097E-2</v>
      </c>
    </row>
    <row r="26" spans="1:16" ht="14.25" customHeight="1">
      <c r="A26" s="220" t="s">
        <v>1269</v>
      </c>
      <c r="B26" s="221">
        <v>0</v>
      </c>
      <c r="C26" s="221">
        <v>0</v>
      </c>
      <c r="D26" s="222" t="s">
        <v>1072</v>
      </c>
      <c r="E26" s="223" t="s">
        <v>1072</v>
      </c>
      <c r="F26" s="224" t="s">
        <v>1072</v>
      </c>
      <c r="G26" s="221">
        <v>41446.011890000002</v>
      </c>
      <c r="H26" s="221">
        <v>40332.178350000002</v>
      </c>
      <c r="I26" s="222">
        <v>97.312567629049155</v>
      </c>
      <c r="J26" s="223">
        <v>1.5712781783747892E-2</v>
      </c>
      <c r="K26" s="224">
        <v>1.3745488762767728E-2</v>
      </c>
      <c r="L26" s="221">
        <v>41446.011890000002</v>
      </c>
      <c r="M26" s="221">
        <v>40332.178350000002</v>
      </c>
      <c r="N26" s="225">
        <v>97.312567629049155</v>
      </c>
      <c r="O26" s="226">
        <v>4.8418520297950803E-3</v>
      </c>
      <c r="P26" s="224">
        <v>4.6233873970579877E-3</v>
      </c>
    </row>
    <row r="27" spans="1:16" ht="14.25" customHeight="1">
      <c r="A27" s="220" t="s">
        <v>1270</v>
      </c>
      <c r="B27" s="221">
        <v>53804.472999999998</v>
      </c>
      <c r="C27" s="221">
        <v>0</v>
      </c>
      <c r="D27" s="222" t="s">
        <v>1072</v>
      </c>
      <c r="E27" s="223">
        <v>9.0851800258043951E-3</v>
      </c>
      <c r="F27" s="224" t="s">
        <v>1072</v>
      </c>
      <c r="G27" s="221">
        <v>0</v>
      </c>
      <c r="H27" s="221">
        <v>0</v>
      </c>
      <c r="I27" s="222" t="s">
        <v>1072</v>
      </c>
      <c r="J27" s="223" t="s">
        <v>1072</v>
      </c>
      <c r="K27" s="224" t="s">
        <v>1072</v>
      </c>
      <c r="L27" s="221">
        <v>53804.472999999998</v>
      </c>
      <c r="M27" s="221" t="s">
        <v>1072</v>
      </c>
      <c r="N27" s="225" t="s">
        <v>1072</v>
      </c>
      <c r="O27" s="226">
        <v>6.2856058985487247E-3</v>
      </c>
      <c r="P27" s="224" t="s">
        <v>1072</v>
      </c>
    </row>
    <row r="28" spans="1:16" ht="14.25" customHeight="1">
      <c r="A28" s="220" t="s">
        <v>1271</v>
      </c>
      <c r="B28" s="221">
        <v>258756.20159000001</v>
      </c>
      <c r="C28" s="221">
        <v>284800.57718000002</v>
      </c>
      <c r="D28" s="222">
        <v>110.06521792713104</v>
      </c>
      <c r="E28" s="223">
        <v>4.3692402195603393E-2</v>
      </c>
      <c r="F28" s="224">
        <v>4.9194297617001677E-2</v>
      </c>
      <c r="G28" s="221">
        <v>61164.523869999997</v>
      </c>
      <c r="H28" s="221">
        <v>59040.341500000002</v>
      </c>
      <c r="I28" s="222">
        <v>96.527100620427021</v>
      </c>
      <c r="J28" s="223">
        <v>2.3188354503851132E-2</v>
      </c>
      <c r="K28" s="224">
        <v>2.0121361747330938E-2</v>
      </c>
      <c r="L28" s="221">
        <v>319920.72545999999</v>
      </c>
      <c r="M28" s="221">
        <v>343840.91868</v>
      </c>
      <c r="N28" s="225">
        <v>107.4769126587864</v>
      </c>
      <c r="O28" s="226">
        <v>3.7374134284697172E-2</v>
      </c>
      <c r="P28" s="224">
        <v>3.9415420516654344E-2</v>
      </c>
    </row>
    <row r="29" spans="1:16" ht="14.25" customHeight="1">
      <c r="A29" s="220" t="s">
        <v>1272</v>
      </c>
      <c r="B29" s="221">
        <v>331002.70650999999</v>
      </c>
      <c r="C29" s="221">
        <v>320286.37391000002</v>
      </c>
      <c r="D29" s="222">
        <v>96.762463753547522</v>
      </c>
      <c r="E29" s="223">
        <v>5.5891620343012115E-2</v>
      </c>
      <c r="F29" s="224">
        <v>5.5323845747828421E-2</v>
      </c>
      <c r="G29" s="221">
        <v>322253.37897000002</v>
      </c>
      <c r="H29" s="221">
        <v>350065.37738999998</v>
      </c>
      <c r="I29" s="222">
        <v>108.63047534486492</v>
      </c>
      <c r="J29" s="223">
        <v>0.12217091082900383</v>
      </c>
      <c r="K29" s="224">
        <v>0.11930473155681381</v>
      </c>
      <c r="L29" s="221">
        <v>653256.08548000001</v>
      </c>
      <c r="M29" s="221">
        <v>670351.7513</v>
      </c>
      <c r="N29" s="225">
        <v>102.61699296799331</v>
      </c>
      <c r="O29" s="226">
        <v>7.6315407905880581E-2</v>
      </c>
      <c r="P29" s="224">
        <v>7.6844246092057908E-2</v>
      </c>
    </row>
    <row r="30" spans="1:16" ht="14.25" customHeight="1">
      <c r="A30" s="220" t="s">
        <v>1273</v>
      </c>
      <c r="B30" s="221">
        <v>55304.942329999998</v>
      </c>
      <c r="C30" s="221">
        <v>53403.881719999998</v>
      </c>
      <c r="D30" s="222">
        <v>96.562584590258624</v>
      </c>
      <c r="E30" s="223">
        <v>9.3385424922715985E-3</v>
      </c>
      <c r="F30" s="224">
        <v>9.2245826088210858E-3</v>
      </c>
      <c r="G30" s="221">
        <v>0</v>
      </c>
      <c r="H30" s="221">
        <v>0</v>
      </c>
      <c r="I30" s="222" t="s">
        <v>1072</v>
      </c>
      <c r="J30" s="223" t="s">
        <v>1072</v>
      </c>
      <c r="K30" s="224" t="s">
        <v>1072</v>
      </c>
      <c r="L30" s="221">
        <v>55304.942329999998</v>
      </c>
      <c r="M30" s="221">
        <v>53403.881719999998</v>
      </c>
      <c r="N30" s="225">
        <v>96.562584590258624</v>
      </c>
      <c r="O30" s="226">
        <v>6.4608953929972523E-3</v>
      </c>
      <c r="P30" s="224">
        <v>6.1218323383275281E-3</v>
      </c>
    </row>
    <row r="31" spans="1:16" ht="14.25" customHeight="1">
      <c r="A31" s="220" t="s">
        <v>1274</v>
      </c>
      <c r="B31" s="221">
        <v>0</v>
      </c>
      <c r="C31" s="221">
        <v>0</v>
      </c>
      <c r="D31" s="222" t="s">
        <v>1072</v>
      </c>
      <c r="E31" s="223" t="s">
        <v>1072</v>
      </c>
      <c r="F31" s="224" t="s">
        <v>1072</v>
      </c>
      <c r="G31" s="221">
        <v>19611.593120000001</v>
      </c>
      <c r="H31" s="221">
        <v>24943.934100000002</v>
      </c>
      <c r="I31" s="222">
        <v>127.18973898434622</v>
      </c>
      <c r="J31" s="223">
        <v>7.4350382358636989E-3</v>
      </c>
      <c r="K31" s="224">
        <v>8.5010673833531905E-3</v>
      </c>
      <c r="L31" s="221">
        <v>19611.593120000001</v>
      </c>
      <c r="M31" s="221">
        <v>24943.934100000002</v>
      </c>
      <c r="N31" s="225">
        <v>127.18973898434622</v>
      </c>
      <c r="O31" s="226">
        <v>2.2910873115513947E-3</v>
      </c>
      <c r="P31" s="224">
        <v>2.8593910685953557E-3</v>
      </c>
    </row>
    <row r="32" spans="1:16" ht="14.25" customHeight="1">
      <c r="A32" s="220" t="s">
        <v>1275</v>
      </c>
      <c r="B32" s="221">
        <v>282700.08513999998</v>
      </c>
      <c r="C32" s="221">
        <v>280573.65716</v>
      </c>
      <c r="D32" s="222">
        <v>99.24781487810769</v>
      </c>
      <c r="E32" s="223">
        <v>4.7735458106004117E-2</v>
      </c>
      <c r="F32" s="224">
        <v>4.8464171422995687E-2</v>
      </c>
      <c r="G32" s="221">
        <v>280834.26007000002</v>
      </c>
      <c r="H32" s="221">
        <v>265594.11044000002</v>
      </c>
      <c r="I32" s="222">
        <v>94.573258395823473</v>
      </c>
      <c r="J32" s="223">
        <v>0.10646832456622678</v>
      </c>
      <c r="K32" s="224">
        <v>9.0516332364436014E-2</v>
      </c>
      <c r="L32" s="221">
        <v>563534.34521000006</v>
      </c>
      <c r="M32" s="221">
        <v>546167.76760000002</v>
      </c>
      <c r="N32" s="225">
        <v>96.918275211153556</v>
      </c>
      <c r="O32" s="226">
        <v>6.5833835121603554E-2</v>
      </c>
      <c r="P32" s="224">
        <v>6.2608697985218939E-2</v>
      </c>
    </row>
    <row r="33" spans="1:16" ht="14.25" customHeight="1">
      <c r="A33" s="220" t="s">
        <v>1276</v>
      </c>
      <c r="B33" s="221">
        <v>0</v>
      </c>
      <c r="C33" s="221">
        <v>0</v>
      </c>
      <c r="D33" s="222" t="s">
        <v>1072</v>
      </c>
      <c r="E33" s="223" t="s">
        <v>1072</v>
      </c>
      <c r="F33" s="224" t="s">
        <v>1072</v>
      </c>
      <c r="G33" s="221">
        <v>21919.110379999998</v>
      </c>
      <c r="H33" s="221">
        <v>25724.923999999999</v>
      </c>
      <c r="I33" s="222">
        <v>117.36299308694846</v>
      </c>
      <c r="J33" s="223">
        <v>8.3098513605822186E-3</v>
      </c>
      <c r="K33" s="224">
        <v>8.7672342092837592E-3</v>
      </c>
      <c r="L33" s="221">
        <v>21919.110379999998</v>
      </c>
      <c r="M33" s="221">
        <v>25724.923999999999</v>
      </c>
      <c r="N33" s="225">
        <v>117.36299308694846</v>
      </c>
      <c r="O33" s="226">
        <v>2.5606586555632386E-3</v>
      </c>
      <c r="P33" s="224">
        <v>2.9489180668535483E-3</v>
      </c>
    </row>
    <row r="34" spans="1:16" ht="18.75" customHeight="1">
      <c r="A34" s="691" t="s">
        <v>329</v>
      </c>
      <c r="B34" s="438">
        <v>5922224.1988799991</v>
      </c>
      <c r="C34" s="438">
        <v>5789300.6095400006</v>
      </c>
      <c r="D34" s="439">
        <v>97.755512373794687</v>
      </c>
      <c r="E34" s="440">
        <v>1</v>
      </c>
      <c r="F34" s="441">
        <v>0.99999999999999989</v>
      </c>
      <c r="G34" s="442">
        <v>2637725.9265999994</v>
      </c>
      <c r="H34" s="438">
        <v>2934212.0201100004</v>
      </c>
      <c r="I34" s="439">
        <v>111.24021607097627</v>
      </c>
      <c r="J34" s="440">
        <v>1</v>
      </c>
      <c r="K34" s="441">
        <v>0.99999999999999978</v>
      </c>
      <c r="L34" s="443">
        <v>8559950.1254800018</v>
      </c>
      <c r="M34" s="444">
        <v>8723512.6296500023</v>
      </c>
      <c r="N34" s="445">
        <v>101.91078805100899</v>
      </c>
      <c r="O34" s="446">
        <v>0.99999999999999956</v>
      </c>
      <c r="P34" s="441">
        <v>0.99999999999999989</v>
      </c>
    </row>
    <row r="35" spans="1:16" ht="12.75" customHeight="1">
      <c r="A35" s="51" t="s">
        <v>512</v>
      </c>
    </row>
    <row r="36" spans="1:16" ht="12.75" customHeight="1"/>
    <row r="37" spans="1:16" ht="12.75" customHeight="1">
      <c r="A37" s="75" t="s">
        <v>324</v>
      </c>
    </row>
    <row r="38" spans="1:16" ht="12.75" customHeight="1">
      <c r="A38" s="668"/>
    </row>
    <row r="39" spans="1:16" ht="12.75" customHeight="1">
      <c r="A39" s="704" t="s">
        <v>1277</v>
      </c>
    </row>
    <row r="40" spans="1:16" ht="12.75" customHeight="1">
      <c r="A40" s="705" t="s">
        <v>1278</v>
      </c>
    </row>
    <row r="41" spans="1:16" ht="12.75" customHeight="1">
      <c r="A41" s="705" t="s">
        <v>1279</v>
      </c>
    </row>
    <row r="42" spans="1:16" ht="12.75" customHeight="1">
      <c r="A42" s="353" t="s">
        <v>1280</v>
      </c>
    </row>
    <row r="43" spans="1:16" ht="12.75" customHeight="1">
      <c r="A43" s="354" t="s">
        <v>1281</v>
      </c>
    </row>
    <row r="44" spans="1:16" ht="12.75" customHeight="1">
      <c r="A44" s="354" t="s">
        <v>1282</v>
      </c>
    </row>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430</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7"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06" t="s">
        <v>1214</v>
      </c>
    </row>
    <row r="2" spans="1:7" ht="12.75" customHeight="1">
      <c r="A2" s="130" t="s">
        <v>1215</v>
      </c>
    </row>
    <row r="3" spans="1:7" ht="12.75" customHeight="1"/>
    <row r="4" spans="1:7" ht="12.75" customHeight="1">
      <c r="B4" s="785" t="s">
        <v>477</v>
      </c>
      <c r="C4" s="786"/>
      <c r="D4" s="786"/>
      <c r="E4" s="786"/>
      <c r="F4" s="786"/>
    </row>
    <row r="5" spans="1:7">
      <c r="A5" s="790" t="s">
        <v>685</v>
      </c>
      <c r="B5" s="790" t="s">
        <v>517</v>
      </c>
      <c r="C5" s="791" t="s">
        <v>518</v>
      </c>
      <c r="D5" s="791"/>
      <c r="E5" s="788" t="s">
        <v>519</v>
      </c>
      <c r="F5" s="788"/>
    </row>
    <row r="6" spans="1:7" ht="65.25">
      <c r="A6" s="790"/>
      <c r="B6" s="790"/>
      <c r="C6" s="447" t="s">
        <v>684</v>
      </c>
      <c r="D6" s="447" t="s">
        <v>520</v>
      </c>
      <c r="E6" s="447" t="s">
        <v>521</v>
      </c>
      <c r="F6" s="447" t="s">
        <v>522</v>
      </c>
    </row>
    <row r="7" spans="1:7" ht="22.5">
      <c r="A7" s="227">
        <v>1</v>
      </c>
      <c r="B7" s="228" t="s">
        <v>523</v>
      </c>
      <c r="C7" s="229">
        <v>2403715</v>
      </c>
      <c r="D7" s="229">
        <v>477022.37660000002</v>
      </c>
      <c r="E7" s="229">
        <v>16981</v>
      </c>
      <c r="F7" s="229">
        <v>108957.77677</v>
      </c>
      <c r="G7" s="88"/>
    </row>
    <row r="8" spans="1:7" ht="22.5">
      <c r="A8" s="227">
        <v>2</v>
      </c>
      <c r="B8" s="228" t="s">
        <v>524</v>
      </c>
      <c r="C8" s="229">
        <v>201437</v>
      </c>
      <c r="D8" s="229">
        <v>329273.96575999999</v>
      </c>
      <c r="E8" s="229">
        <v>1621318</v>
      </c>
      <c r="F8" s="229">
        <v>199920.41508999999</v>
      </c>
      <c r="G8" s="88"/>
    </row>
    <row r="9" spans="1:7" ht="22.5">
      <c r="A9" s="227">
        <v>3</v>
      </c>
      <c r="B9" s="228" t="s">
        <v>525</v>
      </c>
      <c r="C9" s="229">
        <v>554752</v>
      </c>
      <c r="D9" s="229">
        <v>714219.0965499999</v>
      </c>
      <c r="E9" s="229">
        <v>106611</v>
      </c>
      <c r="F9" s="229">
        <v>572929.52464999992</v>
      </c>
      <c r="G9" s="88"/>
    </row>
    <row r="10" spans="1:7" ht="33.75">
      <c r="A10" s="227">
        <v>4</v>
      </c>
      <c r="B10" s="228" t="s">
        <v>526</v>
      </c>
      <c r="C10" s="229">
        <v>184</v>
      </c>
      <c r="D10" s="229">
        <v>7100.2806700000001</v>
      </c>
      <c r="E10" s="229">
        <v>285</v>
      </c>
      <c r="F10" s="229">
        <v>720.99811999999997</v>
      </c>
    </row>
    <row r="11" spans="1:7" ht="22.5">
      <c r="A11" s="227">
        <v>5</v>
      </c>
      <c r="B11" s="230" t="s">
        <v>527</v>
      </c>
      <c r="C11" s="229">
        <v>132</v>
      </c>
      <c r="D11" s="229">
        <v>11105.399130000002</v>
      </c>
      <c r="E11" s="229">
        <v>17</v>
      </c>
      <c r="F11" s="229">
        <v>4831.5213200000007</v>
      </c>
    </row>
    <row r="12" spans="1:7" ht="22.5">
      <c r="A12" s="227">
        <v>6</v>
      </c>
      <c r="B12" s="228" t="s">
        <v>528</v>
      </c>
      <c r="C12" s="229">
        <v>19164</v>
      </c>
      <c r="D12" s="229">
        <v>161173.23517</v>
      </c>
      <c r="E12" s="229">
        <v>1935</v>
      </c>
      <c r="F12" s="229">
        <v>168383.41621</v>
      </c>
    </row>
    <row r="13" spans="1:7" ht="22.5">
      <c r="A13" s="227">
        <v>7</v>
      </c>
      <c r="B13" s="228" t="s">
        <v>529</v>
      </c>
      <c r="C13" s="229">
        <v>16761</v>
      </c>
      <c r="D13" s="229">
        <v>39283.824659999998</v>
      </c>
      <c r="E13" s="229">
        <v>6079</v>
      </c>
      <c r="F13" s="229">
        <v>19636.779989999999</v>
      </c>
    </row>
    <row r="14" spans="1:7" ht="22.5">
      <c r="A14" s="227">
        <v>8</v>
      </c>
      <c r="B14" s="228" t="s">
        <v>530</v>
      </c>
      <c r="C14" s="229">
        <v>526039</v>
      </c>
      <c r="D14" s="229">
        <v>566529.37861000001</v>
      </c>
      <c r="E14" s="229">
        <v>31527</v>
      </c>
      <c r="F14" s="229">
        <v>219832.96136000002</v>
      </c>
    </row>
    <row r="15" spans="1:7" ht="22.5">
      <c r="A15" s="227">
        <v>9</v>
      </c>
      <c r="B15" s="228" t="s">
        <v>531</v>
      </c>
      <c r="C15" s="229">
        <v>620203</v>
      </c>
      <c r="D15" s="229">
        <v>597654.27382</v>
      </c>
      <c r="E15" s="229">
        <v>70626</v>
      </c>
      <c r="F15" s="229">
        <v>378524.40919999999</v>
      </c>
    </row>
    <row r="16" spans="1:7" ht="33.75">
      <c r="A16" s="227">
        <v>10</v>
      </c>
      <c r="B16" s="228" t="s">
        <v>532</v>
      </c>
      <c r="C16" s="229">
        <v>2688166</v>
      </c>
      <c r="D16" s="229">
        <v>2101596.9105000002</v>
      </c>
      <c r="E16" s="229">
        <v>79530</v>
      </c>
      <c r="F16" s="229">
        <v>1007271.44913</v>
      </c>
    </row>
    <row r="17" spans="1:6" ht="33.75">
      <c r="A17" s="227">
        <v>11</v>
      </c>
      <c r="B17" s="228" t="s">
        <v>533</v>
      </c>
      <c r="C17" s="229">
        <v>222</v>
      </c>
      <c r="D17" s="229">
        <v>7448.8424500000001</v>
      </c>
      <c r="E17" s="229">
        <v>2</v>
      </c>
      <c r="F17" s="229">
        <v>112.06077999999999</v>
      </c>
    </row>
    <row r="18" spans="1:6" ht="22.5">
      <c r="A18" s="227">
        <v>12</v>
      </c>
      <c r="B18" s="228" t="s">
        <v>534</v>
      </c>
      <c r="C18" s="229">
        <v>39809</v>
      </c>
      <c r="D18" s="229">
        <v>45003.886279999999</v>
      </c>
      <c r="E18" s="229">
        <v>273</v>
      </c>
      <c r="F18" s="229">
        <v>11936.8192</v>
      </c>
    </row>
    <row r="19" spans="1:6" ht="22.5">
      <c r="A19" s="227">
        <v>13</v>
      </c>
      <c r="B19" s="228" t="s">
        <v>535</v>
      </c>
      <c r="C19" s="229">
        <v>155855</v>
      </c>
      <c r="D19" s="229">
        <v>377039.38491000002</v>
      </c>
      <c r="E19" s="229">
        <v>11275</v>
      </c>
      <c r="F19" s="229">
        <v>120916.63440000001</v>
      </c>
    </row>
    <row r="20" spans="1:6" ht="22.5">
      <c r="A20" s="227">
        <v>14</v>
      </c>
      <c r="B20" s="228" t="s">
        <v>536</v>
      </c>
      <c r="C20" s="229">
        <v>32782</v>
      </c>
      <c r="D20" s="229">
        <v>159649.3566</v>
      </c>
      <c r="E20" s="229">
        <v>3991</v>
      </c>
      <c r="F20" s="229">
        <v>74465.079939999996</v>
      </c>
    </row>
    <row r="21" spans="1:6" ht="22.5">
      <c r="A21" s="227">
        <v>15</v>
      </c>
      <c r="B21" s="228" t="s">
        <v>537</v>
      </c>
      <c r="C21" s="229">
        <v>724</v>
      </c>
      <c r="D21" s="229">
        <v>4535.6015700000007</v>
      </c>
      <c r="E21" s="229">
        <v>368</v>
      </c>
      <c r="F21" s="229">
        <v>3120.4436900000001</v>
      </c>
    </row>
    <row r="22" spans="1:6" ht="22.5">
      <c r="A22" s="227">
        <v>16</v>
      </c>
      <c r="B22" s="228" t="s">
        <v>538</v>
      </c>
      <c r="C22" s="229">
        <v>102847</v>
      </c>
      <c r="D22" s="229">
        <v>118749.98678000001</v>
      </c>
      <c r="E22" s="229">
        <v>2678</v>
      </c>
      <c r="F22" s="229">
        <v>26743.39028</v>
      </c>
    </row>
    <row r="23" spans="1:6" ht="22.5">
      <c r="A23" s="227">
        <v>17</v>
      </c>
      <c r="B23" s="228" t="s">
        <v>539</v>
      </c>
      <c r="C23" s="229">
        <v>49195</v>
      </c>
      <c r="D23" s="229">
        <v>2588.1805199999999</v>
      </c>
      <c r="E23" s="229">
        <v>1</v>
      </c>
      <c r="F23" s="229">
        <v>35.133240000000001</v>
      </c>
    </row>
    <row r="24" spans="1:6" ht="22.5">
      <c r="A24" s="227">
        <v>18</v>
      </c>
      <c r="B24" s="228" t="s">
        <v>540</v>
      </c>
      <c r="C24" s="229">
        <v>436525</v>
      </c>
      <c r="D24" s="229">
        <v>69326.628959999987</v>
      </c>
      <c r="E24" s="229">
        <v>161601</v>
      </c>
      <c r="F24" s="229">
        <v>22809.357230000001</v>
      </c>
    </row>
    <row r="25" spans="1:6" ht="22.5">
      <c r="A25" s="227">
        <v>19</v>
      </c>
      <c r="B25" s="228" t="s">
        <v>541</v>
      </c>
      <c r="C25" s="229">
        <v>801041</v>
      </c>
      <c r="D25" s="229">
        <v>2478126.6639800002</v>
      </c>
      <c r="E25" s="229">
        <v>48908</v>
      </c>
      <c r="F25" s="229">
        <v>1432947.9426500001</v>
      </c>
    </row>
    <row r="26" spans="1:6" ht="22.5">
      <c r="A26" s="227">
        <v>20</v>
      </c>
      <c r="B26" s="228" t="s">
        <v>542</v>
      </c>
      <c r="C26" s="229">
        <v>2583</v>
      </c>
      <c r="D26" s="229">
        <v>60901.074479999996</v>
      </c>
      <c r="E26" s="229">
        <v>1606</v>
      </c>
      <c r="F26" s="229">
        <v>12837.72558</v>
      </c>
    </row>
    <row r="27" spans="1:6" ht="33.75">
      <c r="A27" s="227">
        <v>21</v>
      </c>
      <c r="B27" s="228" t="s">
        <v>543</v>
      </c>
      <c r="C27" s="229">
        <v>657673</v>
      </c>
      <c r="D27" s="229">
        <v>147618.72586000001</v>
      </c>
      <c r="E27" s="229">
        <v>3889</v>
      </c>
      <c r="F27" s="229">
        <v>21933.456730000002</v>
      </c>
    </row>
    <row r="28" spans="1:6" ht="22.5">
      <c r="A28" s="227">
        <v>22</v>
      </c>
      <c r="B28" s="228" t="s">
        <v>544</v>
      </c>
      <c r="C28" s="229">
        <v>3294</v>
      </c>
      <c r="D28" s="229">
        <v>6299.4834299999993</v>
      </c>
      <c r="E28" s="229">
        <v>237</v>
      </c>
      <c r="F28" s="229">
        <v>7090.5223900000001</v>
      </c>
    </row>
    <row r="29" spans="1:6" ht="45">
      <c r="A29" s="227">
        <v>23</v>
      </c>
      <c r="B29" s="228" t="s">
        <v>545</v>
      </c>
      <c r="C29" s="229">
        <v>38497</v>
      </c>
      <c r="D29" s="229">
        <v>241266.07236000002</v>
      </c>
      <c r="E29" s="229">
        <v>6757</v>
      </c>
      <c r="F29" s="229">
        <v>173419.23371999999</v>
      </c>
    </row>
    <row r="30" spans="1:6" ht="22.5">
      <c r="A30" s="227">
        <v>24</v>
      </c>
      <c r="B30" s="228" t="s">
        <v>546</v>
      </c>
      <c r="C30" s="229">
        <v>0</v>
      </c>
      <c r="D30" s="229">
        <v>0</v>
      </c>
      <c r="E30" s="229">
        <v>0</v>
      </c>
      <c r="F30" s="229">
        <v>0</v>
      </c>
    </row>
    <row r="31" spans="1:6" ht="22.5">
      <c r="A31" s="227">
        <v>25</v>
      </c>
      <c r="B31" s="228" t="s">
        <v>547</v>
      </c>
      <c r="C31" s="229">
        <v>0</v>
      </c>
      <c r="D31" s="229">
        <v>0</v>
      </c>
      <c r="E31" s="229">
        <v>0</v>
      </c>
      <c r="F31" s="229">
        <v>0</v>
      </c>
    </row>
    <row r="32" spans="1:6" ht="22.5">
      <c r="A32" s="448"/>
      <c r="B32" s="449" t="s">
        <v>548</v>
      </c>
      <c r="C32" s="450">
        <v>7848512</v>
      </c>
      <c r="D32" s="450">
        <v>5789300.6095399996</v>
      </c>
      <c r="E32" s="450">
        <v>2115098</v>
      </c>
      <c r="F32" s="450">
        <v>2941148.1706099999</v>
      </c>
    </row>
    <row r="33" spans="1:7" ht="22.5">
      <c r="A33" s="448"/>
      <c r="B33" s="449" t="s">
        <v>549</v>
      </c>
      <c r="C33" s="450">
        <v>1503088</v>
      </c>
      <c r="D33" s="450">
        <v>2934212.0201099999</v>
      </c>
      <c r="E33" s="450">
        <v>61397</v>
      </c>
      <c r="F33" s="450">
        <v>1648228.8810699999</v>
      </c>
    </row>
    <row r="34" spans="1:7">
      <c r="A34" s="448"/>
      <c r="B34" s="451" t="s">
        <v>550</v>
      </c>
      <c r="C34" s="452">
        <v>9351600</v>
      </c>
      <c r="D34" s="452">
        <v>8723512.6296500005</v>
      </c>
      <c r="E34" s="452">
        <v>2176495</v>
      </c>
      <c r="F34" s="452">
        <v>4589377.0516800005</v>
      </c>
    </row>
    <row r="35" spans="1:7" ht="12.75" customHeight="1">
      <c r="A35" s="51" t="s">
        <v>552</v>
      </c>
    </row>
    <row r="36" spans="1:7" ht="12.75" customHeight="1"/>
    <row r="37" spans="1:7" ht="12.75" customHeight="1">
      <c r="A37" s="509" t="s">
        <v>431</v>
      </c>
    </row>
    <row r="38" spans="1:7" ht="12.75" customHeight="1">
      <c r="A38" s="129" t="s">
        <v>432</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551</v>
      </c>
    </row>
    <row r="66" spans="1:1" ht="12.75" customHeight="1"/>
    <row r="67" spans="1:1" ht="12.75" customHeight="1"/>
    <row r="68" spans="1:1" ht="12.75" customHeight="1">
      <c r="A68" s="75" t="s">
        <v>324</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433</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2" t="s">
        <v>1212</v>
      </c>
    </row>
    <row r="2" spans="1:18" ht="12.75" customHeight="1">
      <c r="A2" s="117" t="s">
        <v>1213</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552</v>
      </c>
    </row>
    <row r="43" spans="1:17" ht="12.75" customHeight="1">
      <c r="A43" s="54"/>
      <c r="Q43" s="88"/>
    </row>
    <row r="44" spans="1:17" ht="12.75" customHeight="1">
      <c r="A44" s="551" t="s">
        <v>195</v>
      </c>
    </row>
    <row r="45" spans="1:17" ht="12.75" customHeight="1">
      <c r="A45" s="551" t="s">
        <v>196</v>
      </c>
    </row>
    <row r="46" spans="1:17" ht="12.75" customHeight="1">
      <c r="A46" s="551" t="s">
        <v>197</v>
      </c>
    </row>
    <row r="47" spans="1:17" ht="12.75" customHeight="1">
      <c r="A47" s="55"/>
    </row>
    <row r="48" spans="1:17" ht="12.75" customHeight="1">
      <c r="A48" s="131" t="s">
        <v>198</v>
      </c>
    </row>
    <row r="49" spans="1:8" ht="12.75" customHeight="1">
      <c r="A49" s="131" t="s">
        <v>199</v>
      </c>
    </row>
    <row r="50" spans="1:8" ht="12.75" customHeight="1">
      <c r="A50" s="132" t="s">
        <v>200</v>
      </c>
    </row>
    <row r="51" spans="1:8" ht="12.75" customHeight="1">
      <c r="A51" s="56"/>
    </row>
    <row r="52" spans="1:8" ht="12.75" customHeight="1">
      <c r="A52" s="57" t="s">
        <v>1097</v>
      </c>
    </row>
    <row r="53" spans="1:8" ht="12.75" customHeight="1">
      <c r="A53" s="57" t="s">
        <v>667</v>
      </c>
      <c r="B53" s="30"/>
      <c r="C53" s="30"/>
      <c r="D53" s="30"/>
      <c r="E53" s="30"/>
      <c r="F53" s="30"/>
      <c r="G53" s="30"/>
      <c r="H53" s="30"/>
    </row>
    <row r="54" spans="1:8" ht="12.75" customHeight="1">
      <c r="A54" s="57" t="s">
        <v>786</v>
      </c>
      <c r="B54" s="30"/>
      <c r="C54" s="30"/>
      <c r="D54" s="30"/>
      <c r="E54" s="30"/>
      <c r="F54" s="30"/>
      <c r="G54" s="30"/>
      <c r="H54" s="30"/>
    </row>
    <row r="55" spans="1:8" ht="12.75" customHeight="1">
      <c r="A55" s="57" t="s">
        <v>789</v>
      </c>
      <c r="B55" s="30"/>
      <c r="C55" s="30"/>
      <c r="D55" s="30"/>
      <c r="E55" s="30"/>
      <c r="F55" s="30"/>
      <c r="G55" s="30"/>
      <c r="H55" s="30"/>
    </row>
    <row r="56" spans="1:8" ht="12.75" customHeight="1">
      <c r="A56" s="57" t="s">
        <v>787</v>
      </c>
      <c r="H56" s="30"/>
    </row>
    <row r="57" spans="1:8" ht="12.75" customHeight="1">
      <c r="A57" s="57" t="s">
        <v>788</v>
      </c>
      <c r="B57" s="30"/>
      <c r="C57" s="30"/>
      <c r="D57" s="30"/>
      <c r="E57" s="30"/>
      <c r="F57" s="30"/>
      <c r="G57" s="30"/>
      <c r="H57" s="30"/>
    </row>
    <row r="58" spans="1:8" ht="12.75" customHeight="1">
      <c r="A58" s="57" t="s">
        <v>790</v>
      </c>
      <c r="B58" s="30"/>
      <c r="C58" s="30"/>
      <c r="D58" s="30"/>
      <c r="E58" s="30"/>
      <c r="F58" s="30"/>
      <c r="G58" s="30"/>
      <c r="H58" s="30"/>
    </row>
    <row r="59" spans="1:8" ht="12.75" customHeight="1">
      <c r="A59" s="57" t="s">
        <v>668</v>
      </c>
      <c r="B59" s="30"/>
      <c r="C59" s="30"/>
      <c r="D59" s="30"/>
      <c r="E59" s="30"/>
      <c r="F59" s="30"/>
      <c r="G59" s="30"/>
      <c r="H59" s="30"/>
    </row>
    <row r="60" spans="1:8" ht="12.75" customHeight="1">
      <c r="A60" s="580" t="s">
        <v>738</v>
      </c>
      <c r="B60" s="30"/>
      <c r="C60" s="30"/>
      <c r="D60" s="30"/>
      <c r="E60" s="30"/>
      <c r="F60" s="30"/>
      <c r="G60" s="30"/>
      <c r="H60" s="30"/>
    </row>
    <row r="61" spans="1:8" ht="12.75" customHeight="1">
      <c r="A61" s="580"/>
    </row>
    <row r="62" spans="1:8" ht="12.75" customHeight="1"/>
    <row r="63" spans="1:8" ht="12.75" customHeight="1">
      <c r="A63" s="75" t="s">
        <v>324</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71" t="s">
        <v>373</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33" t="s">
        <v>442</v>
      </c>
      <c r="B1" s="534"/>
      <c r="C1" s="534"/>
      <c r="D1" s="534"/>
      <c r="E1" s="534"/>
      <c r="F1" s="534"/>
      <c r="G1" s="534"/>
    </row>
    <row r="2" spans="1:12">
      <c r="A2" s="531" t="s">
        <v>443</v>
      </c>
      <c r="B2" s="534"/>
      <c r="C2" s="534"/>
      <c r="D2" s="534"/>
      <c r="E2" s="534"/>
      <c r="F2" s="534"/>
      <c r="G2" s="534"/>
    </row>
    <row r="3" spans="1:12" ht="12.75" customHeight="1">
      <c r="A3" s="38" t="s">
        <v>950</v>
      </c>
      <c r="G3" s="373" t="str">
        <f>Naslovnica!A20</f>
        <v>Prosinac 2015.</v>
      </c>
    </row>
    <row r="4" spans="1:12" ht="12.75" customHeight="1">
      <c r="A4" s="128" t="s">
        <v>951</v>
      </c>
      <c r="G4" s="118" t="str">
        <f>Naslovnica!A24</f>
        <v>December 2015</v>
      </c>
    </row>
    <row r="5" spans="1:12" ht="12.75" customHeight="1"/>
    <row r="6" spans="1:12" ht="23.25" customHeight="1">
      <c r="A6" s="792" t="s">
        <v>553</v>
      </c>
      <c r="B6" s="792"/>
      <c r="C6" s="792"/>
      <c r="D6" s="792"/>
      <c r="E6" s="792"/>
      <c r="F6" s="792"/>
      <c r="G6" s="792"/>
    </row>
    <row r="7" spans="1:12" ht="26.25" customHeight="1">
      <c r="A7" s="133" t="s">
        <v>560</v>
      </c>
      <c r="B7" s="133"/>
      <c r="C7" s="133"/>
      <c r="D7" s="133"/>
      <c r="E7" s="133"/>
      <c r="F7" s="133"/>
      <c r="G7" s="134" t="s">
        <v>204</v>
      </c>
    </row>
    <row r="8" spans="1:12" ht="18.75" customHeight="1">
      <c r="A8" s="566" t="s">
        <v>713</v>
      </c>
      <c r="B8" s="232"/>
      <c r="C8" s="232"/>
      <c r="D8" s="232"/>
      <c r="E8" s="232"/>
      <c r="F8" s="233"/>
      <c r="G8" s="234"/>
      <c r="H8" s="88"/>
    </row>
    <row r="9" spans="1:12" ht="18.75" customHeight="1">
      <c r="A9" s="231" t="s">
        <v>554</v>
      </c>
      <c r="B9" s="232"/>
      <c r="C9" s="232"/>
      <c r="D9" s="232"/>
      <c r="E9" s="232"/>
      <c r="F9" s="235">
        <v>207144956</v>
      </c>
      <c r="G9" s="236">
        <v>0.12508397871492413</v>
      </c>
      <c r="H9" s="88"/>
    </row>
    <row r="10" spans="1:12" ht="18.75" customHeight="1">
      <c r="A10" s="231" t="s">
        <v>555</v>
      </c>
      <c r="B10" s="232"/>
      <c r="C10" s="232"/>
      <c r="D10" s="232"/>
      <c r="E10" s="232"/>
      <c r="F10" s="235">
        <v>30487844</v>
      </c>
      <c r="G10" s="236">
        <v>7.5663616856217963</v>
      </c>
      <c r="H10" s="78"/>
    </row>
    <row r="11" spans="1:12" ht="18.75" customHeight="1">
      <c r="A11" s="231" t="s">
        <v>556</v>
      </c>
      <c r="B11" s="232"/>
      <c r="C11" s="232"/>
      <c r="D11" s="232"/>
      <c r="E11" s="232"/>
      <c r="F11" s="235">
        <v>0</v>
      </c>
      <c r="G11" s="236" t="s">
        <v>1072</v>
      </c>
    </row>
    <row r="12" spans="1:12" ht="18.75" customHeight="1">
      <c r="A12" s="231" t="s">
        <v>557</v>
      </c>
      <c r="B12" s="232"/>
      <c r="C12" s="232"/>
      <c r="D12" s="232"/>
      <c r="E12" s="232"/>
      <c r="F12" s="235">
        <v>0</v>
      </c>
      <c r="G12" s="236" t="s">
        <v>1072</v>
      </c>
    </row>
    <row r="13" spans="1:12" ht="18.75" customHeight="1">
      <c r="A13" s="231" t="s">
        <v>346</v>
      </c>
      <c r="B13" s="232"/>
      <c r="C13" s="232"/>
      <c r="D13" s="232"/>
      <c r="E13" s="232"/>
      <c r="F13" s="235">
        <v>5866481</v>
      </c>
      <c r="G13" s="236">
        <v>7.7168399432559112E-2</v>
      </c>
    </row>
    <row r="14" spans="1:12" ht="18.75" customHeight="1">
      <c r="A14" s="231" t="s">
        <v>558</v>
      </c>
      <c r="B14" s="232"/>
      <c r="C14" s="232"/>
      <c r="D14" s="232"/>
      <c r="E14" s="232"/>
      <c r="F14" s="235">
        <v>112205166</v>
      </c>
      <c r="G14" s="236">
        <v>4.8846192574896428</v>
      </c>
    </row>
    <row r="15" spans="1:12" ht="18.75" customHeight="1">
      <c r="A15" s="231" t="s">
        <v>559</v>
      </c>
      <c r="B15" s="232"/>
      <c r="C15" s="232"/>
      <c r="D15" s="232"/>
      <c r="E15" s="232"/>
      <c r="F15" s="235">
        <v>10655000</v>
      </c>
      <c r="G15" s="236">
        <v>1.0699368625546382</v>
      </c>
    </row>
    <row r="16" spans="1:12" ht="18.75" customHeight="1">
      <c r="A16" s="453" t="s">
        <v>565</v>
      </c>
      <c r="B16" s="454"/>
      <c r="C16" s="454"/>
      <c r="D16" s="454"/>
      <c r="E16" s="454"/>
      <c r="F16" s="455">
        <v>366359447</v>
      </c>
      <c r="G16" s="456">
        <v>0.68568723443317414</v>
      </c>
      <c r="I16" s="79"/>
      <c r="L16" s="79"/>
    </row>
    <row r="17" spans="1:7" ht="18.75" customHeight="1">
      <c r="A17" s="133" t="s">
        <v>561</v>
      </c>
      <c r="B17" s="133"/>
      <c r="C17" s="133"/>
      <c r="D17" s="133"/>
      <c r="E17" s="133"/>
      <c r="F17" s="147"/>
      <c r="G17" s="148"/>
    </row>
    <row r="18" spans="1:7" ht="18.75" customHeight="1">
      <c r="A18" s="566" t="s">
        <v>714</v>
      </c>
      <c r="B18" s="232"/>
      <c r="C18" s="232"/>
      <c r="D18" s="232"/>
      <c r="E18" s="232"/>
      <c r="F18" s="233"/>
      <c r="G18" s="234"/>
    </row>
    <row r="19" spans="1:7" ht="18.75" customHeight="1">
      <c r="A19" s="231" t="s">
        <v>554</v>
      </c>
      <c r="B19" s="232"/>
      <c r="C19" s="232"/>
      <c r="D19" s="232"/>
      <c r="E19" s="232"/>
      <c r="F19" s="235">
        <v>2492313</v>
      </c>
      <c r="G19" s="236">
        <v>0.23135743071890486</v>
      </c>
    </row>
    <row r="20" spans="1:7" ht="18.75" customHeight="1">
      <c r="A20" s="231" t="s">
        <v>555</v>
      </c>
      <c r="B20" s="232"/>
      <c r="C20" s="232"/>
      <c r="D20" s="232"/>
      <c r="E20" s="232"/>
      <c r="F20" s="235">
        <v>27291297</v>
      </c>
      <c r="G20" s="236">
        <v>6.8419256141496207</v>
      </c>
    </row>
    <row r="21" spans="1:7" ht="18.75" customHeight="1">
      <c r="A21" s="231" t="s">
        <v>556</v>
      </c>
      <c r="B21" s="232"/>
      <c r="C21" s="232"/>
      <c r="D21" s="232"/>
      <c r="E21" s="232"/>
      <c r="F21" s="235">
        <v>0</v>
      </c>
      <c r="G21" s="236" t="s">
        <v>1072</v>
      </c>
    </row>
    <row r="22" spans="1:7" ht="18.75" customHeight="1">
      <c r="A22" s="231" t="s">
        <v>557</v>
      </c>
      <c r="B22" s="232"/>
      <c r="C22" s="232"/>
      <c r="D22" s="232"/>
      <c r="E22" s="232"/>
      <c r="F22" s="235">
        <v>0</v>
      </c>
      <c r="G22" s="236" t="s">
        <v>1072</v>
      </c>
    </row>
    <row r="23" spans="1:7" ht="18.75" customHeight="1">
      <c r="A23" s="231" t="s">
        <v>346</v>
      </c>
      <c r="B23" s="232"/>
      <c r="C23" s="232"/>
      <c r="D23" s="232"/>
      <c r="E23" s="232"/>
      <c r="F23" s="235">
        <v>171117</v>
      </c>
      <c r="G23" s="236">
        <v>-0.20123513842792926</v>
      </c>
    </row>
    <row r="24" spans="1:7" ht="18.75" customHeight="1">
      <c r="A24" s="231" t="s">
        <v>558</v>
      </c>
      <c r="B24" s="232"/>
      <c r="C24" s="232"/>
      <c r="D24" s="232"/>
      <c r="E24" s="232"/>
      <c r="F24" s="235">
        <v>145637</v>
      </c>
      <c r="G24" s="236">
        <v>5.6105487721846492</v>
      </c>
    </row>
    <row r="25" spans="1:7" ht="18.75" customHeight="1">
      <c r="A25" s="231" t="s">
        <v>559</v>
      </c>
      <c r="B25" s="232"/>
      <c r="C25" s="232"/>
      <c r="D25" s="232"/>
      <c r="E25" s="232"/>
      <c r="F25" s="235">
        <v>10000000</v>
      </c>
      <c r="G25" s="236">
        <v>1</v>
      </c>
    </row>
    <row r="26" spans="1:7" ht="18.75" customHeight="1">
      <c r="A26" s="453" t="s">
        <v>566</v>
      </c>
      <c r="B26" s="454"/>
      <c r="C26" s="454"/>
      <c r="D26" s="454"/>
      <c r="E26" s="454"/>
      <c r="F26" s="455">
        <v>40100364</v>
      </c>
      <c r="G26" s="456">
        <v>2.7335752345357602</v>
      </c>
    </row>
    <row r="27" spans="1:7" ht="18.75" customHeight="1">
      <c r="A27" s="133" t="s">
        <v>562</v>
      </c>
      <c r="B27" s="133"/>
      <c r="C27" s="133"/>
      <c r="D27" s="133"/>
      <c r="E27" s="133"/>
      <c r="F27" s="147"/>
      <c r="G27" s="149"/>
    </row>
    <row r="28" spans="1:7" ht="18.75" customHeight="1">
      <c r="A28" s="687" t="s">
        <v>205</v>
      </c>
      <c r="B28" s="688"/>
      <c r="C28" s="688"/>
      <c r="D28" s="688"/>
      <c r="E28" s="688"/>
      <c r="F28" s="689">
        <v>4418918946</v>
      </c>
      <c r="G28" s="690">
        <v>3.3940111729035802</v>
      </c>
    </row>
    <row r="29" spans="1:7" ht="18.75" customHeight="1">
      <c r="A29" s="687" t="s">
        <v>206</v>
      </c>
      <c r="B29" s="688"/>
      <c r="C29" s="688"/>
      <c r="D29" s="688"/>
      <c r="E29" s="688"/>
      <c r="F29" s="689">
        <v>3490232524</v>
      </c>
      <c r="G29" s="690">
        <v>4.454212851271838</v>
      </c>
    </row>
    <row r="30" spans="1:7" ht="18.75" customHeight="1">
      <c r="A30" s="687" t="s">
        <v>1162</v>
      </c>
      <c r="B30" s="688"/>
      <c r="C30" s="688"/>
      <c r="D30" s="688"/>
      <c r="E30" s="688"/>
      <c r="F30" s="689">
        <v>381</v>
      </c>
      <c r="G30" s="690">
        <v>2.96875</v>
      </c>
    </row>
    <row r="31" spans="1:7" ht="18.75" customHeight="1">
      <c r="A31" s="237" t="s">
        <v>207</v>
      </c>
      <c r="B31" s="232"/>
      <c r="C31" s="232"/>
      <c r="D31" s="232"/>
      <c r="E31" s="232"/>
      <c r="F31" s="238">
        <v>1689.63</v>
      </c>
      <c r="G31" s="236">
        <v>5.6184122033817929E-3</v>
      </c>
    </row>
    <row r="32" spans="1:7" ht="18.75" customHeight="1">
      <c r="A32" s="239" t="s">
        <v>208</v>
      </c>
      <c r="B32" s="232"/>
      <c r="C32" s="232"/>
      <c r="D32" s="232"/>
      <c r="E32" s="232"/>
      <c r="F32" s="238">
        <v>989.28</v>
      </c>
      <c r="G32" s="236">
        <v>-6.0484276097658813E-3</v>
      </c>
    </row>
    <row r="33" spans="1:7" ht="18.75" customHeight="1">
      <c r="A33" s="239" t="s">
        <v>654</v>
      </c>
      <c r="B33" s="232"/>
      <c r="C33" s="232"/>
      <c r="D33" s="232"/>
      <c r="E33" s="232"/>
      <c r="F33" s="238">
        <v>969.58</v>
      </c>
      <c r="G33" s="236">
        <v>5.9986225142394857E-2</v>
      </c>
    </row>
    <row r="34" spans="1:7" ht="18.75" customHeight="1">
      <c r="A34" s="239" t="s">
        <v>655</v>
      </c>
      <c r="B34" s="232"/>
      <c r="C34" s="232"/>
      <c r="D34" s="232"/>
      <c r="E34" s="232"/>
      <c r="F34" s="238">
        <v>965.06</v>
      </c>
      <c r="G34" s="236">
        <v>6.449442416086644E-2</v>
      </c>
    </row>
    <row r="35" spans="1:7" ht="18.75" customHeight="1">
      <c r="A35" s="239" t="s">
        <v>656</v>
      </c>
      <c r="B35" s="232"/>
      <c r="C35" s="232"/>
      <c r="D35" s="232"/>
      <c r="E35" s="232"/>
      <c r="F35" s="238">
        <v>480.09</v>
      </c>
      <c r="G35" s="236">
        <v>0.1076273532668881</v>
      </c>
    </row>
    <row r="36" spans="1:7" ht="18.75" customHeight="1">
      <c r="A36" s="239" t="s">
        <v>657</v>
      </c>
      <c r="B36" s="232"/>
      <c r="C36" s="232"/>
      <c r="D36" s="232"/>
      <c r="E36" s="232"/>
      <c r="F36" s="238">
        <v>782.23</v>
      </c>
      <c r="G36" s="236">
        <v>2.6467732199564435E-2</v>
      </c>
    </row>
    <row r="37" spans="1:7" ht="18.75" customHeight="1">
      <c r="A37" s="239" t="s">
        <v>770</v>
      </c>
      <c r="B37" s="232"/>
      <c r="C37" s="232"/>
      <c r="D37" s="232"/>
      <c r="E37" s="232"/>
      <c r="F37" s="238">
        <v>1010.22</v>
      </c>
      <c r="G37" s="236">
        <v>5.5642375800046108E-3</v>
      </c>
    </row>
    <row r="38" spans="1:7" ht="18.75" customHeight="1">
      <c r="A38" s="239" t="s">
        <v>658</v>
      </c>
      <c r="B38" s="232"/>
      <c r="C38" s="232"/>
      <c r="D38" s="232"/>
      <c r="E38" s="232"/>
      <c r="F38" s="238">
        <v>889.38</v>
      </c>
      <c r="G38" s="236">
        <v>7.3274925783795561E-2</v>
      </c>
    </row>
    <row r="39" spans="1:7" ht="18.75" customHeight="1">
      <c r="A39" s="239" t="s">
        <v>659</v>
      </c>
      <c r="B39" s="232"/>
      <c r="C39" s="232"/>
      <c r="D39" s="232"/>
      <c r="E39" s="232"/>
      <c r="F39" s="238">
        <v>2559.02</v>
      </c>
      <c r="G39" s="236">
        <v>4.0852850019116746E-2</v>
      </c>
    </row>
    <row r="40" spans="1:7" ht="18.75" customHeight="1">
      <c r="A40" s="237" t="s">
        <v>209</v>
      </c>
      <c r="B40" s="232"/>
      <c r="C40" s="232"/>
      <c r="D40" s="232"/>
      <c r="E40" s="232"/>
      <c r="F40" s="238">
        <v>105.08</v>
      </c>
      <c r="G40" s="236">
        <v>7.6190476190474566E-4</v>
      </c>
    </row>
    <row r="41" spans="1:7" ht="18.75" customHeight="1">
      <c r="A41" s="237" t="s">
        <v>325</v>
      </c>
      <c r="B41" s="232"/>
      <c r="C41" s="232"/>
      <c r="D41" s="232"/>
      <c r="E41" s="232"/>
      <c r="F41" s="238">
        <v>144.61000000000001</v>
      </c>
      <c r="G41" s="236">
        <v>5.3531701890990697E-3</v>
      </c>
    </row>
    <row r="42" spans="1:7" ht="18.75" customHeight="1">
      <c r="A42" s="453" t="s">
        <v>567</v>
      </c>
      <c r="B42" s="454"/>
      <c r="C42" s="454"/>
      <c r="D42" s="454"/>
      <c r="E42" s="454"/>
      <c r="F42" s="457">
        <v>12485</v>
      </c>
      <c r="G42" s="456">
        <v>0.15090339233038347</v>
      </c>
    </row>
    <row r="43" spans="1:7" ht="18.75" customHeight="1">
      <c r="A43" s="133" t="s">
        <v>563</v>
      </c>
      <c r="B43" s="133"/>
      <c r="C43" s="133"/>
      <c r="D43" s="133"/>
      <c r="E43" s="133"/>
      <c r="F43" s="147"/>
      <c r="G43" s="149"/>
    </row>
    <row r="44" spans="1:7" ht="18.75" customHeight="1">
      <c r="A44" s="231" t="s">
        <v>554</v>
      </c>
      <c r="B44" s="232"/>
      <c r="C44" s="232"/>
      <c r="D44" s="232"/>
      <c r="E44" s="232"/>
      <c r="F44" s="235">
        <v>128137.1</v>
      </c>
      <c r="G44" s="236">
        <v>-1.2259544044246548E-2</v>
      </c>
    </row>
    <row r="45" spans="1:7" ht="18.75" customHeight="1">
      <c r="A45" s="231" t="s">
        <v>555</v>
      </c>
      <c r="B45" s="232"/>
      <c r="C45" s="232"/>
      <c r="D45" s="232"/>
      <c r="E45" s="232"/>
      <c r="F45" s="235">
        <v>78993.8</v>
      </c>
      <c r="G45" s="236">
        <v>9.2294247962858567E-3</v>
      </c>
    </row>
    <row r="46" spans="1:7" ht="18.75" customHeight="1">
      <c r="A46" s="231" t="s">
        <v>346</v>
      </c>
      <c r="B46" s="232"/>
      <c r="C46" s="232"/>
      <c r="D46" s="232"/>
      <c r="E46" s="232"/>
      <c r="F46" s="235">
        <v>1724.2</v>
      </c>
      <c r="G46" s="236">
        <v>3.961410913476035E-2</v>
      </c>
    </row>
    <row r="47" spans="1:7" ht="18.75" customHeight="1">
      <c r="A47" s="453" t="s">
        <v>568</v>
      </c>
      <c r="B47" s="454"/>
      <c r="C47" s="454"/>
      <c r="D47" s="454"/>
      <c r="E47" s="454"/>
      <c r="F47" s="455">
        <v>208855.10000000003</v>
      </c>
      <c r="G47" s="456">
        <v>-3.8267192095292574E-3</v>
      </c>
    </row>
    <row r="48" spans="1:7" ht="18.75" customHeight="1">
      <c r="A48" s="133" t="s">
        <v>564</v>
      </c>
      <c r="B48" s="133"/>
      <c r="C48" s="133"/>
      <c r="D48" s="133"/>
      <c r="E48" s="133"/>
      <c r="F48" s="147"/>
      <c r="G48" s="149"/>
    </row>
    <row r="49" spans="1:7" ht="18.75" customHeight="1">
      <c r="A49" s="231" t="s">
        <v>569</v>
      </c>
      <c r="B49" s="232"/>
      <c r="C49" s="232"/>
      <c r="D49" s="232"/>
      <c r="E49" s="232"/>
      <c r="F49" s="235">
        <v>18317972</v>
      </c>
      <c r="G49" s="236">
        <v>0.76997156233613029</v>
      </c>
    </row>
    <row r="50" spans="1:7" ht="18.75" customHeight="1">
      <c r="A50" s="237" t="s">
        <v>570</v>
      </c>
      <c r="B50" s="232"/>
      <c r="C50" s="232"/>
      <c r="D50" s="232"/>
      <c r="E50" s="232"/>
      <c r="F50" s="235">
        <v>2005018</v>
      </c>
      <c r="G50" s="236">
        <v>2.9202543352149082</v>
      </c>
    </row>
    <row r="51" spans="1:7" ht="18.75" customHeight="1">
      <c r="A51" s="237" t="s">
        <v>571</v>
      </c>
      <c r="B51" s="232"/>
      <c r="C51" s="232"/>
      <c r="D51" s="232"/>
      <c r="E51" s="232"/>
      <c r="F51" s="235">
        <v>624</v>
      </c>
      <c r="G51" s="236">
        <v>0.20696324951644102</v>
      </c>
    </row>
    <row r="52" spans="1:7" ht="12.75" customHeight="1">
      <c r="A52" s="32" t="s">
        <v>572</v>
      </c>
      <c r="B52" s="59"/>
      <c r="C52" s="59"/>
      <c r="D52" s="59"/>
      <c r="E52" s="59"/>
      <c r="F52" s="60"/>
      <c r="G52" s="60"/>
    </row>
    <row r="53" spans="1:7" ht="12.75" customHeight="1">
      <c r="A53" s="75" t="s">
        <v>324</v>
      </c>
      <c r="B53" s="86"/>
      <c r="C53" s="86"/>
      <c r="D53" s="86"/>
      <c r="E53" s="86"/>
      <c r="F53" s="86"/>
      <c r="G53" s="21" t="s">
        <v>434</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3.42578125" bestFit="1" customWidth="1"/>
    <col min="5" max="7" width="17.140625" customWidth="1"/>
  </cols>
  <sheetData>
    <row r="1" spans="1:6" ht="12.75" customHeight="1">
      <c r="A1" s="472" t="s">
        <v>952</v>
      </c>
      <c r="E1" s="373" t="str">
        <f>Naslovnica!A20</f>
        <v>Prosinac 2015.</v>
      </c>
    </row>
    <row r="2" spans="1:6" ht="12.75" customHeight="1">
      <c r="A2" s="128" t="s">
        <v>953</v>
      </c>
      <c r="E2" s="118" t="str">
        <f>Naslovnica!A24</f>
        <v>December 2015</v>
      </c>
    </row>
    <row r="3" spans="1:6" ht="12.75" customHeight="1"/>
    <row r="4" spans="1:6" ht="45" customHeight="1">
      <c r="A4" s="458" t="s">
        <v>576</v>
      </c>
      <c r="B4" s="458" t="s">
        <v>577</v>
      </c>
      <c r="C4" s="458" t="s">
        <v>578</v>
      </c>
      <c r="D4" s="458" t="s">
        <v>579</v>
      </c>
      <c r="E4" s="458" t="s">
        <v>580</v>
      </c>
    </row>
    <row r="5" spans="1:6" ht="12.75" customHeight="1">
      <c r="A5" s="240" t="s">
        <v>1225</v>
      </c>
      <c r="B5" s="241">
        <v>36865092</v>
      </c>
      <c r="C5" s="242">
        <v>0.1779676055545972</v>
      </c>
      <c r="D5" s="243">
        <v>365</v>
      </c>
      <c r="E5" s="345">
        <v>-1.6</v>
      </c>
      <c r="F5" s="88"/>
    </row>
    <row r="6" spans="1:6" ht="12.75" customHeight="1">
      <c r="A6" s="240" t="s">
        <v>1226</v>
      </c>
      <c r="B6" s="241">
        <v>27238530</v>
      </c>
      <c r="C6" s="242">
        <v>0.13149501872739291</v>
      </c>
      <c r="D6" s="243">
        <v>144.4</v>
      </c>
      <c r="E6" s="345">
        <v>1.54</v>
      </c>
      <c r="F6" s="88"/>
    </row>
    <row r="7" spans="1:6" ht="12.75" customHeight="1">
      <c r="A7" s="240" t="s">
        <v>1227</v>
      </c>
      <c r="B7" s="241">
        <v>16982028</v>
      </c>
      <c r="C7" s="242">
        <v>8.198137307296359E-2</v>
      </c>
      <c r="D7" s="243">
        <v>24.07</v>
      </c>
      <c r="E7" s="345">
        <v>1.35</v>
      </c>
      <c r="F7" s="88"/>
    </row>
    <row r="8" spans="1:6" ht="12.75" customHeight="1">
      <c r="A8" s="240" t="s">
        <v>1228</v>
      </c>
      <c r="B8" s="241">
        <v>16019858</v>
      </c>
      <c r="C8" s="242">
        <v>7.7336461538863338E-2</v>
      </c>
      <c r="D8" s="243">
        <v>832.9</v>
      </c>
      <c r="E8" s="345">
        <v>-0.56999999999999995</v>
      </c>
    </row>
    <row r="9" spans="1:6" ht="12.75" customHeight="1">
      <c r="A9" s="240" t="s">
        <v>1229</v>
      </c>
      <c r="B9" s="241">
        <v>11968732</v>
      </c>
      <c r="C9" s="242">
        <v>5.7779499792505205E-2</v>
      </c>
      <c r="D9" s="243">
        <v>334.01</v>
      </c>
      <c r="E9" s="345">
        <v>0.4</v>
      </c>
    </row>
    <row r="10" spans="1:6" ht="12.75" customHeight="1">
      <c r="A10" s="240" t="s">
        <v>1230</v>
      </c>
      <c r="B10" s="241">
        <v>10091470</v>
      </c>
      <c r="C10" s="242">
        <v>4.8716947523854033E-2</v>
      </c>
      <c r="D10" s="243">
        <v>550</v>
      </c>
      <c r="E10" s="346">
        <v>-3</v>
      </c>
    </row>
    <row r="11" spans="1:6" ht="12.75" customHeight="1">
      <c r="A11" s="240" t="s">
        <v>1231</v>
      </c>
      <c r="B11" s="241">
        <v>9492337</v>
      </c>
      <c r="C11" s="242">
        <v>4.5824610637274651E-2</v>
      </c>
      <c r="D11" s="243">
        <v>1045</v>
      </c>
      <c r="E11" s="345">
        <v>7.73</v>
      </c>
    </row>
    <row r="12" spans="1:6" ht="12.75" customHeight="1">
      <c r="A12" s="240" t="s">
        <v>1232</v>
      </c>
      <c r="B12" s="241">
        <v>8670210</v>
      </c>
      <c r="C12" s="242">
        <v>4.1855761904935007E-2</v>
      </c>
      <c r="D12" s="243">
        <v>500</v>
      </c>
      <c r="E12" s="345">
        <v>1.03</v>
      </c>
    </row>
    <row r="13" spans="1:6" ht="12.75" customHeight="1">
      <c r="A13" s="240" t="s">
        <v>1233</v>
      </c>
      <c r="B13" s="241">
        <v>5676723</v>
      </c>
      <c r="C13" s="242">
        <v>2.7404591848209946E-2</v>
      </c>
      <c r="D13" s="243">
        <v>495</v>
      </c>
      <c r="E13" s="345">
        <v>7.27</v>
      </c>
    </row>
    <row r="14" spans="1:6" ht="12.75" customHeight="1">
      <c r="A14" s="240" t="s">
        <v>1234</v>
      </c>
      <c r="B14" s="241">
        <v>5206480</v>
      </c>
      <c r="C14" s="242">
        <v>2.5134476240230168E-2</v>
      </c>
      <c r="D14" s="243">
        <v>9034</v>
      </c>
      <c r="E14" s="345">
        <v>-3.48</v>
      </c>
    </row>
    <row r="15" spans="1:6" ht="12.75" customHeight="1">
      <c r="A15" s="240" t="s">
        <v>1073</v>
      </c>
      <c r="B15" s="241">
        <v>58933496</v>
      </c>
      <c r="C15" s="242">
        <v>0.28450364970508862</v>
      </c>
      <c r="D15" s="244"/>
      <c r="E15" s="242"/>
    </row>
    <row r="16" spans="1:6" ht="15.75" customHeight="1">
      <c r="A16" s="459" t="s">
        <v>575</v>
      </c>
      <c r="B16" s="460">
        <f>SUM(B5:B15)</f>
        <v>207144956</v>
      </c>
      <c r="C16" s="461"/>
      <c r="D16" s="462"/>
      <c r="E16" s="462"/>
    </row>
    <row r="17" spans="1:6" ht="12.75" customHeight="1">
      <c r="A17" s="62" t="s">
        <v>574</v>
      </c>
    </row>
    <row r="18" spans="1:6" ht="12.75" customHeight="1"/>
    <row r="19" spans="1:6" ht="12.75" customHeight="1">
      <c r="A19" s="472" t="s">
        <v>954</v>
      </c>
    </row>
    <row r="20" spans="1:6" ht="12.75" customHeight="1">
      <c r="A20" s="128" t="s">
        <v>955</v>
      </c>
    </row>
    <row r="21" spans="1:6" ht="12.75" customHeight="1">
      <c r="A21" s="63" t="s">
        <v>573</v>
      </c>
    </row>
    <row r="22" spans="1:6" ht="43.5">
      <c r="A22" s="458" t="s">
        <v>581</v>
      </c>
      <c r="B22" s="458" t="s">
        <v>577</v>
      </c>
      <c r="C22" s="458" t="s">
        <v>578</v>
      </c>
      <c r="D22" s="458" t="s">
        <v>579</v>
      </c>
    </row>
    <row r="23" spans="1:6" ht="15" customHeight="1">
      <c r="A23" s="245" t="s">
        <v>210</v>
      </c>
      <c r="B23" s="246"/>
      <c r="C23" s="247"/>
      <c r="D23" s="247"/>
      <c r="E23" s="88"/>
      <c r="F23" s="88"/>
    </row>
    <row r="24" spans="1:6" ht="12.75" customHeight="1">
      <c r="A24" s="248" t="s">
        <v>1235</v>
      </c>
      <c r="B24" s="241">
        <v>10732500</v>
      </c>
      <c r="C24" s="249">
        <v>0.35202555982723999</v>
      </c>
      <c r="D24" s="351">
        <v>107.55</v>
      </c>
      <c r="E24" s="88"/>
      <c r="F24" s="88"/>
    </row>
    <row r="25" spans="1:6" ht="12.75" customHeight="1">
      <c r="A25" s="248" t="s">
        <v>1236</v>
      </c>
      <c r="B25" s="241">
        <v>10691089</v>
      </c>
      <c r="C25" s="249">
        <v>0.35066728072563219</v>
      </c>
      <c r="D25" s="351">
        <v>106.9</v>
      </c>
      <c r="E25" s="88"/>
      <c r="F25" s="88"/>
    </row>
    <row r="26" spans="1:6" ht="12.75" customHeight="1">
      <c r="A26" s="248" t="s">
        <v>1237</v>
      </c>
      <c r="B26" s="241">
        <v>6803896</v>
      </c>
      <c r="C26" s="249">
        <v>0.22316750975134581</v>
      </c>
      <c r="D26" s="351">
        <v>105.2</v>
      </c>
      <c r="E26" s="88"/>
    </row>
    <row r="27" spans="1:6" ht="12.75" customHeight="1">
      <c r="A27" s="248" t="s">
        <v>1238</v>
      </c>
      <c r="B27" s="241">
        <v>1156637</v>
      </c>
      <c r="C27" s="249">
        <v>3.7937646162767236E-2</v>
      </c>
      <c r="D27" s="351">
        <v>70</v>
      </c>
    </row>
    <row r="28" spans="1:6" ht="12.75" customHeight="1">
      <c r="A28" s="248" t="s">
        <v>1239</v>
      </c>
      <c r="B28" s="241">
        <v>560277</v>
      </c>
      <c r="C28" s="249">
        <v>1.8377062621320897E-2</v>
      </c>
      <c r="D28" s="351">
        <v>114.5</v>
      </c>
    </row>
    <row r="29" spans="1:6" ht="12.75" customHeight="1">
      <c r="A29" s="248" t="s">
        <v>1240</v>
      </c>
      <c r="B29" s="241">
        <v>158100</v>
      </c>
      <c r="C29" s="249">
        <v>5.1856735158338357E-3</v>
      </c>
      <c r="D29" s="352">
        <v>102</v>
      </c>
    </row>
    <row r="30" spans="1:6" ht="12.75" customHeight="1">
      <c r="A30" s="248" t="s">
        <v>1241</v>
      </c>
      <c r="B30" s="241">
        <v>118982</v>
      </c>
      <c r="C30" s="249">
        <v>3.9026047201830578E-3</v>
      </c>
      <c r="D30" s="351">
        <v>117.95</v>
      </c>
    </row>
    <row r="31" spans="1:6" ht="12.75" customHeight="1">
      <c r="A31" s="248" t="s">
        <v>1242</v>
      </c>
      <c r="B31" s="241">
        <v>96937</v>
      </c>
      <c r="C31" s="249">
        <v>3.1795296243161577E-3</v>
      </c>
      <c r="D31" s="351">
        <v>106.5</v>
      </c>
    </row>
    <row r="32" spans="1:6" ht="12.75" customHeight="1">
      <c r="A32" s="248" t="s">
        <v>1243</v>
      </c>
      <c r="B32" s="241">
        <v>79411</v>
      </c>
      <c r="C32" s="249">
        <v>2.6046775431112002E-3</v>
      </c>
      <c r="D32" s="351">
        <v>104.9</v>
      </c>
    </row>
    <row r="33" spans="1:6" ht="12.75" customHeight="1">
      <c r="A33" s="248" t="s">
        <v>1244</v>
      </c>
      <c r="B33" s="241">
        <v>43941</v>
      </c>
      <c r="C33" s="249">
        <v>1.4412629978447476E-3</v>
      </c>
      <c r="D33" s="351">
        <v>115.1</v>
      </c>
    </row>
    <row r="34" spans="1:6" ht="15" customHeight="1">
      <c r="A34" s="240" t="s">
        <v>1073</v>
      </c>
      <c r="B34" s="241">
        <v>46074</v>
      </c>
      <c r="C34" s="249">
        <v>1.5112252607957454E-3</v>
      </c>
      <c r="D34" s="250"/>
    </row>
    <row r="35" spans="1:6" ht="15" customHeight="1">
      <c r="A35" s="251" t="s">
        <v>575</v>
      </c>
      <c r="B35" s="252">
        <f>SUM(B24:B34)</f>
        <v>30487844</v>
      </c>
      <c r="C35" s="249"/>
      <c r="D35" s="250"/>
    </row>
    <row r="36" spans="1:6" ht="15" customHeight="1">
      <c r="A36" s="245" t="s">
        <v>585</v>
      </c>
      <c r="B36" s="241"/>
      <c r="C36" s="249"/>
      <c r="D36" s="250"/>
    </row>
    <row r="37" spans="1:6" ht="15" customHeight="1">
      <c r="A37" s="253" t="s">
        <v>1236</v>
      </c>
      <c r="B37" s="565">
        <v>10655000</v>
      </c>
      <c r="C37" s="249">
        <v>1</v>
      </c>
      <c r="D37" s="250">
        <v>106.55</v>
      </c>
    </row>
    <row r="38" spans="1:6" ht="15" customHeight="1">
      <c r="A38" s="240" t="s">
        <v>1073</v>
      </c>
      <c r="B38" s="565">
        <v>0</v>
      </c>
      <c r="C38" s="249"/>
      <c r="D38" s="250"/>
    </row>
    <row r="39" spans="1:6" ht="15" customHeight="1">
      <c r="A39" s="251" t="s">
        <v>575</v>
      </c>
      <c r="B39" s="252">
        <f>SUM(B37:B38)</f>
        <v>10655000</v>
      </c>
      <c r="C39" s="249"/>
      <c r="D39" s="250"/>
    </row>
    <row r="40" spans="1:6" ht="26.25" customHeight="1">
      <c r="A40" s="463" t="s">
        <v>583</v>
      </c>
      <c r="B40" s="464">
        <f>B35+B39</f>
        <v>41142844</v>
      </c>
      <c r="C40" s="465"/>
      <c r="D40" s="466"/>
    </row>
    <row r="41" spans="1:6" ht="12.75" customHeight="1"/>
    <row r="42" spans="1:6" ht="12.75" customHeight="1">
      <c r="A42" s="472" t="s">
        <v>956</v>
      </c>
    </row>
    <row r="43" spans="1:6" ht="12.75" customHeight="1">
      <c r="A43" s="128" t="s">
        <v>957</v>
      </c>
      <c r="B43" s="79"/>
    </row>
    <row r="44" spans="1:6" ht="12.75" customHeight="1">
      <c r="A44" s="63" t="s">
        <v>573</v>
      </c>
    </row>
    <row r="45" spans="1:6" ht="43.5">
      <c r="A45" s="458" t="s">
        <v>582</v>
      </c>
      <c r="B45" s="458" t="s">
        <v>577</v>
      </c>
      <c r="C45" s="458" t="s">
        <v>578</v>
      </c>
      <c r="D45" s="458" t="s">
        <v>579</v>
      </c>
    </row>
    <row r="46" spans="1:6" ht="12.75" customHeight="1">
      <c r="A46" s="248" t="s">
        <v>1235</v>
      </c>
      <c r="B46" s="241">
        <v>1015976450</v>
      </c>
      <c r="C46" s="249">
        <v>0.22991515852981659</v>
      </c>
      <c r="D46" s="351">
        <v>107.55</v>
      </c>
      <c r="E46" s="88"/>
      <c r="F46" s="88"/>
    </row>
    <row r="47" spans="1:6" ht="12.75" customHeight="1">
      <c r="A47" s="248" t="s">
        <v>1245</v>
      </c>
      <c r="B47" s="241">
        <v>653855759</v>
      </c>
      <c r="C47" s="249">
        <v>0.14796735739900127</v>
      </c>
      <c r="D47" s="351">
        <v>100</v>
      </c>
      <c r="E47" s="88"/>
      <c r="F47" s="88"/>
    </row>
    <row r="48" spans="1:6" ht="12.75" customHeight="1">
      <c r="A48" s="248" t="s">
        <v>1194</v>
      </c>
      <c r="B48" s="241">
        <v>636941275</v>
      </c>
      <c r="C48" s="249">
        <v>0.14413961486588445</v>
      </c>
      <c r="D48" s="351">
        <v>102.8</v>
      </c>
      <c r="E48" s="88"/>
    </row>
    <row r="49" spans="1:7" ht="12.75" customHeight="1">
      <c r="A49" s="248" t="s">
        <v>1236</v>
      </c>
      <c r="B49" s="241">
        <v>562159598</v>
      </c>
      <c r="C49" s="249">
        <v>0.12721654433351084</v>
      </c>
      <c r="D49" s="351">
        <v>105.95</v>
      </c>
    </row>
    <row r="50" spans="1:7" ht="12.75" customHeight="1">
      <c r="A50" s="248" t="s">
        <v>1240</v>
      </c>
      <c r="B50" s="241">
        <v>319648021</v>
      </c>
      <c r="C50" s="249">
        <v>7.2336248957303229E-2</v>
      </c>
      <c r="D50" s="351">
        <v>101.5</v>
      </c>
    </row>
    <row r="51" spans="1:7" ht="12.75" customHeight="1">
      <c r="A51" s="248" t="s">
        <v>1246</v>
      </c>
      <c r="B51" s="241">
        <v>266709079</v>
      </c>
      <c r="C51" s="249">
        <v>6.0356182645401255E-2</v>
      </c>
      <c r="D51" s="352">
        <v>102.55</v>
      </c>
    </row>
    <row r="52" spans="1:7" ht="12.75" customHeight="1">
      <c r="A52" s="248" t="s">
        <v>1244</v>
      </c>
      <c r="B52" s="241">
        <v>259190722</v>
      </c>
      <c r="C52" s="249">
        <v>5.8654780765919935E-2</v>
      </c>
      <c r="D52" s="351">
        <v>115.8</v>
      </c>
    </row>
    <row r="53" spans="1:7" ht="12.75" customHeight="1">
      <c r="A53" s="248" t="s">
        <v>1241</v>
      </c>
      <c r="B53" s="241">
        <v>252879890</v>
      </c>
      <c r="C53" s="249">
        <v>5.7226641422990249E-2</v>
      </c>
      <c r="D53" s="351">
        <v>116.75</v>
      </c>
    </row>
    <row r="54" spans="1:7" ht="12.75" customHeight="1">
      <c r="A54" s="248" t="s">
        <v>1239</v>
      </c>
      <c r="B54" s="241">
        <v>206049385</v>
      </c>
      <c r="C54" s="249">
        <v>4.6628912527693148E-2</v>
      </c>
      <c r="D54" s="351">
        <v>114.05</v>
      </c>
    </row>
    <row r="55" spans="1:7" ht="12.75" customHeight="1">
      <c r="A55" s="254" t="s">
        <v>1247</v>
      </c>
      <c r="B55" s="241">
        <v>164977560</v>
      </c>
      <c r="C55" s="249">
        <v>3.7334371147345322E-2</v>
      </c>
      <c r="D55" s="351">
        <v>111</v>
      </c>
    </row>
    <row r="56" spans="1:7" ht="24">
      <c r="A56" s="255" t="s">
        <v>650</v>
      </c>
      <c r="B56" s="241">
        <v>80531207</v>
      </c>
      <c r="C56" s="249">
        <v>1.8224187405133725E-2</v>
      </c>
      <c r="D56" s="250"/>
    </row>
    <row r="57" spans="1:7" ht="26.25" customHeight="1">
      <c r="A57" s="463" t="s">
        <v>584</v>
      </c>
      <c r="B57" s="464">
        <f>SUM(B46:B56)</f>
        <v>4418918946</v>
      </c>
      <c r="C57" s="465"/>
      <c r="D57" s="466"/>
    </row>
    <row r="58" spans="1:7" ht="12.75" customHeight="1"/>
    <row r="59" spans="1:7" ht="12.75" customHeight="1">
      <c r="A59" s="473" t="s">
        <v>958</v>
      </c>
    </row>
    <row r="60" spans="1:7" ht="12.75" customHeight="1">
      <c r="A60" s="135" t="s">
        <v>959</v>
      </c>
    </row>
    <row r="61" spans="1:7" ht="12.75" customHeight="1">
      <c r="A61" s="63" t="s">
        <v>586</v>
      </c>
    </row>
    <row r="62" spans="1:7" ht="12.75" customHeight="1">
      <c r="A62" s="454"/>
      <c r="B62" s="467" t="s">
        <v>212</v>
      </c>
      <c r="C62" s="467" t="s">
        <v>213</v>
      </c>
      <c r="D62" s="467" t="s">
        <v>214</v>
      </c>
      <c r="E62" s="467" t="s">
        <v>215</v>
      </c>
      <c r="F62" s="467" t="s">
        <v>216</v>
      </c>
    </row>
    <row r="63" spans="1:7" ht="12.75" customHeight="1">
      <c r="A63" s="454"/>
      <c r="B63" s="468" t="s">
        <v>217</v>
      </c>
      <c r="C63" s="468" t="s">
        <v>218</v>
      </c>
      <c r="D63" s="468" t="s">
        <v>219</v>
      </c>
      <c r="E63" s="468" t="s">
        <v>220</v>
      </c>
      <c r="F63" s="468" t="s">
        <v>221</v>
      </c>
    </row>
    <row r="64" spans="1:7" ht="12.75" customHeight="1">
      <c r="A64" s="256" t="s">
        <v>1072</v>
      </c>
      <c r="B64" s="257"/>
      <c r="C64" s="257"/>
      <c r="D64" s="257"/>
      <c r="E64" s="258"/>
      <c r="F64" s="258"/>
      <c r="G64" s="683"/>
    </row>
    <row r="65" spans="1:7" ht="15" customHeight="1">
      <c r="A65" s="459" t="s">
        <v>575</v>
      </c>
      <c r="B65" s="469"/>
      <c r="C65" s="469"/>
      <c r="D65" s="469"/>
      <c r="E65" s="470" t="str">
        <f>IF(SUM(E64:E64)=0,"",SUM(E64:E64))</f>
        <v/>
      </c>
      <c r="F65" s="470" t="str">
        <f>IF(SUM(F64:F64)=0,"",SUM(F64:F64))</f>
        <v/>
      </c>
    </row>
    <row r="66" spans="1:7" ht="12.75" customHeight="1"/>
    <row r="67" spans="1:7" ht="12.75" customHeight="1">
      <c r="A67" s="473" t="s">
        <v>960</v>
      </c>
    </row>
    <row r="68" spans="1:7" ht="12.75" customHeight="1">
      <c r="A68" s="135" t="s">
        <v>961</v>
      </c>
    </row>
    <row r="69" spans="1:7" ht="12.75" customHeight="1">
      <c r="A69" s="63" t="s">
        <v>211</v>
      </c>
    </row>
    <row r="70" spans="1:7" ht="12.75" customHeight="1">
      <c r="A70" s="454"/>
      <c r="B70" s="467" t="s">
        <v>212</v>
      </c>
      <c r="C70" s="467" t="s">
        <v>213</v>
      </c>
      <c r="D70" s="467" t="s">
        <v>214</v>
      </c>
      <c r="E70" s="467" t="s">
        <v>215</v>
      </c>
      <c r="F70" s="467" t="s">
        <v>216</v>
      </c>
    </row>
    <row r="71" spans="1:7" ht="12.75" customHeight="1">
      <c r="A71" s="454"/>
      <c r="B71" s="468" t="s">
        <v>217</v>
      </c>
      <c r="C71" s="468" t="s">
        <v>218</v>
      </c>
      <c r="D71" s="468" t="s">
        <v>219</v>
      </c>
      <c r="E71" s="468" t="s">
        <v>220</v>
      </c>
      <c r="F71" s="468" t="s">
        <v>221</v>
      </c>
    </row>
    <row r="72" spans="1:7" ht="12.75" customHeight="1">
      <c r="A72" s="256" t="s">
        <v>1072</v>
      </c>
      <c r="B72" s="259"/>
      <c r="C72" s="259"/>
      <c r="D72" s="259"/>
      <c r="E72" s="260"/>
      <c r="F72" s="260"/>
      <c r="G72" s="88"/>
    </row>
    <row r="73" spans="1:7" ht="15" customHeight="1">
      <c r="A73" s="459" t="s">
        <v>575</v>
      </c>
      <c r="B73" s="471"/>
      <c r="C73" s="471"/>
      <c r="D73" s="471"/>
      <c r="E73" s="470" t="str">
        <f>IF(SUM(E72)=0,"",SUM(E72))</f>
        <v/>
      </c>
      <c r="F73" s="470" t="str">
        <f>IF(SUM(F72)=0,"",SUM(F72))</f>
        <v/>
      </c>
    </row>
    <row r="74" spans="1:7" ht="12.75" customHeight="1">
      <c r="A74" s="27" t="s">
        <v>587</v>
      </c>
    </row>
    <row r="75" spans="1:7" ht="12.75" customHeight="1">
      <c r="A75" s="75" t="s">
        <v>324</v>
      </c>
      <c r="G75" s="53" t="s">
        <v>143</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3"/>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28" t="s">
        <v>444</v>
      </c>
      <c r="B1" s="529"/>
      <c r="C1" s="530"/>
      <c r="D1" s="530"/>
      <c r="E1" s="530"/>
      <c r="F1" s="530"/>
      <c r="G1" s="530"/>
      <c r="H1" s="530"/>
      <c r="I1" s="530"/>
      <c r="J1" s="530"/>
    </row>
    <row r="2" spans="1:15" ht="15" customHeight="1">
      <c r="A2" s="591" t="s">
        <v>445</v>
      </c>
      <c r="B2" s="532"/>
      <c r="C2" s="532"/>
      <c r="D2" s="532"/>
      <c r="E2" s="532"/>
      <c r="F2" s="532"/>
      <c r="G2" s="530"/>
      <c r="H2" s="530"/>
      <c r="I2" s="530"/>
      <c r="J2" s="530"/>
    </row>
    <row r="3" spans="1:15" ht="12.75" customHeight="1">
      <c r="A3" s="472" t="s">
        <v>962</v>
      </c>
    </row>
    <row r="4" spans="1:15" ht="12.75" customHeight="1">
      <c r="A4" s="128" t="s">
        <v>1203</v>
      </c>
    </row>
    <row r="5" spans="1:15" ht="12.75" customHeight="1">
      <c r="E5" s="795" t="str">
        <f>Naslovnica!A20</f>
        <v>Prosinac 2015.</v>
      </c>
      <c r="F5" s="795"/>
      <c r="G5" s="797" t="str">
        <f>'5 Tablica 3,4'!A8</f>
        <v>Studeni 2015.</v>
      </c>
      <c r="H5" s="797"/>
    </row>
    <row r="6" spans="1:15" ht="12.75" customHeight="1">
      <c r="E6" s="796" t="str">
        <f>Naslovnica!A24</f>
        <v>December 2015</v>
      </c>
      <c r="F6" s="796"/>
      <c r="G6" s="798" t="str">
        <f>'5 Tablica 3,4'!B8</f>
        <v>November 2015</v>
      </c>
      <c r="H6" s="798"/>
    </row>
    <row r="7" spans="1:15" ht="12.75" customHeight="1">
      <c r="A7" s="474"/>
      <c r="B7" s="475"/>
      <c r="C7" s="475"/>
      <c r="D7" s="475"/>
      <c r="E7" s="793" t="s">
        <v>800</v>
      </c>
      <c r="F7" s="794"/>
      <c r="G7" s="793" t="s">
        <v>801</v>
      </c>
      <c r="H7" s="794"/>
      <c r="I7" s="794" t="s">
        <v>802</v>
      </c>
      <c r="J7" s="794"/>
    </row>
    <row r="8" spans="1:15" ht="22.5">
      <c r="A8" s="476" t="s">
        <v>222</v>
      </c>
      <c r="B8" s="476" t="s">
        <v>223</v>
      </c>
      <c r="C8" s="458" t="s">
        <v>719</v>
      </c>
      <c r="D8" s="458" t="s">
        <v>1084</v>
      </c>
      <c r="E8" s="458" t="s">
        <v>726</v>
      </c>
      <c r="F8" s="458" t="s">
        <v>725</v>
      </c>
      <c r="G8" s="458" t="s">
        <v>726</v>
      </c>
      <c r="H8" s="458" t="s">
        <v>725</v>
      </c>
      <c r="I8" s="458" t="s">
        <v>726</v>
      </c>
      <c r="J8" s="458" t="s">
        <v>727</v>
      </c>
    </row>
    <row r="9" spans="1:15" ht="21">
      <c r="A9" s="477" t="s">
        <v>755</v>
      </c>
      <c r="B9" s="477" t="s">
        <v>224</v>
      </c>
      <c r="C9" s="478" t="s">
        <v>720</v>
      </c>
      <c r="D9" s="478" t="s">
        <v>1085</v>
      </c>
      <c r="E9" s="571" t="s">
        <v>752</v>
      </c>
      <c r="F9" s="571" t="s">
        <v>753</v>
      </c>
      <c r="G9" s="571" t="s">
        <v>752</v>
      </c>
      <c r="H9" s="571" t="s">
        <v>753</v>
      </c>
      <c r="I9" s="571" t="s">
        <v>752</v>
      </c>
      <c r="J9" s="571" t="s">
        <v>753</v>
      </c>
    </row>
    <row r="10" spans="1:15" ht="12.75" customHeight="1">
      <c r="A10" s="262" t="s">
        <v>229</v>
      </c>
      <c r="B10" s="262" t="s">
        <v>230</v>
      </c>
      <c r="C10" s="263" t="s">
        <v>228</v>
      </c>
      <c r="D10" s="263"/>
      <c r="E10" s="265">
        <v>180571971.69999999</v>
      </c>
      <c r="F10" s="266">
        <v>118.24365694370051</v>
      </c>
      <c r="G10" s="267">
        <v>195646891.74000001</v>
      </c>
      <c r="H10" s="268">
        <v>118.10067677252181</v>
      </c>
      <c r="I10" s="264">
        <v>-7.7051671539118849E-2</v>
      </c>
      <c r="J10" s="264">
        <v>1.2106634363671098E-3</v>
      </c>
      <c r="K10" s="595"/>
      <c r="L10" s="667"/>
      <c r="M10" s="348"/>
      <c r="N10" s="348"/>
      <c r="O10" s="348"/>
    </row>
    <row r="11" spans="1:15" ht="12.75" customHeight="1">
      <c r="A11" s="262" t="s">
        <v>231</v>
      </c>
      <c r="B11" s="262" t="s">
        <v>230</v>
      </c>
      <c r="C11" s="263" t="s">
        <v>225</v>
      </c>
      <c r="D11" s="263"/>
      <c r="E11" s="265">
        <v>18721596.239999998</v>
      </c>
      <c r="F11" s="266">
        <v>1071.553570692166</v>
      </c>
      <c r="G11" s="267">
        <v>17181094.260000002</v>
      </c>
      <c r="H11" s="268">
        <v>1054.5547927147081</v>
      </c>
      <c r="I11" s="264">
        <v>8.9662623153549781E-2</v>
      </c>
      <c r="J11" s="264">
        <v>1.6119388100924059E-2</v>
      </c>
      <c r="K11" s="595"/>
      <c r="L11" s="667"/>
      <c r="M11" s="348"/>
      <c r="N11" s="348"/>
      <c r="O11" s="348"/>
    </row>
    <row r="12" spans="1:15" ht="12.75" customHeight="1">
      <c r="A12" s="262" t="s">
        <v>232</v>
      </c>
      <c r="B12" s="262" t="s">
        <v>230</v>
      </c>
      <c r="C12" s="263" t="s">
        <v>226</v>
      </c>
      <c r="D12" s="263"/>
      <c r="E12" s="265">
        <v>33320709.280000001</v>
      </c>
      <c r="F12" s="266">
        <v>153.13902799124585</v>
      </c>
      <c r="G12" s="267">
        <v>27186295.699999999</v>
      </c>
      <c r="H12" s="268">
        <v>153.83447833939434</v>
      </c>
      <c r="I12" s="264">
        <v>0.22564359807209788</v>
      </c>
      <c r="J12" s="264">
        <v>-4.520770347816061E-3</v>
      </c>
      <c r="K12" s="595"/>
      <c r="L12" s="667"/>
      <c r="M12" s="348"/>
      <c r="N12" s="348"/>
      <c r="O12" s="348"/>
    </row>
    <row r="13" spans="1:15" ht="12.75" customHeight="1">
      <c r="A13" s="350" t="s">
        <v>803</v>
      </c>
      <c r="B13" s="262" t="s">
        <v>1152</v>
      </c>
      <c r="C13" s="273" t="s">
        <v>237</v>
      </c>
      <c r="D13" s="273"/>
      <c r="E13" s="265">
        <v>8188180.3300000001</v>
      </c>
      <c r="F13" s="266">
        <v>79.594130606888584</v>
      </c>
      <c r="G13" s="267">
        <v>8334305.7000000002</v>
      </c>
      <c r="H13" s="268">
        <v>81.907874110104174</v>
      </c>
      <c r="I13" s="264">
        <v>-1.7532998579593784E-2</v>
      </c>
      <c r="J13" s="264">
        <v>-2.8248120566593538E-2</v>
      </c>
      <c r="K13" s="595"/>
      <c r="L13" s="667"/>
      <c r="M13" s="348"/>
      <c r="N13" s="348"/>
      <c r="O13" s="348"/>
    </row>
    <row r="14" spans="1:15" ht="12.75" customHeight="1">
      <c r="A14" s="350" t="s">
        <v>773</v>
      </c>
      <c r="B14" s="262" t="s">
        <v>1152</v>
      </c>
      <c r="C14" s="273" t="s">
        <v>225</v>
      </c>
      <c r="D14" s="273"/>
      <c r="E14" s="265">
        <v>5923355.8700000001</v>
      </c>
      <c r="F14" s="266">
        <v>520.1321843156577</v>
      </c>
      <c r="G14" s="267">
        <v>6235464.96</v>
      </c>
      <c r="H14" s="268">
        <v>533.02658366524327</v>
      </c>
      <c r="I14" s="264">
        <v>-5.0053859977107429E-2</v>
      </c>
      <c r="J14" s="264">
        <v>-2.419091231983217E-2</v>
      </c>
      <c r="K14" s="595"/>
      <c r="L14" s="667"/>
      <c r="M14" s="348"/>
      <c r="N14" s="348"/>
      <c r="O14" s="348"/>
    </row>
    <row r="15" spans="1:15" ht="12.75" customHeight="1">
      <c r="A15" s="350" t="s">
        <v>679</v>
      </c>
      <c r="B15" s="262" t="s">
        <v>1152</v>
      </c>
      <c r="C15" s="263" t="s">
        <v>225</v>
      </c>
      <c r="D15" s="263"/>
      <c r="E15" s="265">
        <v>29961535.079999998</v>
      </c>
      <c r="F15" s="266">
        <v>92.905457288482097</v>
      </c>
      <c r="G15" s="267">
        <v>32227475.539999999</v>
      </c>
      <c r="H15" s="268">
        <v>99.298970336481972</v>
      </c>
      <c r="I15" s="264">
        <v>-7.0310827082548433E-2</v>
      </c>
      <c r="J15" s="264">
        <v>-6.4386498936846781E-2</v>
      </c>
      <c r="K15" s="595"/>
      <c r="L15" s="667"/>
      <c r="M15" s="348"/>
      <c r="N15" s="348"/>
      <c r="O15" s="348"/>
    </row>
    <row r="16" spans="1:15" ht="12.75" customHeight="1">
      <c r="A16" s="271" t="s">
        <v>680</v>
      </c>
      <c r="B16" s="262" t="s">
        <v>1152</v>
      </c>
      <c r="C16" s="273" t="s">
        <v>228</v>
      </c>
      <c r="D16" s="273"/>
      <c r="E16" s="265">
        <v>6747217.7000000002</v>
      </c>
      <c r="F16" s="266">
        <v>107.94297925799152</v>
      </c>
      <c r="G16" s="267">
        <v>8668709.0999999996</v>
      </c>
      <c r="H16" s="268">
        <v>107.91404959156702</v>
      </c>
      <c r="I16" s="264">
        <v>-0.22165830896321104</v>
      </c>
      <c r="J16" s="264">
        <v>2.6808063022376594E-4</v>
      </c>
      <c r="K16" s="595"/>
      <c r="L16" s="667"/>
      <c r="M16" s="348"/>
      <c r="N16" s="348"/>
      <c r="O16" s="348"/>
    </row>
    <row r="17" spans="1:15" ht="12.75" customHeight="1">
      <c r="A17" s="262" t="s">
        <v>681</v>
      </c>
      <c r="B17" s="262" t="s">
        <v>1152</v>
      </c>
      <c r="C17" s="263" t="s">
        <v>225</v>
      </c>
      <c r="D17" s="263"/>
      <c r="E17" s="267">
        <v>9346415.1600000001</v>
      </c>
      <c r="F17" s="268">
        <v>66.982919599641335</v>
      </c>
      <c r="G17" s="267">
        <v>9989497.3300000001</v>
      </c>
      <c r="H17" s="268">
        <v>70.000745205589723</v>
      </c>
      <c r="I17" s="264">
        <v>-6.437582880859527E-2</v>
      </c>
      <c r="J17" s="264">
        <v>-4.311133541628942E-2</v>
      </c>
      <c r="K17" s="595"/>
      <c r="L17" s="667"/>
      <c r="M17" s="348"/>
      <c r="N17" s="348"/>
      <c r="O17" s="348"/>
    </row>
    <row r="18" spans="1:15" ht="12.75" customHeight="1">
      <c r="A18" s="276" t="s">
        <v>682</v>
      </c>
      <c r="B18" s="262" t="s">
        <v>1152</v>
      </c>
      <c r="C18" s="277" t="s">
        <v>225</v>
      </c>
      <c r="D18" s="277"/>
      <c r="E18" s="265">
        <v>15744012.23</v>
      </c>
      <c r="F18" s="266">
        <v>150.0257183751153</v>
      </c>
      <c r="G18" s="267">
        <v>17059647.920000002</v>
      </c>
      <c r="H18" s="268">
        <v>158.47658432088082</v>
      </c>
      <c r="I18" s="264">
        <v>-7.7119744567389681E-2</v>
      </c>
      <c r="J18" s="264">
        <v>-5.3325644176267284E-2</v>
      </c>
      <c r="K18" s="595"/>
      <c r="L18" s="667"/>
      <c r="M18" s="348"/>
      <c r="N18" s="348"/>
      <c r="O18" s="348"/>
    </row>
    <row r="19" spans="1:15" ht="12.75" customHeight="1">
      <c r="A19" s="262" t="s">
        <v>233</v>
      </c>
      <c r="B19" s="262" t="s">
        <v>234</v>
      </c>
      <c r="C19" s="263" t="s">
        <v>225</v>
      </c>
      <c r="D19" s="263"/>
      <c r="E19" s="265">
        <v>5953201.0999999996</v>
      </c>
      <c r="F19" s="266">
        <v>85.285128034783369</v>
      </c>
      <c r="G19" s="267">
        <v>6071094.6200000001</v>
      </c>
      <c r="H19" s="268">
        <v>85.103910444393421</v>
      </c>
      <c r="I19" s="264">
        <v>-1.9418824343739316E-2</v>
      </c>
      <c r="J19" s="264">
        <v>2.1293685500898274E-3</v>
      </c>
      <c r="K19" s="595"/>
      <c r="L19" s="667"/>
      <c r="M19" s="348"/>
      <c r="N19" s="348"/>
      <c r="O19" s="348"/>
    </row>
    <row r="20" spans="1:15" ht="12.75" customHeight="1">
      <c r="A20" s="271" t="s">
        <v>328</v>
      </c>
      <c r="B20" s="262" t="s">
        <v>326</v>
      </c>
      <c r="C20" s="263" t="s">
        <v>228</v>
      </c>
      <c r="D20" s="263"/>
      <c r="E20" s="265">
        <v>203683926.08000001</v>
      </c>
      <c r="F20" s="266">
        <v>110.20789476255845</v>
      </c>
      <c r="G20" s="267">
        <v>215343346.41</v>
      </c>
      <c r="H20" s="268">
        <v>110.06508481162957</v>
      </c>
      <c r="I20" s="264">
        <v>-5.4143397157956241E-2</v>
      </c>
      <c r="J20" s="264">
        <v>1.2975045735283963E-3</v>
      </c>
      <c r="K20" s="595"/>
      <c r="L20" s="667"/>
      <c r="M20" s="348"/>
      <c r="N20" s="348"/>
      <c r="O20" s="348"/>
    </row>
    <row r="21" spans="1:15" ht="12.75" customHeight="1">
      <c r="A21" s="262" t="s">
        <v>687</v>
      </c>
      <c r="B21" s="350" t="s">
        <v>715</v>
      </c>
      <c r="C21" s="263" t="s">
        <v>237</v>
      </c>
      <c r="D21" s="263"/>
      <c r="E21" s="265">
        <v>537856765.63999999</v>
      </c>
      <c r="F21" s="266">
        <v>864.50200445106861</v>
      </c>
      <c r="G21" s="267">
        <v>535238676.04000002</v>
      </c>
      <c r="H21" s="268">
        <v>865.91264450541269</v>
      </c>
      <c r="I21" s="264">
        <v>4.8914432330826596E-3</v>
      </c>
      <c r="J21" s="264">
        <v>-1.6290789415019935E-3</v>
      </c>
      <c r="K21" s="595"/>
      <c r="L21" s="667"/>
      <c r="M21" s="348"/>
      <c r="N21" s="348"/>
      <c r="O21" s="348"/>
    </row>
    <row r="22" spans="1:15" ht="12.75" customHeight="1">
      <c r="A22" s="262" t="s">
        <v>236</v>
      </c>
      <c r="B22" s="350" t="s">
        <v>715</v>
      </c>
      <c r="C22" s="263" t="s">
        <v>225</v>
      </c>
      <c r="D22" s="263"/>
      <c r="E22" s="265">
        <v>200739728.75999999</v>
      </c>
      <c r="F22" s="266">
        <v>643.35924551607502</v>
      </c>
      <c r="G22" s="267">
        <v>200387434.86000001</v>
      </c>
      <c r="H22" s="268">
        <v>638.07330083193187</v>
      </c>
      <c r="I22" s="264">
        <v>1.7580638239422797E-3</v>
      </c>
      <c r="J22" s="264">
        <v>8.2842279676194064E-3</v>
      </c>
      <c r="K22" s="595"/>
      <c r="L22" s="667"/>
      <c r="M22" s="348"/>
      <c r="N22" s="348"/>
      <c r="O22" s="348"/>
    </row>
    <row r="23" spans="1:15" ht="12.75" customHeight="1">
      <c r="A23" s="262" t="s">
        <v>238</v>
      </c>
      <c r="B23" s="350" t="s">
        <v>715</v>
      </c>
      <c r="C23" s="263" t="s">
        <v>228</v>
      </c>
      <c r="D23" s="263"/>
      <c r="E23" s="265">
        <v>825952017.19000006</v>
      </c>
      <c r="F23" s="266">
        <v>880.81687700393275</v>
      </c>
      <c r="G23" s="267">
        <v>903098683.98000002</v>
      </c>
      <c r="H23" s="268">
        <v>879.37254380933007</v>
      </c>
      <c r="I23" s="264">
        <v>-8.5424403953298644E-2</v>
      </c>
      <c r="J23" s="264">
        <v>1.6424588245000926E-3</v>
      </c>
      <c r="K23" s="595"/>
      <c r="L23" s="667"/>
      <c r="M23" s="348"/>
      <c r="N23" s="348"/>
      <c r="O23" s="348"/>
    </row>
    <row r="24" spans="1:15" ht="12.75" customHeight="1">
      <c r="A24" s="262" t="s">
        <v>239</v>
      </c>
      <c r="B24" s="350" t="s">
        <v>715</v>
      </c>
      <c r="C24" s="263" t="s">
        <v>228</v>
      </c>
      <c r="D24" s="263"/>
      <c r="E24" s="265">
        <v>1119420906.72</v>
      </c>
      <c r="F24" s="266">
        <v>150.92417363442166</v>
      </c>
      <c r="G24" s="267">
        <v>1148406941.8900001</v>
      </c>
      <c r="H24" s="268">
        <v>150.87355413242045</v>
      </c>
      <c r="I24" s="264">
        <v>-2.5240212430530984E-2</v>
      </c>
      <c r="J24" s="264">
        <v>3.3550944227633828E-4</v>
      </c>
      <c r="K24" s="595"/>
      <c r="L24" s="667"/>
      <c r="M24" s="348"/>
      <c r="N24" s="348"/>
      <c r="O24" s="348"/>
    </row>
    <row r="25" spans="1:15" ht="12.75" customHeight="1">
      <c r="A25" s="262" t="s">
        <v>1086</v>
      </c>
      <c r="B25" s="350" t="s">
        <v>715</v>
      </c>
      <c r="C25" s="263" t="s">
        <v>722</v>
      </c>
      <c r="D25" s="263"/>
      <c r="E25" s="265">
        <v>25215493.09</v>
      </c>
      <c r="F25" s="266">
        <v>749.28128466621069</v>
      </c>
      <c r="G25" s="267">
        <v>27293844.870000001</v>
      </c>
      <c r="H25" s="268">
        <v>759.19103393575108</v>
      </c>
      <c r="I25" s="264">
        <v>-7.61472701958682E-2</v>
      </c>
      <c r="J25" s="264">
        <v>-1.3053037808108514E-2</v>
      </c>
      <c r="K25" s="595"/>
      <c r="L25" s="667"/>
      <c r="M25" s="348"/>
      <c r="N25" s="348"/>
      <c r="O25" s="348"/>
    </row>
    <row r="26" spans="1:15" ht="12.75" customHeight="1">
      <c r="A26" s="262" t="s">
        <v>1133</v>
      </c>
      <c r="B26" s="350" t="s">
        <v>715</v>
      </c>
      <c r="C26" s="263" t="s">
        <v>722</v>
      </c>
      <c r="D26" s="263"/>
      <c r="E26" s="265">
        <v>26462747.09</v>
      </c>
      <c r="F26" s="266">
        <v>752.90830333950578</v>
      </c>
      <c r="G26" s="267">
        <v>28136582.66</v>
      </c>
      <c r="H26" s="268">
        <v>761.45179198363473</v>
      </c>
      <c r="I26" s="264">
        <v>-5.9489654100019274E-2</v>
      </c>
      <c r="J26" s="264">
        <v>-1.1219999393359603E-2</v>
      </c>
      <c r="K26" s="595"/>
      <c r="L26" s="667"/>
      <c r="M26" s="348"/>
      <c r="N26" s="348"/>
      <c r="O26" s="348"/>
    </row>
    <row r="27" spans="1:15" ht="12.75" customHeight="1">
      <c r="A27" s="262" t="s">
        <v>1087</v>
      </c>
      <c r="B27" s="350" t="s">
        <v>715</v>
      </c>
      <c r="C27" s="263" t="s">
        <v>722</v>
      </c>
      <c r="D27" s="263"/>
      <c r="E27" s="265">
        <v>41184512.079999998</v>
      </c>
      <c r="F27" s="266">
        <v>750.83591360235789</v>
      </c>
      <c r="G27" s="267">
        <v>42315414.539999999</v>
      </c>
      <c r="H27" s="268">
        <v>757.09542586855332</v>
      </c>
      <c r="I27" s="264">
        <v>-2.6725543688836617E-2</v>
      </c>
      <c r="J27" s="264">
        <v>-8.2677982884580281E-3</v>
      </c>
      <c r="K27" s="595"/>
      <c r="L27" s="667"/>
      <c r="M27" s="348"/>
      <c r="N27" s="348"/>
      <c r="O27" s="348"/>
    </row>
    <row r="28" spans="1:15" ht="12.75" customHeight="1">
      <c r="A28" s="262" t="s">
        <v>240</v>
      </c>
      <c r="B28" s="262" t="s">
        <v>1076</v>
      </c>
      <c r="C28" s="263" t="s">
        <v>225</v>
      </c>
      <c r="D28" s="263"/>
      <c r="E28" s="265">
        <v>18222667.02</v>
      </c>
      <c r="F28" s="266">
        <v>89.457947889704315</v>
      </c>
      <c r="G28" s="267">
        <v>17708278.59</v>
      </c>
      <c r="H28" s="268">
        <v>90.671850298415478</v>
      </c>
      <c r="I28" s="264">
        <v>2.904790702188742E-2</v>
      </c>
      <c r="J28" s="264">
        <v>-1.3387864091402357E-2</v>
      </c>
      <c r="K28" s="595"/>
      <c r="L28" s="667"/>
      <c r="M28" s="348"/>
      <c r="N28" s="348"/>
      <c r="O28" s="348"/>
    </row>
    <row r="29" spans="1:15" ht="12.75" customHeight="1">
      <c r="A29" s="262" t="s">
        <v>241</v>
      </c>
      <c r="B29" s="262" t="s">
        <v>242</v>
      </c>
      <c r="C29" s="263" t="s">
        <v>225</v>
      </c>
      <c r="D29" s="263"/>
      <c r="E29" s="269">
        <v>24441921.98</v>
      </c>
      <c r="F29" s="270">
        <v>102.47739400253685</v>
      </c>
      <c r="G29" s="274">
        <v>24174987.719999999</v>
      </c>
      <c r="H29" s="275">
        <v>102.16061558574131</v>
      </c>
      <c r="I29" s="264">
        <v>1.1041753695666401E-2</v>
      </c>
      <c r="J29" s="264">
        <v>3.1007880578957092E-3</v>
      </c>
      <c r="K29" s="595"/>
      <c r="L29" s="667"/>
      <c r="M29" s="348"/>
      <c r="N29" s="348"/>
      <c r="O29" s="348"/>
    </row>
    <row r="30" spans="1:15" ht="12.75" customHeight="1">
      <c r="A30" s="261" t="s">
        <v>243</v>
      </c>
      <c r="B30" s="261" t="s">
        <v>242</v>
      </c>
      <c r="C30" s="273" t="s">
        <v>228</v>
      </c>
      <c r="D30" s="273"/>
      <c r="E30" s="267">
        <v>15285037.630000001</v>
      </c>
      <c r="F30" s="268">
        <v>810.90330687039875</v>
      </c>
      <c r="G30" s="267">
        <v>15238071.039999999</v>
      </c>
      <c r="H30" s="268">
        <v>810.05935717087289</v>
      </c>
      <c r="I30" s="264">
        <v>3.0821873632635999E-3</v>
      </c>
      <c r="J30" s="264">
        <v>1.0418368630087382E-3</v>
      </c>
      <c r="K30" s="595"/>
      <c r="L30" s="667"/>
      <c r="M30" s="348"/>
      <c r="N30" s="348"/>
      <c r="O30" s="348"/>
    </row>
    <row r="31" spans="1:15" ht="12.75" customHeight="1">
      <c r="A31" s="262" t="s">
        <v>244</v>
      </c>
      <c r="B31" s="262" t="s">
        <v>242</v>
      </c>
      <c r="C31" s="263" t="s">
        <v>226</v>
      </c>
      <c r="D31" s="263"/>
      <c r="E31" s="265">
        <v>58315788.439999998</v>
      </c>
      <c r="F31" s="266">
        <v>91.826707803243139</v>
      </c>
      <c r="G31" s="267">
        <v>57843598.840000004</v>
      </c>
      <c r="H31" s="268">
        <v>90.986151722323228</v>
      </c>
      <c r="I31" s="264">
        <v>8.1632126885138323E-3</v>
      </c>
      <c r="J31" s="264">
        <v>9.2382858820665437E-3</v>
      </c>
      <c r="K31" s="595"/>
      <c r="L31" s="667"/>
      <c r="M31" s="348"/>
      <c r="N31" s="348"/>
      <c r="O31" s="348"/>
    </row>
    <row r="32" spans="1:15" ht="12.75" customHeight="1">
      <c r="A32" s="262" t="s">
        <v>245</v>
      </c>
      <c r="B32" s="262" t="s">
        <v>242</v>
      </c>
      <c r="C32" s="263" t="s">
        <v>228</v>
      </c>
      <c r="D32" s="263"/>
      <c r="E32" s="265">
        <v>268401323.44</v>
      </c>
      <c r="F32" s="266">
        <v>143.31574676565049</v>
      </c>
      <c r="G32" s="267">
        <v>278138515.10000002</v>
      </c>
      <c r="H32" s="268">
        <v>143.24555104356125</v>
      </c>
      <c r="I32" s="264">
        <v>-3.50084261307686E-2</v>
      </c>
      <c r="J32" s="264">
        <v>4.9003771201161506E-4</v>
      </c>
      <c r="K32" s="595"/>
      <c r="L32" s="667"/>
      <c r="M32" s="348"/>
      <c r="N32" s="348"/>
      <c r="O32" s="348"/>
    </row>
    <row r="33" spans="1:15" ht="12.75" customHeight="1">
      <c r="A33" s="262" t="s">
        <v>246</v>
      </c>
      <c r="B33" s="262" t="s">
        <v>242</v>
      </c>
      <c r="C33" s="263" t="s">
        <v>237</v>
      </c>
      <c r="D33" s="263"/>
      <c r="E33" s="265">
        <v>54936625.909999996</v>
      </c>
      <c r="F33" s="266">
        <v>1158.9896927104517</v>
      </c>
      <c r="G33" s="267">
        <v>54437999.159999996</v>
      </c>
      <c r="H33" s="268">
        <v>1152.8293407392478</v>
      </c>
      <c r="I33" s="264">
        <v>9.1595348413608946E-3</v>
      </c>
      <c r="J33" s="264">
        <v>5.3436807630637961E-3</v>
      </c>
      <c r="K33" s="595"/>
      <c r="L33" s="667"/>
      <c r="M33" s="348"/>
      <c r="N33" s="348"/>
      <c r="O33" s="348"/>
    </row>
    <row r="34" spans="1:15" ht="12.75" customHeight="1">
      <c r="A34" s="262" t="s">
        <v>247</v>
      </c>
      <c r="B34" s="262" t="s">
        <v>248</v>
      </c>
      <c r="C34" s="263" t="s">
        <v>226</v>
      </c>
      <c r="D34" s="263"/>
      <c r="E34" s="265">
        <v>80097349.359999999</v>
      </c>
      <c r="F34" s="266">
        <v>97.723603618298796</v>
      </c>
      <c r="G34" s="267">
        <v>84560936.920000002</v>
      </c>
      <c r="H34" s="268">
        <v>99.98835600251688</v>
      </c>
      <c r="I34" s="264">
        <v>-5.278545534828738E-2</v>
      </c>
      <c r="J34" s="264">
        <v>-2.2650161226383969E-2</v>
      </c>
      <c r="K34" s="595"/>
      <c r="L34" s="667"/>
      <c r="M34" s="348"/>
      <c r="N34" s="348"/>
      <c r="O34" s="348"/>
    </row>
    <row r="35" spans="1:15" ht="12.75" customHeight="1">
      <c r="A35" s="262" t="s">
        <v>249</v>
      </c>
      <c r="B35" s="262" t="s">
        <v>248</v>
      </c>
      <c r="C35" s="263" t="s">
        <v>228</v>
      </c>
      <c r="D35" s="263"/>
      <c r="E35" s="265">
        <v>242895659.74000001</v>
      </c>
      <c r="F35" s="266">
        <v>151.77151593009978</v>
      </c>
      <c r="G35" s="267">
        <v>213421405.16999999</v>
      </c>
      <c r="H35" s="268">
        <v>151.67889505648506</v>
      </c>
      <c r="I35" s="264">
        <v>0.13810355407660446</v>
      </c>
      <c r="J35" s="264">
        <v>6.1063784503589957E-4</v>
      </c>
      <c r="K35" s="595"/>
      <c r="L35" s="667"/>
      <c r="M35" s="348"/>
      <c r="N35" s="348"/>
      <c r="O35" s="348"/>
    </row>
    <row r="36" spans="1:15" ht="12.75" customHeight="1">
      <c r="A36" s="262" t="s">
        <v>250</v>
      </c>
      <c r="B36" s="262" t="s">
        <v>248</v>
      </c>
      <c r="C36" s="263" t="s">
        <v>237</v>
      </c>
      <c r="D36" s="263"/>
      <c r="E36" s="265">
        <v>36358049.270000003</v>
      </c>
      <c r="F36" s="266">
        <v>105.67699857182517</v>
      </c>
      <c r="G36" s="267">
        <v>35863560.869999997</v>
      </c>
      <c r="H36" s="268">
        <v>106.4565769769393</v>
      </c>
      <c r="I36" s="264">
        <v>1.3788045247164815E-2</v>
      </c>
      <c r="J36" s="264">
        <v>-7.3229708041712138E-3</v>
      </c>
      <c r="K36" s="595"/>
      <c r="L36" s="667"/>
      <c r="M36" s="348"/>
      <c r="N36" s="348"/>
      <c r="O36" s="348"/>
    </row>
    <row r="37" spans="1:15" ht="12.75" customHeight="1">
      <c r="A37" s="262" t="s">
        <v>251</v>
      </c>
      <c r="B37" s="262" t="s">
        <v>248</v>
      </c>
      <c r="C37" s="263" t="s">
        <v>225</v>
      </c>
      <c r="D37" s="263"/>
      <c r="E37" s="265">
        <v>61814737.549999997</v>
      </c>
      <c r="F37" s="266">
        <v>85.481148191368987</v>
      </c>
      <c r="G37" s="267">
        <v>63979279.420000002</v>
      </c>
      <c r="H37" s="268">
        <v>88.22802296163826</v>
      </c>
      <c r="I37" s="264">
        <v>-3.3831920109487323E-2</v>
      </c>
      <c r="J37" s="264">
        <v>-3.1133813022916956E-2</v>
      </c>
      <c r="K37" s="595"/>
      <c r="L37" s="667"/>
      <c r="M37" s="348"/>
      <c r="N37" s="348"/>
      <c r="O37" s="348"/>
    </row>
    <row r="38" spans="1:15" ht="12.75" customHeight="1">
      <c r="A38" s="262" t="s">
        <v>254</v>
      </c>
      <c r="B38" s="262" t="s">
        <v>255</v>
      </c>
      <c r="C38" s="263" t="s">
        <v>225</v>
      </c>
      <c r="D38" s="263"/>
      <c r="E38" s="265">
        <v>5768745.21</v>
      </c>
      <c r="F38" s="266">
        <v>348.78240452721053</v>
      </c>
      <c r="G38" s="267">
        <v>6282140.6799999997</v>
      </c>
      <c r="H38" s="268">
        <v>363.25764403573072</v>
      </c>
      <c r="I38" s="264">
        <v>-8.1723013881949469E-2</v>
      </c>
      <c r="J38" s="264">
        <v>-3.9848409926637074E-2</v>
      </c>
      <c r="K38" s="595"/>
      <c r="L38" s="667"/>
      <c r="M38" s="348"/>
      <c r="N38" s="348"/>
      <c r="O38" s="348"/>
    </row>
    <row r="39" spans="1:15" ht="12.75" customHeight="1">
      <c r="A39" s="262" t="s">
        <v>256</v>
      </c>
      <c r="B39" s="262" t="s">
        <v>255</v>
      </c>
      <c r="C39" s="263" t="s">
        <v>225</v>
      </c>
      <c r="D39" s="263"/>
      <c r="E39" s="267">
        <v>4740666.93</v>
      </c>
      <c r="F39" s="268">
        <v>520.85363085756774</v>
      </c>
      <c r="G39" s="267">
        <v>5788955.1699999999</v>
      </c>
      <c r="H39" s="268">
        <v>550.11604744650333</v>
      </c>
      <c r="I39" s="264">
        <v>-0.18108418690690953</v>
      </c>
      <c r="J39" s="264">
        <v>-5.3193170286095381E-2</v>
      </c>
      <c r="K39" s="595"/>
      <c r="L39" s="667"/>
      <c r="M39" s="348"/>
      <c r="N39" s="348"/>
      <c r="O39" s="348"/>
    </row>
    <row r="40" spans="1:15" ht="12.75" customHeight="1">
      <c r="A40" s="262" t="s">
        <v>1149</v>
      </c>
      <c r="B40" s="262" t="s">
        <v>255</v>
      </c>
      <c r="C40" s="263" t="s">
        <v>225</v>
      </c>
      <c r="D40" s="263"/>
      <c r="E40" s="267">
        <v>29803722.68</v>
      </c>
      <c r="F40" s="268">
        <v>911.99126737286235</v>
      </c>
      <c r="G40" s="267">
        <v>31719715</v>
      </c>
      <c r="H40" s="268">
        <v>962.26284584737425</v>
      </c>
      <c r="I40" s="264">
        <v>-6.0403831497224947E-2</v>
      </c>
      <c r="J40" s="264">
        <v>-5.2243083780546984E-2</v>
      </c>
      <c r="K40" s="595"/>
      <c r="L40" s="667"/>
      <c r="M40" s="348"/>
      <c r="N40" s="348"/>
      <c r="O40" s="348"/>
    </row>
    <row r="41" spans="1:15" ht="12.75" customHeight="1">
      <c r="A41" s="262" t="s">
        <v>252</v>
      </c>
      <c r="B41" s="350" t="s">
        <v>813</v>
      </c>
      <c r="C41" s="263" t="s">
        <v>237</v>
      </c>
      <c r="D41" s="263" t="s">
        <v>858</v>
      </c>
      <c r="E41" s="265">
        <v>79590959.390799999</v>
      </c>
      <c r="F41" s="266">
        <v>203.0162</v>
      </c>
      <c r="G41" s="267">
        <v>72158838.540999994</v>
      </c>
      <c r="H41" s="279">
        <v>201.56100000000001</v>
      </c>
      <c r="I41" s="264">
        <v>0.10299668065717471</v>
      </c>
      <c r="J41" s="264">
        <v>7.2196506268573657E-3</v>
      </c>
      <c r="K41" s="595"/>
      <c r="L41" s="667"/>
      <c r="M41" s="348"/>
      <c r="N41" s="348"/>
      <c r="O41" s="348"/>
    </row>
    <row r="42" spans="1:15" ht="12.75" customHeight="1">
      <c r="A42" s="262"/>
      <c r="B42" s="350"/>
      <c r="C42" s="263"/>
      <c r="D42" s="263" t="s">
        <v>859</v>
      </c>
      <c r="E42" s="265">
        <v>8284442.2992000002</v>
      </c>
      <c r="F42" s="266">
        <v>201.81280000000001</v>
      </c>
      <c r="G42" s="267">
        <v>6918756.7989999996</v>
      </c>
      <c r="H42" s="279">
        <v>200.4511</v>
      </c>
      <c r="I42" s="264">
        <v>0.19738885754697866</v>
      </c>
      <c r="J42" s="264">
        <v>6.7931779870502584E-3</v>
      </c>
      <c r="K42" s="595"/>
      <c r="L42" s="667"/>
      <c r="M42" s="348"/>
      <c r="N42" s="348"/>
      <c r="O42" s="348"/>
    </row>
    <row r="43" spans="1:15" ht="12.75" customHeight="1">
      <c r="A43" s="262" t="s">
        <v>253</v>
      </c>
      <c r="B43" s="350" t="s">
        <v>813</v>
      </c>
      <c r="C43" s="263" t="s">
        <v>225</v>
      </c>
      <c r="D43" s="263" t="s">
        <v>858</v>
      </c>
      <c r="E43" s="265">
        <v>36372193.053199999</v>
      </c>
      <c r="F43" s="266">
        <v>92.054599999999994</v>
      </c>
      <c r="G43" s="267">
        <v>28642834.027600002</v>
      </c>
      <c r="H43" s="279">
        <v>91.513099999999994</v>
      </c>
      <c r="I43" s="264">
        <v>0.26985315133802934</v>
      </c>
      <c r="J43" s="264">
        <v>5.9171856269757406E-3</v>
      </c>
      <c r="K43" s="595"/>
      <c r="L43" s="667"/>
      <c r="M43" s="348"/>
      <c r="N43" s="348"/>
      <c r="O43" s="348"/>
    </row>
    <row r="44" spans="1:15" ht="12.75" customHeight="1">
      <c r="A44" s="262"/>
      <c r="B44" s="350"/>
      <c r="C44" s="263"/>
      <c r="D44" s="263" t="s">
        <v>859</v>
      </c>
      <c r="E44" s="265">
        <v>3615498.4868000001</v>
      </c>
      <c r="F44" s="266">
        <v>90.879099999999994</v>
      </c>
      <c r="G44" s="267">
        <v>1754588.2424000001</v>
      </c>
      <c r="H44" s="279">
        <v>90.425399999999996</v>
      </c>
      <c r="I44" s="264">
        <v>1.0605965544682827</v>
      </c>
      <c r="J44" s="264">
        <v>5.0173955547887505E-3</v>
      </c>
      <c r="K44" s="595"/>
      <c r="L44" s="667"/>
      <c r="M44" s="348"/>
      <c r="N44" s="348"/>
      <c r="O44" s="348"/>
    </row>
    <row r="45" spans="1:15" ht="12.75" customHeight="1">
      <c r="A45" s="350" t="s">
        <v>1134</v>
      </c>
      <c r="B45" s="350" t="s">
        <v>813</v>
      </c>
      <c r="C45" s="263" t="s">
        <v>225</v>
      </c>
      <c r="D45" s="263"/>
      <c r="E45" s="265">
        <v>2780918.1</v>
      </c>
      <c r="F45" s="266">
        <v>96.297428988613959</v>
      </c>
      <c r="G45" s="267">
        <v>3467466.71</v>
      </c>
      <c r="H45" s="268">
        <v>97.120405682453395</v>
      </c>
      <c r="I45" s="264">
        <v>-0.19799717413869555</v>
      </c>
      <c r="J45" s="264">
        <v>-8.4737773494301116E-3</v>
      </c>
      <c r="K45" s="595"/>
      <c r="L45" s="667"/>
      <c r="M45" s="348"/>
      <c r="N45" s="348"/>
      <c r="O45" s="348"/>
    </row>
    <row r="46" spans="1:15" ht="12.75" customHeight="1">
      <c r="A46" s="350" t="s">
        <v>1080</v>
      </c>
      <c r="B46" s="350" t="s">
        <v>813</v>
      </c>
      <c r="C46" s="263" t="s">
        <v>228</v>
      </c>
      <c r="D46" s="263"/>
      <c r="E46" s="265">
        <v>246817365.88999999</v>
      </c>
      <c r="F46" s="266">
        <v>129.27056029281033</v>
      </c>
      <c r="G46" s="267">
        <v>251456031.49000001</v>
      </c>
      <c r="H46" s="268">
        <v>129.17936675515662</v>
      </c>
      <c r="I46" s="264">
        <v>-1.8447223447032313E-2</v>
      </c>
      <c r="J46" s="264">
        <v>7.0594507423593633E-4</v>
      </c>
      <c r="K46" s="595"/>
      <c r="L46" s="667"/>
      <c r="M46" s="348"/>
      <c r="N46" s="348"/>
      <c r="O46" s="348"/>
    </row>
    <row r="47" spans="1:15" ht="12.75" customHeight="1">
      <c r="A47" s="350" t="s">
        <v>1081</v>
      </c>
      <c r="B47" s="350" t="s">
        <v>813</v>
      </c>
      <c r="C47" s="263" t="s">
        <v>722</v>
      </c>
      <c r="D47" s="263"/>
      <c r="E47" s="265">
        <v>66054802.740000002</v>
      </c>
      <c r="F47" s="266">
        <v>7.7037592306832758</v>
      </c>
      <c r="G47" s="267">
        <v>66046247.960000001</v>
      </c>
      <c r="H47" s="279">
        <v>7.9445063001916774</v>
      </c>
      <c r="I47" s="264">
        <v>1.2952711568381403E-4</v>
      </c>
      <c r="J47" s="264">
        <v>-3.0303590986213047E-2</v>
      </c>
      <c r="K47" s="595"/>
      <c r="L47" s="667"/>
      <c r="M47" s="348"/>
      <c r="N47" s="348"/>
      <c r="O47" s="348"/>
    </row>
    <row r="48" spans="1:15" ht="12.75" customHeight="1">
      <c r="A48" s="350" t="s">
        <v>1135</v>
      </c>
      <c r="B48" s="350" t="s">
        <v>813</v>
      </c>
      <c r="C48" s="263" t="s">
        <v>722</v>
      </c>
      <c r="D48" s="263"/>
      <c r="E48" s="265">
        <v>109650329.53</v>
      </c>
      <c r="F48" s="266">
        <v>7.4105788254658984</v>
      </c>
      <c r="G48" s="267">
        <v>107606907.19</v>
      </c>
      <c r="H48" s="279">
        <v>7.5684560296038592</v>
      </c>
      <c r="I48" s="264">
        <v>1.8989694930939383E-2</v>
      </c>
      <c r="J48" s="264">
        <v>-2.0859895799146821E-2</v>
      </c>
      <c r="K48" s="595"/>
      <c r="L48" s="667"/>
      <c r="M48" s="348"/>
      <c r="N48" s="348"/>
      <c r="O48" s="348"/>
    </row>
    <row r="49" spans="1:15" ht="12.75" customHeight="1">
      <c r="A49" s="262" t="s">
        <v>262</v>
      </c>
      <c r="B49" s="262" t="s">
        <v>1151</v>
      </c>
      <c r="C49" s="263" t="s">
        <v>226</v>
      </c>
      <c r="D49" s="263"/>
      <c r="E49" s="265">
        <v>8532824.5136999991</v>
      </c>
      <c r="F49" s="266">
        <v>122.35952857593698</v>
      </c>
      <c r="G49" s="267">
        <v>8397168.4388999995</v>
      </c>
      <c r="H49" s="268">
        <v>120.02262959203844</v>
      </c>
      <c r="I49" s="264">
        <v>1.6154978405764853E-2</v>
      </c>
      <c r="J49" s="264">
        <v>1.9470486456110381E-2</v>
      </c>
      <c r="K49" s="595"/>
      <c r="L49" s="667"/>
      <c r="M49" s="348"/>
      <c r="N49" s="348"/>
      <c r="O49" s="348"/>
    </row>
    <row r="50" spans="1:15" ht="12.75" customHeight="1">
      <c r="A50" s="262" t="s">
        <v>257</v>
      </c>
      <c r="B50" s="262" t="s">
        <v>1151</v>
      </c>
      <c r="C50" s="263" t="s">
        <v>226</v>
      </c>
      <c r="D50" s="263"/>
      <c r="E50" s="265">
        <v>4068689.36</v>
      </c>
      <c r="F50" s="266">
        <v>8.5034203912440116</v>
      </c>
      <c r="G50" s="267">
        <v>4135318.69</v>
      </c>
      <c r="H50" s="268">
        <v>8.5277744698795122</v>
      </c>
      <c r="I50" s="264">
        <v>-1.6112260020279101E-2</v>
      </c>
      <c r="J50" s="264">
        <v>-2.8558539770863201E-3</v>
      </c>
      <c r="K50" s="595"/>
      <c r="L50" s="667"/>
      <c r="M50" s="348"/>
      <c r="N50" s="348"/>
      <c r="O50" s="348"/>
    </row>
    <row r="51" spans="1:15" ht="12.75" customHeight="1">
      <c r="A51" s="262" t="s">
        <v>258</v>
      </c>
      <c r="B51" s="262" t="s">
        <v>1151</v>
      </c>
      <c r="C51" s="263" t="s">
        <v>722</v>
      </c>
      <c r="D51" s="263"/>
      <c r="E51" s="267">
        <v>5683195.3899999997</v>
      </c>
      <c r="F51" s="268">
        <v>7.7683649504628551</v>
      </c>
      <c r="G51" s="267">
        <v>6180472.3399999999</v>
      </c>
      <c r="H51" s="268">
        <v>8.6118985663538368</v>
      </c>
      <c r="I51" s="264">
        <v>-8.0459376345983324E-2</v>
      </c>
      <c r="J51" s="264">
        <v>-9.7949785333818928E-2</v>
      </c>
      <c r="K51" s="595"/>
      <c r="L51" s="667"/>
      <c r="M51" s="348"/>
      <c r="N51" s="348"/>
      <c r="O51" s="348"/>
    </row>
    <row r="52" spans="1:15" ht="12.75" customHeight="1">
      <c r="A52" s="261" t="s">
        <v>259</v>
      </c>
      <c r="B52" s="262" t="s">
        <v>1151</v>
      </c>
      <c r="C52" s="273" t="s">
        <v>225</v>
      </c>
      <c r="D52" s="273"/>
      <c r="E52" s="267">
        <v>18749390.449999999</v>
      </c>
      <c r="F52" s="268">
        <v>4.9612173085991689</v>
      </c>
      <c r="G52" s="267">
        <v>19944772.510000002</v>
      </c>
      <c r="H52" s="268">
        <v>5.3789895272760786</v>
      </c>
      <c r="I52" s="264">
        <v>-5.9934604889609888E-2</v>
      </c>
      <c r="J52" s="264">
        <v>-7.7667416260702393E-2</v>
      </c>
      <c r="K52" s="595"/>
      <c r="L52" s="667"/>
      <c r="M52" s="348"/>
      <c r="N52" s="348"/>
      <c r="O52" s="348"/>
    </row>
    <row r="53" spans="1:15" ht="12.75" customHeight="1">
      <c r="A53" s="350" t="s">
        <v>260</v>
      </c>
      <c r="B53" s="262" t="s">
        <v>1151</v>
      </c>
      <c r="C53" s="273" t="s">
        <v>722</v>
      </c>
      <c r="D53" s="273"/>
      <c r="E53" s="267">
        <v>7157561.5599999996</v>
      </c>
      <c r="F53" s="268">
        <v>14.06268214651503</v>
      </c>
      <c r="G53" s="267">
        <v>9528331.0299999993</v>
      </c>
      <c r="H53" s="268">
        <v>14.737233132263764</v>
      </c>
      <c r="I53" s="264">
        <v>-0.2488126685078027</v>
      </c>
      <c r="J53" s="264">
        <v>-4.5771888094242152E-2</v>
      </c>
      <c r="K53" s="595"/>
      <c r="L53" s="667"/>
      <c r="M53" s="348"/>
      <c r="N53" s="348"/>
      <c r="O53" s="348"/>
    </row>
    <row r="54" spans="1:15" ht="12.75" customHeight="1">
      <c r="A54" s="350" t="s">
        <v>261</v>
      </c>
      <c r="B54" s="262" t="s">
        <v>1151</v>
      </c>
      <c r="C54" s="273" t="s">
        <v>225</v>
      </c>
      <c r="D54" s="273"/>
      <c r="E54" s="267">
        <v>70894248.930000007</v>
      </c>
      <c r="F54" s="268">
        <v>17.838703793988561</v>
      </c>
      <c r="G54" s="267">
        <v>68618318.590000004</v>
      </c>
      <c r="H54" s="268">
        <v>17.452291266651489</v>
      </c>
      <c r="I54" s="264">
        <v>3.3167970110122846E-2</v>
      </c>
      <c r="J54" s="264">
        <v>2.2141077147586063E-2</v>
      </c>
      <c r="K54" s="595"/>
      <c r="L54" s="667"/>
      <c r="M54" s="348"/>
      <c r="N54" s="348"/>
      <c r="O54" s="348"/>
    </row>
    <row r="55" spans="1:15" ht="12.75" customHeight="1">
      <c r="A55" s="350" t="s">
        <v>263</v>
      </c>
      <c r="B55" s="262" t="s">
        <v>1151</v>
      </c>
      <c r="C55" s="273" t="s">
        <v>228</v>
      </c>
      <c r="D55" s="273"/>
      <c r="E55" s="267">
        <v>168343173.53</v>
      </c>
      <c r="F55" s="268">
        <v>1348.8137909512704</v>
      </c>
      <c r="G55" s="267">
        <v>171289709.97</v>
      </c>
      <c r="H55" s="268">
        <v>1346.5907285010867</v>
      </c>
      <c r="I55" s="264">
        <v>-1.7202063337698803E-2</v>
      </c>
      <c r="J55" s="264">
        <v>1.6508820409437686E-3</v>
      </c>
      <c r="K55" s="595"/>
      <c r="L55" s="667"/>
      <c r="M55" s="348"/>
      <c r="N55" s="348"/>
      <c r="O55" s="348"/>
    </row>
    <row r="56" spans="1:15" ht="12.75" customHeight="1">
      <c r="A56" s="262" t="s">
        <v>653</v>
      </c>
      <c r="B56" s="262" t="s">
        <v>264</v>
      </c>
      <c r="C56" s="263" t="s">
        <v>228</v>
      </c>
      <c r="D56" s="263"/>
      <c r="E56" s="265">
        <v>78289321.090000004</v>
      </c>
      <c r="F56" s="266">
        <v>782.67607777180024</v>
      </c>
      <c r="G56" s="267">
        <v>75308734.510000005</v>
      </c>
      <c r="H56" s="268">
        <v>781.38139027987461</v>
      </c>
      <c r="I56" s="264">
        <v>3.9578232185062401E-2</v>
      </c>
      <c r="J56" s="264">
        <v>1.6569213293675666E-3</v>
      </c>
      <c r="K56" s="595"/>
      <c r="L56" s="667"/>
      <c r="M56" s="348"/>
      <c r="N56" s="348"/>
      <c r="O56" s="348"/>
    </row>
    <row r="57" spans="1:15" ht="12.75" customHeight="1">
      <c r="A57" s="262" t="s">
        <v>1136</v>
      </c>
      <c r="B57" s="262" t="s">
        <v>264</v>
      </c>
      <c r="C57" s="263" t="s">
        <v>225</v>
      </c>
      <c r="D57" s="263"/>
      <c r="E57" s="265">
        <v>108156895.54000001</v>
      </c>
      <c r="F57" s="266">
        <v>39.537262960731994</v>
      </c>
      <c r="G57" s="267">
        <v>107620012.20999999</v>
      </c>
      <c r="H57" s="268">
        <v>39.344841775800987</v>
      </c>
      <c r="I57" s="264">
        <v>4.9886941933474649E-3</v>
      </c>
      <c r="J57" s="264">
        <v>4.8906330854621149E-3</v>
      </c>
      <c r="K57" s="595"/>
      <c r="L57" s="667"/>
      <c r="M57" s="348"/>
      <c r="N57" s="348"/>
      <c r="O57" s="348"/>
    </row>
    <row r="58" spans="1:15" ht="12.75" customHeight="1">
      <c r="A58" s="262" t="s">
        <v>265</v>
      </c>
      <c r="B58" s="262" t="s">
        <v>264</v>
      </c>
      <c r="C58" s="263" t="s">
        <v>225</v>
      </c>
      <c r="D58" s="263"/>
      <c r="E58" s="265">
        <v>11361151.9</v>
      </c>
      <c r="F58" s="266">
        <v>683.05581292805778</v>
      </c>
      <c r="G58" s="267">
        <v>11490450.5</v>
      </c>
      <c r="H58" s="268">
        <v>688.8949812502907</v>
      </c>
      <c r="I58" s="264">
        <v>-1.1252700666522952E-2</v>
      </c>
      <c r="J58" s="264">
        <v>-8.4761371198194269E-3</v>
      </c>
      <c r="K58" s="595"/>
      <c r="L58" s="667"/>
      <c r="M58" s="348"/>
      <c r="N58" s="348"/>
      <c r="O58" s="348"/>
    </row>
    <row r="59" spans="1:15" ht="12.75" customHeight="1">
      <c r="A59" s="262" t="s">
        <v>1169</v>
      </c>
      <c r="B59" s="262" t="s">
        <v>264</v>
      </c>
      <c r="C59" s="263" t="s">
        <v>722</v>
      </c>
      <c r="D59" s="263"/>
      <c r="E59" s="265">
        <v>32059094.079999998</v>
      </c>
      <c r="F59" s="266">
        <v>763.92985217739806</v>
      </c>
      <c r="G59" s="267">
        <v>0</v>
      </c>
      <c r="H59" s="268">
        <v>0</v>
      </c>
      <c r="I59" s="264" t="s">
        <v>1096</v>
      </c>
      <c r="J59" s="264" t="s">
        <v>1096</v>
      </c>
      <c r="K59" s="595"/>
      <c r="L59" s="667"/>
      <c r="M59" s="348"/>
      <c r="N59" s="348"/>
      <c r="O59" s="348"/>
    </row>
    <row r="60" spans="1:15" ht="12.75" customHeight="1">
      <c r="A60" s="262" t="s">
        <v>266</v>
      </c>
      <c r="B60" s="262" t="s">
        <v>264</v>
      </c>
      <c r="C60" s="263" t="s">
        <v>228</v>
      </c>
      <c r="D60" s="263"/>
      <c r="E60" s="265">
        <v>321844749.43000001</v>
      </c>
      <c r="F60" s="266">
        <v>132.88488536162964</v>
      </c>
      <c r="G60" s="267">
        <v>351975410.29000002</v>
      </c>
      <c r="H60" s="268">
        <v>132.78109254231344</v>
      </c>
      <c r="I60" s="264">
        <v>-8.5604448433413971E-2</v>
      </c>
      <c r="J60" s="264">
        <v>7.816837271701349E-4</v>
      </c>
      <c r="K60" s="595"/>
      <c r="L60" s="667"/>
      <c r="M60" s="348"/>
      <c r="N60" s="348"/>
      <c r="O60" s="348"/>
    </row>
    <row r="61" spans="1:15" ht="12.75" customHeight="1">
      <c r="A61" s="262" t="s">
        <v>267</v>
      </c>
      <c r="B61" s="262" t="s">
        <v>264</v>
      </c>
      <c r="C61" s="263" t="s">
        <v>226</v>
      </c>
      <c r="D61" s="263"/>
      <c r="E61" s="265">
        <v>41247385.229999997</v>
      </c>
      <c r="F61" s="266">
        <v>105.35032724585783</v>
      </c>
      <c r="G61" s="267">
        <v>41337663.350000001</v>
      </c>
      <c r="H61" s="268">
        <v>105.02464218344254</v>
      </c>
      <c r="I61" s="264">
        <v>-2.1839192804787855E-3</v>
      </c>
      <c r="J61" s="264">
        <v>3.1010347252260484E-3</v>
      </c>
      <c r="K61" s="595"/>
      <c r="L61" s="667"/>
      <c r="M61" s="348"/>
      <c r="N61" s="348"/>
      <c r="O61" s="348"/>
    </row>
    <row r="62" spans="1:15" ht="12.75" customHeight="1">
      <c r="A62" s="262" t="s">
        <v>268</v>
      </c>
      <c r="B62" s="262" t="s">
        <v>269</v>
      </c>
      <c r="C62" s="263" t="s">
        <v>237</v>
      </c>
      <c r="D62" s="263"/>
      <c r="E62" s="265">
        <v>299569494.63999999</v>
      </c>
      <c r="F62" s="266">
        <v>944.82716816933009</v>
      </c>
      <c r="G62" s="267">
        <v>296772371</v>
      </c>
      <c r="H62" s="268">
        <v>940.87254445454801</v>
      </c>
      <c r="I62" s="264">
        <v>9.4251484077674252E-3</v>
      </c>
      <c r="J62" s="264">
        <v>4.2031449829103007E-3</v>
      </c>
      <c r="K62" s="595"/>
      <c r="L62" s="667"/>
      <c r="M62" s="348"/>
      <c r="N62" s="348"/>
      <c r="O62" s="348"/>
    </row>
    <row r="63" spans="1:15" ht="12.75" customHeight="1">
      <c r="A63" s="262" t="s">
        <v>1137</v>
      </c>
      <c r="B63" s="262" t="s">
        <v>269</v>
      </c>
      <c r="C63" s="263" t="s">
        <v>237</v>
      </c>
      <c r="D63" s="263"/>
      <c r="E63" s="265">
        <v>98422033.980000004</v>
      </c>
      <c r="F63" s="266">
        <v>802.06470282947043</v>
      </c>
      <c r="G63" s="267">
        <v>94977301.799999997</v>
      </c>
      <c r="H63" s="268">
        <v>802.42364949549528</v>
      </c>
      <c r="I63" s="264">
        <v>3.6269004432804453E-2</v>
      </c>
      <c r="J63" s="264">
        <v>-4.4732812430259283E-4</v>
      </c>
      <c r="K63" s="595"/>
      <c r="L63" s="667"/>
      <c r="M63" s="348"/>
      <c r="N63" s="348"/>
      <c r="O63" s="348"/>
    </row>
    <row r="64" spans="1:15" ht="12.75" customHeight="1">
      <c r="A64" s="262" t="s">
        <v>270</v>
      </c>
      <c r="B64" s="262" t="s">
        <v>269</v>
      </c>
      <c r="C64" s="263" t="s">
        <v>228</v>
      </c>
      <c r="D64" s="263"/>
      <c r="E64" s="265">
        <v>133099183.11</v>
      </c>
      <c r="F64" s="266">
        <v>916.85026609489762</v>
      </c>
      <c r="G64" s="267">
        <v>133872139.02</v>
      </c>
      <c r="H64" s="268">
        <v>943.67850948553462</v>
      </c>
      <c r="I64" s="264">
        <v>-5.7738370034150499E-3</v>
      </c>
      <c r="J64" s="264">
        <v>-2.8429431338076072E-2</v>
      </c>
      <c r="K64" s="595"/>
      <c r="L64" s="667"/>
      <c r="M64" s="348"/>
      <c r="N64" s="348"/>
      <c r="O64" s="348"/>
    </row>
    <row r="65" spans="1:15" ht="12.75" customHeight="1">
      <c r="A65" s="262" t="s">
        <v>271</v>
      </c>
      <c r="B65" s="262" t="s">
        <v>269</v>
      </c>
      <c r="C65" s="263" t="s">
        <v>225</v>
      </c>
      <c r="D65" s="263"/>
      <c r="E65" s="265">
        <v>210598462.31999999</v>
      </c>
      <c r="F65" s="266">
        <v>78.386535102545039</v>
      </c>
      <c r="G65" s="267">
        <v>210242504.28</v>
      </c>
      <c r="H65" s="268">
        <v>77.907062238876165</v>
      </c>
      <c r="I65" s="264">
        <v>1.6930831432921956E-3</v>
      </c>
      <c r="J65" s="264">
        <v>6.1544210484889561E-3</v>
      </c>
      <c r="K65" s="595"/>
      <c r="L65" s="667"/>
      <c r="M65" s="348"/>
      <c r="N65" s="348"/>
      <c r="O65" s="348"/>
    </row>
    <row r="66" spans="1:15" ht="12.75" customHeight="1">
      <c r="A66" s="262" t="s">
        <v>272</v>
      </c>
      <c r="B66" s="262" t="s">
        <v>269</v>
      </c>
      <c r="C66" s="263" t="s">
        <v>228</v>
      </c>
      <c r="D66" s="263"/>
      <c r="E66" s="265">
        <v>591578820.51999998</v>
      </c>
      <c r="F66" s="266">
        <v>1062.0729411121715</v>
      </c>
      <c r="G66" s="267">
        <v>628979512.98000002</v>
      </c>
      <c r="H66" s="268">
        <v>1060.5997081871412</v>
      </c>
      <c r="I66" s="264">
        <v>-5.946249708961393E-2</v>
      </c>
      <c r="J66" s="264">
        <v>1.3890565061049909E-3</v>
      </c>
      <c r="K66" s="595"/>
      <c r="L66" s="667"/>
      <c r="M66" s="348"/>
      <c r="N66" s="348"/>
      <c r="O66" s="348"/>
    </row>
    <row r="67" spans="1:15" ht="12.75" customHeight="1">
      <c r="A67" s="262" t="s">
        <v>1170</v>
      </c>
      <c r="B67" s="262" t="s">
        <v>269</v>
      </c>
      <c r="C67" s="263" t="s">
        <v>722</v>
      </c>
      <c r="D67" s="263"/>
      <c r="E67" s="265">
        <v>8238586.4199999999</v>
      </c>
      <c r="F67" s="266">
        <v>761.11953582810327</v>
      </c>
      <c r="G67" s="267">
        <v>6851767.9299999997</v>
      </c>
      <c r="H67" s="268">
        <v>770.70157793107444</v>
      </c>
      <c r="I67" s="264"/>
      <c r="J67" s="264"/>
      <c r="K67" s="595"/>
      <c r="L67" s="667"/>
      <c r="M67" s="348"/>
      <c r="N67" s="348"/>
      <c r="O67" s="348"/>
    </row>
    <row r="68" spans="1:15" ht="12.75" customHeight="1">
      <c r="A68" s="262" t="s">
        <v>273</v>
      </c>
      <c r="B68" s="262" t="s">
        <v>269</v>
      </c>
      <c r="C68" s="263" t="s">
        <v>226</v>
      </c>
      <c r="D68" s="263"/>
      <c r="E68" s="265">
        <v>215979300.66</v>
      </c>
      <c r="F68" s="266">
        <v>109.55736423823555</v>
      </c>
      <c r="G68" s="267">
        <v>222089749.88999999</v>
      </c>
      <c r="H68" s="268">
        <v>111.78941249843915</v>
      </c>
      <c r="I68" s="264">
        <v>-2.7513422987897718E-2</v>
      </c>
      <c r="J68" s="264">
        <v>-1.9966544329363622E-2</v>
      </c>
      <c r="K68" s="595"/>
      <c r="L68" s="667"/>
      <c r="M68" s="348"/>
      <c r="N68" s="348"/>
      <c r="O68" s="348"/>
    </row>
    <row r="69" spans="1:15" ht="12.75" customHeight="1">
      <c r="A69" s="350" t="s">
        <v>274</v>
      </c>
      <c r="B69" s="262" t="s">
        <v>269</v>
      </c>
      <c r="C69" s="263" t="s">
        <v>228</v>
      </c>
      <c r="D69" s="263"/>
      <c r="E69" s="265">
        <v>1858926458.05</v>
      </c>
      <c r="F69" s="266">
        <v>143.06258512041188</v>
      </c>
      <c r="G69" s="267">
        <v>1924230935</v>
      </c>
      <c r="H69" s="268">
        <v>143.00229086403164</v>
      </c>
      <c r="I69" s="264">
        <v>-3.3937962311160974E-2</v>
      </c>
      <c r="J69" s="264">
        <v>4.2163140195827786E-4</v>
      </c>
      <c r="K69" s="595"/>
      <c r="L69" s="667"/>
      <c r="M69" s="348"/>
      <c r="N69" s="348"/>
      <c r="O69" s="348"/>
    </row>
    <row r="70" spans="1:15" ht="12.75" customHeight="1">
      <c r="A70" s="350" t="s">
        <v>1138</v>
      </c>
      <c r="B70" s="262" t="s">
        <v>269</v>
      </c>
      <c r="C70" s="263" t="s">
        <v>237</v>
      </c>
      <c r="D70" s="263"/>
      <c r="E70" s="265">
        <v>11413367.220000001</v>
      </c>
      <c r="F70" s="266">
        <v>100.0762797319084</v>
      </c>
      <c r="G70" s="267">
        <v>16069282.119999999</v>
      </c>
      <c r="H70" s="268">
        <v>99.584365679794942</v>
      </c>
      <c r="I70" s="264">
        <v>-0.28974006836342725</v>
      </c>
      <c r="J70" s="264">
        <v>4.9396714911571493E-3</v>
      </c>
      <c r="K70" s="595"/>
      <c r="L70" s="667"/>
      <c r="M70" s="348"/>
      <c r="N70" s="348"/>
      <c r="O70" s="348"/>
    </row>
    <row r="71" spans="1:15" ht="12.75" customHeight="1">
      <c r="A71" s="262" t="s">
        <v>275</v>
      </c>
      <c r="B71" s="262" t="s">
        <v>276</v>
      </c>
      <c r="C71" s="263" t="s">
        <v>225</v>
      </c>
      <c r="D71" s="263"/>
      <c r="E71" s="265">
        <v>16753505.41</v>
      </c>
      <c r="F71" s="266">
        <v>764.42581768052935</v>
      </c>
      <c r="G71" s="267">
        <v>17518653.25</v>
      </c>
      <c r="H71" s="268">
        <v>805.83251814716107</v>
      </c>
      <c r="I71" s="264">
        <v>-4.3676179274796723E-2</v>
      </c>
      <c r="J71" s="264">
        <v>-5.1383754730868314E-2</v>
      </c>
      <c r="K71" s="595"/>
      <c r="L71" s="667"/>
      <c r="M71" s="348"/>
      <c r="N71" s="348"/>
      <c r="O71" s="348"/>
    </row>
    <row r="72" spans="1:15" ht="12.75" customHeight="1">
      <c r="A72" s="262" t="s">
        <v>277</v>
      </c>
      <c r="B72" s="262" t="s">
        <v>276</v>
      </c>
      <c r="C72" s="278" t="s">
        <v>225</v>
      </c>
      <c r="D72" s="278"/>
      <c r="E72" s="265">
        <v>20893228.379999999</v>
      </c>
      <c r="F72" s="266">
        <v>108.13273853521068</v>
      </c>
      <c r="G72" s="267">
        <v>21604766.050000001</v>
      </c>
      <c r="H72" s="268">
        <v>114.33941754419089</v>
      </c>
      <c r="I72" s="264">
        <v>-3.2934291829556872E-2</v>
      </c>
      <c r="J72" s="264">
        <v>-5.4282933587460391E-2</v>
      </c>
      <c r="K72" s="595"/>
      <c r="L72" s="667"/>
      <c r="M72" s="348"/>
      <c r="N72" s="348"/>
      <c r="O72" s="348"/>
    </row>
    <row r="73" spans="1:15" ht="12.75" customHeight="1">
      <c r="A73" s="262" t="s">
        <v>1099</v>
      </c>
      <c r="B73" s="262" t="s">
        <v>278</v>
      </c>
      <c r="C73" s="278" t="s">
        <v>722</v>
      </c>
      <c r="D73" s="278"/>
      <c r="E73" s="265">
        <v>15942052.147399999</v>
      </c>
      <c r="F73" s="266">
        <v>758.09969344521187</v>
      </c>
      <c r="G73" s="267">
        <v>15959188.5843</v>
      </c>
      <c r="H73" s="268">
        <v>758.91459026279335</v>
      </c>
      <c r="I73" s="264">
        <v>-1.0737661761112127E-3</v>
      </c>
      <c r="J73" s="264">
        <v>-1.0737661761112127E-3</v>
      </c>
      <c r="K73" s="595"/>
      <c r="L73" s="667"/>
      <c r="M73" s="348"/>
      <c r="N73" s="348"/>
      <c r="O73" s="348"/>
    </row>
    <row r="74" spans="1:15" ht="12.75" customHeight="1">
      <c r="A74" s="262" t="s">
        <v>1100</v>
      </c>
      <c r="B74" s="262" t="s">
        <v>278</v>
      </c>
      <c r="C74" s="278" t="s">
        <v>722</v>
      </c>
      <c r="D74" s="278"/>
      <c r="E74" s="265">
        <v>31633835.9289</v>
      </c>
      <c r="F74" s="266">
        <v>695.98865141649367</v>
      </c>
      <c r="G74" s="267">
        <v>34001525.223399997</v>
      </c>
      <c r="H74" s="268">
        <v>703.54282840353505</v>
      </c>
      <c r="I74" s="264">
        <v>-6.9634796643491259E-2</v>
      </c>
      <c r="J74" s="264">
        <v>-1.0737337773996214E-2</v>
      </c>
      <c r="K74" s="595"/>
      <c r="L74" s="667"/>
      <c r="M74" s="348"/>
      <c r="N74" s="348"/>
      <c r="O74" s="348"/>
    </row>
    <row r="75" spans="1:15" ht="12.75" customHeight="1">
      <c r="A75" s="262" t="s">
        <v>279</v>
      </c>
      <c r="B75" s="262" t="s">
        <v>278</v>
      </c>
      <c r="C75" s="278" t="s">
        <v>237</v>
      </c>
      <c r="D75" s="278"/>
      <c r="E75" s="265">
        <v>105073575.4703</v>
      </c>
      <c r="F75" s="266">
        <v>1298.493377288135</v>
      </c>
      <c r="G75" s="267">
        <v>104006784.6424</v>
      </c>
      <c r="H75" s="268">
        <v>1294.7322924831985</v>
      </c>
      <c r="I75" s="264">
        <v>1.025693498330793E-2</v>
      </c>
      <c r="J75" s="264">
        <v>2.9049131057996558E-3</v>
      </c>
      <c r="K75" s="595"/>
      <c r="L75" s="667"/>
      <c r="M75" s="348"/>
      <c r="N75" s="348"/>
      <c r="O75" s="348"/>
    </row>
    <row r="76" spans="1:15" ht="12.75" customHeight="1">
      <c r="A76" s="262" t="s">
        <v>280</v>
      </c>
      <c r="B76" s="262" t="s">
        <v>278</v>
      </c>
      <c r="C76" s="278" t="s">
        <v>228</v>
      </c>
      <c r="D76" s="278"/>
      <c r="E76" s="265">
        <v>822704875.35880005</v>
      </c>
      <c r="F76" s="266">
        <v>157.38843180361465</v>
      </c>
      <c r="G76" s="267">
        <v>889437578.89810002</v>
      </c>
      <c r="H76" s="268">
        <v>157.3139161632204</v>
      </c>
      <c r="I76" s="264">
        <v>-7.5027978491726488E-2</v>
      </c>
      <c r="J76" s="264">
        <v>4.7367481664450928E-4</v>
      </c>
      <c r="K76" s="595"/>
      <c r="L76" s="667"/>
      <c r="M76" s="348"/>
      <c r="N76" s="348"/>
      <c r="O76" s="348"/>
    </row>
    <row r="77" spans="1:15" ht="12.75" customHeight="1">
      <c r="A77" s="262" t="s">
        <v>1071</v>
      </c>
      <c r="B77" s="262" t="s">
        <v>278</v>
      </c>
      <c r="C77" s="278" t="s">
        <v>237</v>
      </c>
      <c r="D77" s="278"/>
      <c r="E77" s="265">
        <v>19050231.3433</v>
      </c>
      <c r="F77" s="266">
        <v>779.84219850590102</v>
      </c>
      <c r="G77" s="267">
        <v>20365243.6074</v>
      </c>
      <c r="H77" s="268">
        <v>777.9409826382954</v>
      </c>
      <c r="I77" s="264">
        <v>-6.4571398675642211E-2</v>
      </c>
      <c r="J77" s="264">
        <v>2.4439075842974667E-3</v>
      </c>
      <c r="K77" s="595"/>
      <c r="L77" s="667"/>
      <c r="M77" s="348"/>
      <c r="N77" s="348"/>
      <c r="O77" s="348"/>
    </row>
    <row r="78" spans="1:15" ht="12.75" customHeight="1">
      <c r="A78" s="350" t="s">
        <v>1082</v>
      </c>
      <c r="B78" s="262" t="s">
        <v>278</v>
      </c>
      <c r="C78" s="278" t="s">
        <v>722</v>
      </c>
      <c r="D78" s="278"/>
      <c r="E78" s="265">
        <v>121974775.9966</v>
      </c>
      <c r="F78" s="266">
        <v>868.80477608066576</v>
      </c>
      <c r="G78" s="267">
        <v>126801608.9911</v>
      </c>
      <c r="H78" s="268">
        <v>878.89291173363313</v>
      </c>
      <c r="I78" s="264">
        <v>-3.8066023238228608E-2</v>
      </c>
      <c r="J78" s="264">
        <v>-1.1478230758589558E-2</v>
      </c>
      <c r="K78" s="595"/>
      <c r="L78" s="667"/>
      <c r="M78" s="348"/>
      <c r="N78" s="348"/>
      <c r="O78" s="348"/>
    </row>
    <row r="79" spans="1:15" ht="12.75" customHeight="1">
      <c r="A79" s="262" t="s">
        <v>281</v>
      </c>
      <c r="B79" s="262" t="s">
        <v>278</v>
      </c>
      <c r="C79" s="278" t="s">
        <v>228</v>
      </c>
      <c r="D79" s="278"/>
      <c r="E79" s="267">
        <v>153415762.85299999</v>
      </c>
      <c r="F79" s="268">
        <v>805.55753505501139</v>
      </c>
      <c r="G79" s="267">
        <v>153497019.49329999</v>
      </c>
      <c r="H79" s="268">
        <v>804.38359554661179</v>
      </c>
      <c r="I79" s="264">
        <v>-5.2936949895343588E-4</v>
      </c>
      <c r="J79" s="264">
        <v>1.4594274608519253E-3</v>
      </c>
      <c r="K79" s="595"/>
      <c r="L79" s="667"/>
      <c r="M79" s="348"/>
      <c r="N79" s="348"/>
      <c r="O79" s="348"/>
    </row>
    <row r="80" spans="1:15" ht="12.75" customHeight="1">
      <c r="A80" s="350" t="s">
        <v>1083</v>
      </c>
      <c r="B80" s="262" t="s">
        <v>278</v>
      </c>
      <c r="C80" s="278" t="s">
        <v>722</v>
      </c>
      <c r="D80" s="278"/>
      <c r="E80" s="265">
        <v>136161492.88929999</v>
      </c>
      <c r="F80" s="266">
        <v>744.23126232078744</v>
      </c>
      <c r="G80" s="267">
        <v>137837932.20480001</v>
      </c>
      <c r="H80" s="268">
        <v>751.06747150093463</v>
      </c>
      <c r="I80" s="264">
        <v>-1.2162394550501276E-2</v>
      </c>
      <c r="J80" s="264">
        <v>-9.1019907525561328E-3</v>
      </c>
      <c r="K80" s="595"/>
      <c r="L80" s="667"/>
      <c r="M80" s="348"/>
      <c r="N80" s="348"/>
      <c r="O80" s="348"/>
    </row>
    <row r="81" spans="1:15" ht="12.75" customHeight="1">
      <c r="A81" s="262" t="s">
        <v>811</v>
      </c>
      <c r="B81" s="262" t="s">
        <v>278</v>
      </c>
      <c r="C81" s="278" t="s">
        <v>722</v>
      </c>
      <c r="D81" s="278"/>
      <c r="E81" s="269">
        <v>43772531.539300002</v>
      </c>
      <c r="F81" s="270">
        <v>774.72465315944294</v>
      </c>
      <c r="G81" s="267">
        <v>43728121.124600001</v>
      </c>
      <c r="H81" s="268">
        <v>773.93863869066058</v>
      </c>
      <c r="I81" s="264">
        <v>1.0156030846479869E-3</v>
      </c>
      <c r="J81" s="264">
        <v>1.0156030846477648E-3</v>
      </c>
      <c r="K81" s="595"/>
      <c r="L81" s="667"/>
      <c r="M81" s="348"/>
      <c r="N81" s="348"/>
      <c r="O81" s="348"/>
    </row>
    <row r="82" spans="1:15" ht="12.75" customHeight="1">
      <c r="A82" s="262" t="s">
        <v>1139</v>
      </c>
      <c r="B82" s="262" t="s">
        <v>1190</v>
      </c>
      <c r="C82" s="278" t="s">
        <v>226</v>
      </c>
      <c r="D82" s="278"/>
      <c r="E82" s="269">
        <v>0</v>
      </c>
      <c r="F82" s="270">
        <v>0</v>
      </c>
      <c r="G82" s="274">
        <v>0</v>
      </c>
      <c r="H82" s="275">
        <v>0</v>
      </c>
      <c r="I82" s="264" t="s">
        <v>1096</v>
      </c>
      <c r="J82" s="264" t="s">
        <v>1096</v>
      </c>
      <c r="K82" s="595"/>
      <c r="L82" s="667"/>
      <c r="M82" s="348"/>
      <c r="N82" s="348"/>
      <c r="O82" s="348"/>
    </row>
    <row r="83" spans="1:15" ht="12.75" customHeight="1">
      <c r="A83" s="262" t="s">
        <v>1140</v>
      </c>
      <c r="B83" s="262" t="s">
        <v>1190</v>
      </c>
      <c r="C83" s="278" t="s">
        <v>228</v>
      </c>
      <c r="D83" s="278"/>
      <c r="E83" s="269">
        <v>0</v>
      </c>
      <c r="F83" s="270">
        <v>0</v>
      </c>
      <c r="G83" s="267">
        <v>0</v>
      </c>
      <c r="H83" s="268">
        <v>0</v>
      </c>
      <c r="I83" s="264" t="s">
        <v>1096</v>
      </c>
      <c r="J83" s="264" t="s">
        <v>1096</v>
      </c>
      <c r="K83" s="595"/>
      <c r="L83" s="667"/>
      <c r="M83" s="348"/>
      <c r="N83" s="348"/>
      <c r="O83" s="348"/>
    </row>
    <row r="84" spans="1:15" ht="12.75" customHeight="1">
      <c r="A84" s="262" t="s">
        <v>1141</v>
      </c>
      <c r="B84" s="262" t="s">
        <v>1190</v>
      </c>
      <c r="C84" s="278" t="s">
        <v>225</v>
      </c>
      <c r="D84" s="278"/>
      <c r="E84" s="269">
        <v>0</v>
      </c>
      <c r="F84" s="270">
        <v>0</v>
      </c>
      <c r="G84" s="267">
        <v>0</v>
      </c>
      <c r="H84" s="268">
        <v>0</v>
      </c>
      <c r="I84" s="264" t="s">
        <v>1096</v>
      </c>
      <c r="J84" s="264" t="s">
        <v>1096</v>
      </c>
      <c r="K84" s="595"/>
      <c r="L84" s="667"/>
      <c r="M84" s="348"/>
      <c r="N84" s="348"/>
      <c r="O84" s="348"/>
    </row>
    <row r="85" spans="1:15" ht="12.75" customHeight="1">
      <c r="A85" s="262" t="s">
        <v>282</v>
      </c>
      <c r="B85" s="262" t="s">
        <v>283</v>
      </c>
      <c r="C85" s="278" t="s">
        <v>225</v>
      </c>
      <c r="D85" s="278"/>
      <c r="E85" s="265">
        <v>274297416.25300002</v>
      </c>
      <c r="F85" s="266">
        <v>112.4815059385957</v>
      </c>
      <c r="G85" s="267">
        <v>270578626.88169998</v>
      </c>
      <c r="H85" s="268">
        <v>112.72182442817065</v>
      </c>
      <c r="I85" s="264">
        <v>1.3743840059200041E-2</v>
      </c>
      <c r="J85" s="264">
        <v>-2.1319606100599353E-3</v>
      </c>
      <c r="K85" s="595"/>
      <c r="L85" s="667"/>
      <c r="M85" s="348"/>
      <c r="N85" s="348"/>
      <c r="O85" s="348"/>
    </row>
    <row r="86" spans="1:15" ht="12.75" customHeight="1">
      <c r="A86" s="262" t="s">
        <v>284</v>
      </c>
      <c r="B86" s="262" t="s">
        <v>283</v>
      </c>
      <c r="C86" s="278" t="s">
        <v>237</v>
      </c>
      <c r="D86" s="278"/>
      <c r="E86" s="265">
        <v>198858242.99509999</v>
      </c>
      <c r="F86" s="266">
        <v>1430.367139734316</v>
      </c>
      <c r="G86" s="267">
        <v>193459930.3154</v>
      </c>
      <c r="H86" s="268">
        <v>1427.1417972896177</v>
      </c>
      <c r="I86" s="264">
        <v>2.7904035067618738E-2</v>
      </c>
      <c r="J86" s="264">
        <v>2.2600013893669946E-3</v>
      </c>
      <c r="K86" s="595"/>
      <c r="L86" s="667"/>
      <c r="M86" s="348"/>
      <c r="N86" s="348"/>
      <c r="O86" s="348"/>
    </row>
    <row r="87" spans="1:15" ht="12.75" customHeight="1">
      <c r="A87" s="262" t="s">
        <v>285</v>
      </c>
      <c r="B87" s="262" t="s">
        <v>283</v>
      </c>
      <c r="C87" s="278" t="s">
        <v>225</v>
      </c>
      <c r="D87" s="278"/>
      <c r="E87" s="265">
        <v>39104852.605800003</v>
      </c>
      <c r="F87" s="266">
        <v>627.13833718803141</v>
      </c>
      <c r="G87" s="267">
        <v>41249029.871100001</v>
      </c>
      <c r="H87" s="268">
        <v>676.31985096668586</v>
      </c>
      <c r="I87" s="264">
        <v>-5.1981277426411787E-2</v>
      </c>
      <c r="J87" s="264">
        <v>-7.2719311296803868E-2</v>
      </c>
      <c r="K87" s="595"/>
      <c r="L87" s="667"/>
      <c r="M87" s="348"/>
      <c r="N87" s="348"/>
      <c r="O87" s="348"/>
    </row>
    <row r="88" spans="1:15" ht="12.75" customHeight="1">
      <c r="A88" s="262" t="s">
        <v>286</v>
      </c>
      <c r="B88" s="262" t="s">
        <v>283</v>
      </c>
      <c r="C88" s="278" t="s">
        <v>225</v>
      </c>
      <c r="D88" s="278"/>
      <c r="E88" s="265">
        <v>314478001.9102</v>
      </c>
      <c r="F88" s="266">
        <v>1053.6678339483819</v>
      </c>
      <c r="G88" s="267">
        <v>306788003.27590001</v>
      </c>
      <c r="H88" s="268">
        <v>1100.4167047389687</v>
      </c>
      <c r="I88" s="264">
        <v>2.5066164752812092E-2</v>
      </c>
      <c r="J88" s="264">
        <v>-4.2482879975614507E-2</v>
      </c>
      <c r="K88" s="595"/>
      <c r="L88" s="667"/>
      <c r="M88" s="348"/>
      <c r="N88" s="348"/>
      <c r="O88" s="348"/>
    </row>
    <row r="89" spans="1:15" ht="12.75" customHeight="1">
      <c r="A89" s="262" t="s">
        <v>287</v>
      </c>
      <c r="B89" s="262" t="s">
        <v>283</v>
      </c>
      <c r="C89" s="278" t="s">
        <v>228</v>
      </c>
      <c r="D89" s="278"/>
      <c r="E89" s="265">
        <v>167399358.16339999</v>
      </c>
      <c r="F89" s="266">
        <v>1147.8585495768048</v>
      </c>
      <c r="G89" s="267">
        <v>179702102.22350001</v>
      </c>
      <c r="H89" s="268">
        <v>1146.3016066305836</v>
      </c>
      <c r="I89" s="264">
        <v>-6.8461881680152992E-2</v>
      </c>
      <c r="J89" s="264">
        <v>1.3582314961571029E-3</v>
      </c>
      <c r="K89" s="595"/>
      <c r="L89" s="667"/>
      <c r="M89" s="348"/>
      <c r="N89" s="348"/>
      <c r="O89" s="348"/>
    </row>
    <row r="90" spans="1:15" ht="12.75" customHeight="1">
      <c r="A90" s="262" t="s">
        <v>1158</v>
      </c>
      <c r="B90" s="262" t="s">
        <v>283</v>
      </c>
      <c r="C90" s="278" t="s">
        <v>722</v>
      </c>
      <c r="D90" s="278"/>
      <c r="E90" s="265">
        <v>10965330.1226</v>
      </c>
      <c r="F90" s="266">
        <v>746.32147400349254</v>
      </c>
      <c r="G90" s="267">
        <v>11007253.913899999</v>
      </c>
      <c r="H90" s="268">
        <v>769.72268454478092</v>
      </c>
      <c r="I90" s="264">
        <v>-3.8087420920722703E-3</v>
      </c>
      <c r="J90" s="264">
        <v>-3.0402131847170444E-2</v>
      </c>
      <c r="K90" s="595"/>
      <c r="L90" s="667"/>
      <c r="M90" s="348"/>
      <c r="N90" s="348"/>
      <c r="O90" s="348"/>
    </row>
    <row r="91" spans="1:15" ht="12.75" customHeight="1">
      <c r="A91" s="262" t="s">
        <v>1159</v>
      </c>
      <c r="B91" s="262" t="s">
        <v>283</v>
      </c>
      <c r="C91" s="278" t="s">
        <v>722</v>
      </c>
      <c r="D91" s="278"/>
      <c r="E91" s="265">
        <v>7556888.8134000003</v>
      </c>
      <c r="F91" s="266">
        <v>742.66227315078061</v>
      </c>
      <c r="G91" s="267">
        <v>7738459.0346999997</v>
      </c>
      <c r="H91" s="268">
        <v>769.95113644434173</v>
      </c>
      <c r="I91" s="264">
        <v>-2.3463356268453528E-2</v>
      </c>
      <c r="J91" s="264">
        <v>-3.5442331340118427E-2</v>
      </c>
      <c r="K91" s="595"/>
      <c r="L91" s="667"/>
      <c r="M91" s="348"/>
      <c r="N91" s="348"/>
      <c r="O91" s="348"/>
    </row>
    <row r="92" spans="1:15" ht="12.75" customHeight="1">
      <c r="A92" s="262" t="s">
        <v>1160</v>
      </c>
      <c r="B92" s="262" t="s">
        <v>283</v>
      </c>
      <c r="C92" s="278" t="s">
        <v>722</v>
      </c>
      <c r="D92" s="278"/>
      <c r="E92" s="265">
        <v>6091393.2605999997</v>
      </c>
      <c r="F92" s="266">
        <v>745.85839129209046</v>
      </c>
      <c r="G92" s="267">
        <v>6287594.2986000003</v>
      </c>
      <c r="H92" s="268">
        <v>772.4741801352302</v>
      </c>
      <c r="I92" s="264">
        <v>-3.1204468463190582E-2</v>
      </c>
      <c r="J92" s="264">
        <v>-3.4455247214192131E-2</v>
      </c>
      <c r="K92" s="595"/>
      <c r="L92" s="667"/>
      <c r="M92" s="348"/>
      <c r="N92" s="348"/>
      <c r="O92" s="348"/>
    </row>
    <row r="93" spans="1:15" ht="12.75" customHeight="1">
      <c r="A93" s="262" t="s">
        <v>1161</v>
      </c>
      <c r="B93" s="262" t="s">
        <v>283</v>
      </c>
      <c r="C93" s="278" t="s">
        <v>722</v>
      </c>
      <c r="D93" s="278"/>
      <c r="E93" s="265">
        <v>8105117.9746000003</v>
      </c>
      <c r="F93" s="266">
        <v>746.18365524743638</v>
      </c>
      <c r="G93" s="267">
        <v>8324606.4835000001</v>
      </c>
      <c r="H93" s="268">
        <v>772.7231236513835</v>
      </c>
      <c r="I93" s="264">
        <v>-2.6366232366063502E-2</v>
      </c>
      <c r="J93" s="264">
        <v>-3.4345378818921524E-2</v>
      </c>
      <c r="K93" s="595"/>
      <c r="L93" s="667"/>
      <c r="M93" s="348"/>
      <c r="N93" s="348"/>
      <c r="O93" s="348"/>
    </row>
    <row r="94" spans="1:15" ht="12.75" customHeight="1">
      <c r="A94" s="262" t="s">
        <v>288</v>
      </c>
      <c r="B94" s="262" t="s">
        <v>283</v>
      </c>
      <c r="C94" s="278" t="s">
        <v>226</v>
      </c>
      <c r="D94" s="278"/>
      <c r="E94" s="265">
        <v>367750348.051</v>
      </c>
      <c r="F94" s="266">
        <v>1215.662299009982</v>
      </c>
      <c r="G94" s="267">
        <v>361613311.98879999</v>
      </c>
      <c r="H94" s="268">
        <v>1225.0611848828321</v>
      </c>
      <c r="I94" s="264">
        <v>1.6971266982533262E-2</v>
      </c>
      <c r="J94" s="264">
        <v>-7.6721766951982628E-3</v>
      </c>
      <c r="K94" s="595"/>
      <c r="L94" s="667"/>
      <c r="M94" s="348"/>
      <c r="N94" s="348"/>
      <c r="O94" s="348"/>
    </row>
    <row r="95" spans="1:15" ht="12.75" customHeight="1">
      <c r="A95" s="261" t="s">
        <v>289</v>
      </c>
      <c r="B95" s="262" t="s">
        <v>283</v>
      </c>
      <c r="C95" s="278" t="s">
        <v>228</v>
      </c>
      <c r="D95" s="278"/>
      <c r="E95" s="265">
        <v>1851149883.2409999</v>
      </c>
      <c r="F95" s="266">
        <v>175.2002812676462</v>
      </c>
      <c r="G95" s="267">
        <v>1922951751.3024998</v>
      </c>
      <c r="H95" s="268">
        <v>175.13036129841856</v>
      </c>
      <c r="I95" s="264">
        <v>-3.7339401788352378E-2</v>
      </c>
      <c r="J95" s="264">
        <v>3.9924527482981809E-4</v>
      </c>
      <c r="K95" s="595"/>
      <c r="L95" s="667"/>
      <c r="M95" s="348"/>
      <c r="N95" s="348"/>
      <c r="O95" s="348"/>
    </row>
    <row r="96" spans="1:15" ht="12.75" customHeight="1">
      <c r="A96" s="262" t="s">
        <v>290</v>
      </c>
      <c r="B96" s="262" t="s">
        <v>283</v>
      </c>
      <c r="C96" s="278" t="s">
        <v>225</v>
      </c>
      <c r="D96" s="278"/>
      <c r="E96" s="265">
        <v>71106013.676799998</v>
      </c>
      <c r="F96" s="266">
        <v>1131.0047171855379</v>
      </c>
      <c r="G96" s="267">
        <v>69800418.106000006</v>
      </c>
      <c r="H96" s="268">
        <v>1167.3616818194741</v>
      </c>
      <c r="I96" s="264">
        <v>1.8704695562386187E-2</v>
      </c>
      <c r="J96" s="264">
        <v>-3.1144558880217499E-2</v>
      </c>
      <c r="K96" s="595"/>
      <c r="L96" s="667"/>
      <c r="M96" s="348"/>
      <c r="N96" s="348"/>
      <c r="O96" s="348"/>
    </row>
    <row r="97" spans="1:14" ht="18.75" customHeight="1">
      <c r="A97" s="479" t="s">
        <v>588</v>
      </c>
      <c r="B97" s="480"/>
      <c r="C97" s="481"/>
      <c r="D97" s="481"/>
      <c r="E97" s="482">
        <f>SUM(E10:E96)</f>
        <v>13857695198.2981</v>
      </c>
      <c r="F97" s="482"/>
      <c r="G97" s="482">
        <f>SUM(G10:G96)</f>
        <v>14210201952.9739</v>
      </c>
      <c r="H97" s="483"/>
      <c r="I97" s="484">
        <v>-2.4806597108356199E-2</v>
      </c>
      <c r="J97" s="484"/>
      <c r="K97" s="595"/>
      <c r="L97" s="595"/>
      <c r="M97" s="150"/>
      <c r="N97" s="150"/>
    </row>
    <row r="98" spans="1:14" ht="12.75" customHeight="1">
      <c r="A98" s="36" t="s">
        <v>589</v>
      </c>
    </row>
    <row r="99" spans="1:14" ht="12.75" customHeight="1"/>
    <row r="100" spans="1:14" ht="12.75" customHeight="1">
      <c r="A100" s="80" t="s">
        <v>729</v>
      </c>
    </row>
    <row r="101" spans="1:14" ht="12.75" customHeight="1">
      <c r="A101" s="81" t="s">
        <v>721</v>
      </c>
    </row>
    <row r="102" spans="1:14" ht="12.75" customHeight="1">
      <c r="A102" s="51" t="s">
        <v>765</v>
      </c>
    </row>
    <row r="103" spans="1:14" ht="12.75" customHeight="1">
      <c r="A103" s="569" t="s">
        <v>768</v>
      </c>
    </row>
    <row r="104" spans="1:14" ht="12.75" customHeight="1">
      <c r="A104" s="51" t="s">
        <v>771</v>
      </c>
    </row>
    <row r="105" spans="1:14" ht="12.75" customHeight="1">
      <c r="A105" s="90" t="s">
        <v>772</v>
      </c>
    </row>
    <row r="106" spans="1:14" ht="12.75" customHeight="1">
      <c r="A106" s="51"/>
      <c r="B106" s="83"/>
      <c r="C106" s="83"/>
      <c r="D106" s="83"/>
      <c r="E106" s="83"/>
      <c r="F106" s="83"/>
      <c r="G106" s="83"/>
      <c r="H106" s="83"/>
      <c r="I106" s="83"/>
    </row>
    <row r="107" spans="1:14" ht="12.75" customHeight="1">
      <c r="A107" s="90"/>
      <c r="B107" s="84"/>
      <c r="C107" s="84"/>
      <c r="D107" s="84"/>
      <c r="E107" s="84"/>
      <c r="F107" s="84"/>
      <c r="G107" s="84"/>
      <c r="H107" s="84"/>
      <c r="I107" s="84"/>
    </row>
    <row r="108" spans="1:14" ht="12.75" customHeight="1">
      <c r="A108" s="51"/>
    </row>
    <row r="109" spans="1:14" ht="12.75" customHeight="1">
      <c r="A109" s="90"/>
    </row>
    <row r="110" spans="1:14" ht="12.75" customHeight="1"/>
    <row r="111" spans="1:14" ht="12.75" customHeight="1"/>
    <row r="112" spans="1:14" ht="12.75" customHeight="1">
      <c r="A112" s="75" t="s">
        <v>324</v>
      </c>
    </row>
    <row r="113" spans="1:10" ht="12.75" customHeight="1"/>
    <row r="114" spans="1:10" ht="12.75" customHeight="1"/>
    <row r="115" spans="1:10">
      <c r="A115" s="90"/>
      <c r="B115" s="90"/>
      <c r="C115" s="90"/>
      <c r="D115" s="90"/>
      <c r="E115" s="90"/>
      <c r="F115" s="90"/>
      <c r="G115" s="90"/>
      <c r="H115" s="90"/>
      <c r="I115" s="90"/>
      <c r="J115" s="90"/>
    </row>
    <row r="116" spans="1:10" ht="12.75" customHeight="1"/>
    <row r="117" spans="1:10" ht="12.75" customHeight="1">
      <c r="A117" s="51"/>
    </row>
    <row r="118" spans="1:10" ht="12.75" customHeight="1">
      <c r="A118" s="90"/>
    </row>
    <row r="119" spans="1:10" ht="12.75" customHeight="1">
      <c r="A119" s="51"/>
    </row>
    <row r="120" spans="1:10" ht="12.75" customHeight="1">
      <c r="A120" s="51"/>
    </row>
    <row r="121" spans="1:10" ht="12.75" customHeight="1">
      <c r="A121" s="90"/>
    </row>
    <row r="122" spans="1:10" ht="12.75" customHeight="1"/>
    <row r="123" spans="1:10" ht="12.75" customHeight="1">
      <c r="A123" s="51"/>
    </row>
    <row r="124" spans="1:10" ht="12.75" customHeight="1">
      <c r="A124" s="90"/>
    </row>
    <row r="125" spans="1:10" ht="12.75" customHeight="1">
      <c r="A125" s="98"/>
    </row>
    <row r="126" spans="1:10" ht="12.75" customHeight="1">
      <c r="A126" s="51"/>
    </row>
    <row r="127" spans="1:10" ht="12.75" customHeight="1">
      <c r="A127" s="90"/>
    </row>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203" spans="10:10">
      <c r="J203" s="53" t="s">
        <v>435</v>
      </c>
    </row>
  </sheetData>
  <mergeCells count="7">
    <mergeCell ref="E7:F7"/>
    <mergeCell ref="G7:H7"/>
    <mergeCell ref="I7:J7"/>
    <mergeCell ref="E5:F5"/>
    <mergeCell ref="E6:F6"/>
    <mergeCell ref="G5:H5"/>
    <mergeCell ref="G6:H6"/>
  </mergeCells>
  <hyperlinks>
    <hyperlink ref="A112" location="'2 Sadržaj'!A1" display="Sadržaj / Contents"/>
  </hyperlinks>
  <pageMargins left="0.7" right="0.7" top="0.75" bottom="0.75" header="0.3" footer="0.3"/>
  <pageSetup paperSize="9" scale="55" orientation="portrait" r:id="rId1"/>
  <rowBreaks count="1" manualBreakCount="1">
    <brk id="99"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85" t="s">
        <v>963</v>
      </c>
      <c r="M1" s="373" t="str">
        <f>Naslovnica!A20</f>
        <v>Prosinac 2015.</v>
      </c>
    </row>
    <row r="2" spans="1:14" ht="12.75" customHeight="1">
      <c r="A2" s="125" t="s">
        <v>964</v>
      </c>
      <c r="M2" s="118" t="str">
        <f>Naslovnica!A24</f>
        <v>December 2015</v>
      </c>
    </row>
    <row r="3" spans="1:14" ht="12.75" customHeight="1">
      <c r="A3" s="18"/>
      <c r="M3" s="19"/>
    </row>
    <row r="4" spans="1:14" ht="12.75" customHeight="1">
      <c r="A4" s="112"/>
      <c r="B4" s="112"/>
      <c r="C4" s="112"/>
      <c r="D4" s="112"/>
      <c r="E4" s="112"/>
      <c r="F4" s="112"/>
      <c r="G4" s="112"/>
      <c r="H4" s="112"/>
      <c r="I4" s="112"/>
      <c r="J4" s="112"/>
      <c r="K4" s="112"/>
      <c r="L4" s="112"/>
      <c r="M4" s="21" t="s">
        <v>477</v>
      </c>
    </row>
    <row r="5" spans="1:14" ht="25.5" customHeight="1">
      <c r="A5" s="800" t="s">
        <v>592</v>
      </c>
      <c r="B5" s="801" t="s">
        <v>742</v>
      </c>
      <c r="C5" s="802"/>
      <c r="D5" s="732" t="s">
        <v>741</v>
      </c>
      <c r="E5" s="775"/>
      <c r="F5" s="732" t="s">
        <v>743</v>
      </c>
      <c r="G5" s="775"/>
      <c r="H5" s="732" t="s">
        <v>744</v>
      </c>
      <c r="I5" s="775"/>
      <c r="J5" s="732" t="s">
        <v>1075</v>
      </c>
      <c r="K5" s="775"/>
      <c r="L5" s="732" t="s">
        <v>745</v>
      </c>
      <c r="M5" s="775"/>
    </row>
    <row r="6" spans="1:14" ht="12.75" customHeight="1">
      <c r="A6" s="800"/>
      <c r="B6" s="434" t="s">
        <v>130</v>
      </c>
      <c r="C6" s="434" t="s">
        <v>131</v>
      </c>
      <c r="D6" s="434" t="s">
        <v>130</v>
      </c>
      <c r="E6" s="434" t="s">
        <v>131</v>
      </c>
      <c r="F6" s="434" t="s">
        <v>130</v>
      </c>
      <c r="G6" s="434" t="s">
        <v>131</v>
      </c>
      <c r="H6" s="434" t="s">
        <v>130</v>
      </c>
      <c r="I6" s="434" t="s">
        <v>131</v>
      </c>
      <c r="J6" s="434" t="s">
        <v>130</v>
      </c>
      <c r="K6" s="434" t="s">
        <v>131</v>
      </c>
      <c r="L6" s="434" t="s">
        <v>130</v>
      </c>
      <c r="M6" s="434" t="s">
        <v>131</v>
      </c>
    </row>
    <row r="7" spans="1:14" ht="12.75" customHeight="1">
      <c r="A7" s="800"/>
      <c r="B7" s="486" t="s">
        <v>122</v>
      </c>
      <c r="C7" s="486" t="s">
        <v>123</v>
      </c>
      <c r="D7" s="486" t="s">
        <v>122</v>
      </c>
      <c r="E7" s="486" t="s">
        <v>123</v>
      </c>
      <c r="F7" s="486" t="s">
        <v>122</v>
      </c>
      <c r="G7" s="486" t="s">
        <v>123</v>
      </c>
      <c r="H7" s="486" t="s">
        <v>122</v>
      </c>
      <c r="I7" s="486" t="s">
        <v>123</v>
      </c>
      <c r="J7" s="486" t="s">
        <v>122</v>
      </c>
      <c r="K7" s="486" t="s">
        <v>123</v>
      </c>
      <c r="L7" s="486" t="s">
        <v>122</v>
      </c>
      <c r="M7" s="486" t="s">
        <v>123</v>
      </c>
    </row>
    <row r="8" spans="1:14" ht="18">
      <c r="A8" s="209" t="s">
        <v>593</v>
      </c>
      <c r="B8" s="280">
        <v>117648.33057999999</v>
      </c>
      <c r="C8" s="281">
        <v>7.2161657050812553E-2</v>
      </c>
      <c r="D8" s="280">
        <v>30529.449850000001</v>
      </c>
      <c r="E8" s="281">
        <v>3.7722701446324745E-2</v>
      </c>
      <c r="F8" s="280">
        <v>685227.67772000004</v>
      </c>
      <c r="G8" s="281">
        <v>7.40264331184491E-2</v>
      </c>
      <c r="H8" s="280">
        <v>112485.74931</v>
      </c>
      <c r="I8" s="281">
        <v>7.7171787455950172E-2</v>
      </c>
      <c r="J8" s="280">
        <v>62299.789380000002</v>
      </c>
      <c r="K8" s="281">
        <v>8.8505366203252056E-2</v>
      </c>
      <c r="L8" s="280">
        <v>1008190.99684</v>
      </c>
      <c r="M8" s="281">
        <v>7.2753151400926683E-2</v>
      </c>
      <c r="N8" s="88"/>
    </row>
    <row r="9" spans="1:14" ht="18">
      <c r="A9" s="209" t="s">
        <v>594</v>
      </c>
      <c r="B9" s="280">
        <v>10944.930619999999</v>
      </c>
      <c r="C9" s="281">
        <v>6.7132642337692679E-3</v>
      </c>
      <c r="D9" s="280">
        <v>16813.801440000003</v>
      </c>
      <c r="E9" s="281">
        <v>2.077541570566183E-2</v>
      </c>
      <c r="F9" s="280">
        <v>61561.624969999997</v>
      </c>
      <c r="G9" s="281">
        <v>6.6506179795132615E-3</v>
      </c>
      <c r="H9" s="280">
        <v>30497.97279</v>
      </c>
      <c r="I9" s="281">
        <v>2.0923388859694404E-2</v>
      </c>
      <c r="J9" s="280">
        <v>20495.6109</v>
      </c>
      <c r="K9" s="281">
        <v>2.9116816707027274E-2</v>
      </c>
      <c r="L9" s="280">
        <v>140313.94072000001</v>
      </c>
      <c r="M9" s="281">
        <v>1.0125344706369032E-2</v>
      </c>
      <c r="N9" s="88"/>
    </row>
    <row r="10" spans="1:14" ht="18">
      <c r="A10" s="209" t="s">
        <v>595</v>
      </c>
      <c r="B10" s="280">
        <v>1513727.5896899998</v>
      </c>
      <c r="C10" s="281">
        <v>0.92847123845318968</v>
      </c>
      <c r="D10" s="280">
        <v>777061.11327999993</v>
      </c>
      <c r="E10" s="281">
        <v>0.96014977426165993</v>
      </c>
      <c r="F10" s="280">
        <v>8661924.7260899991</v>
      </c>
      <c r="G10" s="281">
        <v>0.93576399824724499</v>
      </c>
      <c r="H10" s="280">
        <v>1364185.4819100001</v>
      </c>
      <c r="I10" s="281">
        <v>0.93591083942837172</v>
      </c>
      <c r="J10" s="280">
        <v>625575.8396399999</v>
      </c>
      <c r="K10" s="281">
        <v>0.88871598646237782</v>
      </c>
      <c r="L10" s="280">
        <v>12942474.75061</v>
      </c>
      <c r="M10" s="281">
        <v>0.93395579605957635</v>
      </c>
      <c r="N10" s="88"/>
    </row>
    <row r="11" spans="1:14" ht="21.75" customHeight="1">
      <c r="A11" s="209" t="s">
        <v>596</v>
      </c>
      <c r="B11" s="282">
        <v>604610.48301999993</v>
      </c>
      <c r="C11" s="283">
        <v>0.37084839291746252</v>
      </c>
      <c r="D11" s="282">
        <v>418054.41355999996</v>
      </c>
      <c r="E11" s="283">
        <v>0.51655506104844706</v>
      </c>
      <c r="F11" s="282">
        <v>8661924.7260899991</v>
      </c>
      <c r="G11" s="283">
        <v>0.93576399824724499</v>
      </c>
      <c r="H11" s="282">
        <v>1288903.4356500001</v>
      </c>
      <c r="I11" s="283">
        <v>0.88426296306302976</v>
      </c>
      <c r="J11" s="282">
        <v>470358.61477999995</v>
      </c>
      <c r="K11" s="283">
        <v>0.66820870282624789</v>
      </c>
      <c r="L11" s="282">
        <v>11443851.6731</v>
      </c>
      <c r="M11" s="283">
        <v>0.82581204949494535</v>
      </c>
      <c r="N11" s="78"/>
    </row>
    <row r="12" spans="1:14" ht="18" customHeight="1">
      <c r="A12" s="210" t="s">
        <v>499</v>
      </c>
      <c r="B12" s="282">
        <v>560304.04665999999</v>
      </c>
      <c r="C12" s="283">
        <v>0.3436722668305745</v>
      </c>
      <c r="D12" s="282">
        <v>106344.50413</v>
      </c>
      <c r="E12" s="283">
        <v>0.13140105699459365</v>
      </c>
      <c r="F12" s="282">
        <v>2.9350300000000002</v>
      </c>
      <c r="G12" s="283">
        <v>3.1707680390053242E-7</v>
      </c>
      <c r="H12" s="282">
        <v>0</v>
      </c>
      <c r="I12" s="283">
        <v>0</v>
      </c>
      <c r="J12" s="282">
        <v>3436.0686600000004</v>
      </c>
      <c r="K12" s="283">
        <v>4.8814051873896976E-3</v>
      </c>
      <c r="L12" s="282">
        <v>670087.55448000005</v>
      </c>
      <c r="M12" s="283">
        <v>4.8354906417297568E-2</v>
      </c>
    </row>
    <row r="13" spans="1:14" ht="18" customHeight="1">
      <c r="A13" s="210" t="s">
        <v>597</v>
      </c>
      <c r="B13" s="282">
        <v>1702.19524</v>
      </c>
      <c r="C13" s="283">
        <v>1.0440711613742778E-3</v>
      </c>
      <c r="D13" s="282">
        <v>203389.05366999999</v>
      </c>
      <c r="E13" s="283">
        <v>0.25131093376200914</v>
      </c>
      <c r="F13" s="282">
        <v>953237.14679999999</v>
      </c>
      <c r="G13" s="283">
        <v>0.10297999947755444</v>
      </c>
      <c r="H13" s="282">
        <v>1170838.4360799999</v>
      </c>
      <c r="I13" s="283">
        <v>0.80326348438513018</v>
      </c>
      <c r="J13" s="282">
        <v>254198.08213</v>
      </c>
      <c r="K13" s="283">
        <v>0.3611231204948897</v>
      </c>
      <c r="L13" s="282">
        <v>2583364.9139200002</v>
      </c>
      <c r="M13" s="283">
        <v>0.18642096516964934</v>
      </c>
    </row>
    <row r="14" spans="1:14" ht="18" customHeight="1">
      <c r="A14" s="210" t="s">
        <v>598</v>
      </c>
      <c r="B14" s="282">
        <v>0</v>
      </c>
      <c r="C14" s="283">
        <v>0</v>
      </c>
      <c r="D14" s="282">
        <v>820.21213</v>
      </c>
      <c r="E14" s="283">
        <v>1.0134678959058969E-3</v>
      </c>
      <c r="F14" s="282">
        <v>0</v>
      </c>
      <c r="G14" s="283">
        <v>0</v>
      </c>
      <c r="H14" s="282">
        <v>0</v>
      </c>
      <c r="I14" s="283">
        <v>0</v>
      </c>
      <c r="J14" s="282">
        <v>0</v>
      </c>
      <c r="K14" s="283">
        <v>0</v>
      </c>
      <c r="L14" s="282">
        <v>820.21213</v>
      </c>
      <c r="M14" s="283">
        <v>5.918820685941581E-5</v>
      </c>
    </row>
    <row r="15" spans="1:14" ht="19.5">
      <c r="A15" s="210" t="s">
        <v>599</v>
      </c>
      <c r="B15" s="282">
        <v>2920.2904700000004</v>
      </c>
      <c r="C15" s="283">
        <v>1.7912111319046669E-3</v>
      </c>
      <c r="D15" s="282">
        <v>71482.892299999992</v>
      </c>
      <c r="E15" s="283">
        <v>8.8325463380490146E-2</v>
      </c>
      <c r="F15" s="282">
        <v>120053.75533</v>
      </c>
      <c r="G15" s="283">
        <v>1.296963269073669E-2</v>
      </c>
      <c r="H15" s="282">
        <v>39571.287340000003</v>
      </c>
      <c r="I15" s="283">
        <v>2.7148212059688256E-2</v>
      </c>
      <c r="J15" s="282">
        <v>21.04194</v>
      </c>
      <c r="K15" s="283">
        <v>2.9892951868063883E-5</v>
      </c>
      <c r="L15" s="282">
        <v>234049.26738</v>
      </c>
      <c r="M15" s="283">
        <v>1.6889480106789156E-2</v>
      </c>
    </row>
    <row r="16" spans="1:14" ht="19.5">
      <c r="A16" s="568" t="s">
        <v>717</v>
      </c>
      <c r="B16" s="282">
        <v>0</v>
      </c>
      <c r="C16" s="283">
        <v>0</v>
      </c>
      <c r="D16" s="282">
        <v>0</v>
      </c>
      <c r="E16" s="283">
        <v>0</v>
      </c>
      <c r="F16" s="282">
        <v>0</v>
      </c>
      <c r="G16" s="283">
        <v>0</v>
      </c>
      <c r="H16" s="282">
        <v>0</v>
      </c>
      <c r="I16" s="283">
        <v>0</v>
      </c>
      <c r="J16" s="282">
        <v>0</v>
      </c>
      <c r="K16" s="283">
        <v>0</v>
      </c>
      <c r="L16" s="282">
        <v>0</v>
      </c>
      <c r="M16" s="283">
        <v>0</v>
      </c>
    </row>
    <row r="17" spans="1:13" ht="18" customHeight="1">
      <c r="A17" s="568" t="s">
        <v>718</v>
      </c>
      <c r="B17" s="282">
        <v>32491.334050000001</v>
      </c>
      <c r="C17" s="283">
        <v>1.9929126858669349E-2</v>
      </c>
      <c r="D17" s="282">
        <v>2772.3466600000002</v>
      </c>
      <c r="E17" s="283">
        <v>3.4255581372978974E-3</v>
      </c>
      <c r="F17" s="282">
        <v>33252.53284</v>
      </c>
      <c r="G17" s="283">
        <v>3.5923335824522042E-3</v>
      </c>
      <c r="H17" s="282">
        <v>1758.5519299999999</v>
      </c>
      <c r="I17" s="283">
        <v>1.2064692337000441E-3</v>
      </c>
      <c r="J17" s="282">
        <v>23722.356179999999</v>
      </c>
      <c r="K17" s="283">
        <v>3.3700849421954809E-2</v>
      </c>
      <c r="L17" s="282">
        <v>93997.121660000004</v>
      </c>
      <c r="M17" s="283">
        <v>6.783027070084607E-3</v>
      </c>
    </row>
    <row r="18" spans="1:13" ht="18" customHeight="1">
      <c r="A18" s="183" t="s">
        <v>728</v>
      </c>
      <c r="B18" s="282">
        <v>0</v>
      </c>
      <c r="C18" s="283">
        <v>0</v>
      </c>
      <c r="D18" s="282">
        <v>17402.365379999999</v>
      </c>
      <c r="E18" s="283">
        <v>2.1502655203909534E-2</v>
      </c>
      <c r="F18" s="282">
        <v>3258507.37689</v>
      </c>
      <c r="G18" s="283">
        <v>0.3520226725282497</v>
      </c>
      <c r="H18" s="282">
        <v>31125.23432</v>
      </c>
      <c r="I18" s="283">
        <v>2.1353726869347958E-2</v>
      </c>
      <c r="J18" s="282">
        <v>101884.26481000001</v>
      </c>
      <c r="K18" s="283">
        <v>0.14474052411889801</v>
      </c>
      <c r="L18" s="282">
        <v>3408919.2413999997</v>
      </c>
      <c r="M18" s="283">
        <v>0.24599467606877018</v>
      </c>
    </row>
    <row r="19" spans="1:13" ht="18" customHeight="1">
      <c r="A19" s="209" t="s">
        <v>637</v>
      </c>
      <c r="B19" s="282">
        <v>7192.6165999999994</v>
      </c>
      <c r="C19" s="283">
        <v>4.4117169349397953E-3</v>
      </c>
      <c r="D19" s="282">
        <v>15843.039289999999</v>
      </c>
      <c r="E19" s="283">
        <v>1.9575925674240824E-2</v>
      </c>
      <c r="F19" s="282">
        <v>4296870.9791999999</v>
      </c>
      <c r="G19" s="283">
        <v>0.46419904289144814</v>
      </c>
      <c r="H19" s="282">
        <v>45609.92598</v>
      </c>
      <c r="I19" s="283">
        <v>3.1291070515163194E-2</v>
      </c>
      <c r="J19" s="282">
        <v>87096.801059999998</v>
      </c>
      <c r="K19" s="283">
        <v>0.12373291065124771</v>
      </c>
      <c r="L19" s="282">
        <v>4452613.3621300003</v>
      </c>
      <c r="M19" s="283">
        <v>0.32130980645549512</v>
      </c>
    </row>
    <row r="20" spans="1:13" ht="18" customHeight="1">
      <c r="A20" s="210" t="s">
        <v>804</v>
      </c>
      <c r="B20" s="282">
        <v>909117.10666999989</v>
      </c>
      <c r="C20" s="283">
        <v>0.55762284553572716</v>
      </c>
      <c r="D20" s="282">
        <v>359006.69972000003</v>
      </c>
      <c r="E20" s="283">
        <v>0.44359471321321298</v>
      </c>
      <c r="F20" s="282">
        <v>0</v>
      </c>
      <c r="G20" s="283">
        <v>0</v>
      </c>
      <c r="H20" s="282">
        <v>75282.046260000017</v>
      </c>
      <c r="I20" s="283">
        <v>5.164787636534196E-2</v>
      </c>
      <c r="J20" s="282">
        <v>155217.22485999999</v>
      </c>
      <c r="K20" s="283">
        <v>0.22050728363612995</v>
      </c>
      <c r="L20" s="282">
        <v>1498623.07751</v>
      </c>
      <c r="M20" s="283">
        <v>0.10814374656463105</v>
      </c>
    </row>
    <row r="21" spans="1:13" ht="18" customHeight="1">
      <c r="A21" s="210" t="s">
        <v>805</v>
      </c>
      <c r="B21" s="282">
        <v>885660.45392999996</v>
      </c>
      <c r="C21" s="283">
        <v>0.54323529815414429</v>
      </c>
      <c r="D21" s="282">
        <v>168295.38797000001</v>
      </c>
      <c r="E21" s="283">
        <v>0.20794861048521984</v>
      </c>
      <c r="F21" s="282">
        <v>0</v>
      </c>
      <c r="G21" s="283">
        <v>0</v>
      </c>
      <c r="H21" s="282">
        <v>0</v>
      </c>
      <c r="I21" s="283">
        <v>0</v>
      </c>
      <c r="J21" s="282">
        <v>4404.8552</v>
      </c>
      <c r="K21" s="283">
        <v>6.2576988851498917E-3</v>
      </c>
      <c r="L21" s="282">
        <v>1058360.6971</v>
      </c>
      <c r="M21" s="283">
        <v>7.6373500928144433E-2</v>
      </c>
    </row>
    <row r="22" spans="1:13" ht="18" customHeight="1">
      <c r="A22" s="210" t="s">
        <v>806</v>
      </c>
      <c r="B22" s="282">
        <v>1196.39707</v>
      </c>
      <c r="C22" s="283">
        <v>7.3383102536444839E-4</v>
      </c>
      <c r="D22" s="282">
        <v>29616.356690000001</v>
      </c>
      <c r="E22" s="283">
        <v>3.6594468188385403E-2</v>
      </c>
      <c r="F22" s="282">
        <v>0</v>
      </c>
      <c r="G22" s="283">
        <v>0</v>
      </c>
      <c r="H22" s="282">
        <v>44366.028490000004</v>
      </c>
      <c r="I22" s="283">
        <v>3.0437684256867312E-2</v>
      </c>
      <c r="J22" s="282">
        <v>14733.88819</v>
      </c>
      <c r="K22" s="283">
        <v>2.0931502061744538E-2</v>
      </c>
      <c r="L22" s="282">
        <v>89912.670440000002</v>
      </c>
      <c r="M22" s="283">
        <v>6.4882846066726682E-3</v>
      </c>
    </row>
    <row r="23" spans="1:13" ht="18" customHeight="1">
      <c r="A23" s="210" t="s">
        <v>598</v>
      </c>
      <c r="B23" s="282">
        <v>0</v>
      </c>
      <c r="C23" s="283">
        <v>0</v>
      </c>
      <c r="D23" s="282">
        <v>0</v>
      </c>
      <c r="E23" s="283">
        <v>0</v>
      </c>
      <c r="F23" s="282">
        <v>0</v>
      </c>
      <c r="G23" s="283">
        <v>0</v>
      </c>
      <c r="H23" s="282">
        <v>0</v>
      </c>
      <c r="I23" s="283">
        <v>0</v>
      </c>
      <c r="J23" s="282">
        <v>0</v>
      </c>
      <c r="K23" s="283">
        <v>0</v>
      </c>
      <c r="L23" s="282">
        <v>0</v>
      </c>
      <c r="M23" s="283">
        <v>0</v>
      </c>
    </row>
    <row r="24" spans="1:13" ht="19.5">
      <c r="A24" s="210" t="s">
        <v>807</v>
      </c>
      <c r="B24" s="282">
        <v>224.80029000000002</v>
      </c>
      <c r="C24" s="283">
        <v>1.3788518164201569E-4</v>
      </c>
      <c r="D24" s="282">
        <v>37402.37098</v>
      </c>
      <c r="E24" s="283">
        <v>4.6214998330971251E-2</v>
      </c>
      <c r="F24" s="282">
        <v>0</v>
      </c>
      <c r="G24" s="283">
        <v>0</v>
      </c>
      <c r="H24" s="282">
        <v>21667.276100000003</v>
      </c>
      <c r="I24" s="283">
        <v>1.4865015668166412E-2</v>
      </c>
      <c r="J24" s="282">
        <v>0</v>
      </c>
      <c r="K24" s="283">
        <v>0</v>
      </c>
      <c r="L24" s="282">
        <v>59294.447370000002</v>
      </c>
      <c r="M24" s="283">
        <v>4.278810186031148E-3</v>
      </c>
    </row>
    <row r="25" spans="1:13" ht="19.5">
      <c r="A25" s="568" t="s">
        <v>717</v>
      </c>
      <c r="B25" s="282">
        <v>1734.4854399999999</v>
      </c>
      <c r="C25" s="283">
        <v>1.0638769191526909E-3</v>
      </c>
      <c r="D25" s="282">
        <v>0</v>
      </c>
      <c r="E25" s="283">
        <v>0</v>
      </c>
      <c r="F25" s="282">
        <v>0</v>
      </c>
      <c r="G25" s="283">
        <v>0</v>
      </c>
      <c r="H25" s="282">
        <v>0</v>
      </c>
      <c r="I25" s="283">
        <v>0</v>
      </c>
      <c r="J25" s="282">
        <v>0</v>
      </c>
      <c r="K25" s="283">
        <v>0</v>
      </c>
      <c r="L25" s="282">
        <v>1734.4854399999999</v>
      </c>
      <c r="M25" s="283">
        <v>1.2516406337146569E-4</v>
      </c>
    </row>
    <row r="26" spans="1:13" ht="19.5">
      <c r="A26" s="568" t="s">
        <v>740</v>
      </c>
      <c r="B26" s="282">
        <v>20300.969940000003</v>
      </c>
      <c r="C26" s="283">
        <v>1.2451954255423782E-2</v>
      </c>
      <c r="D26" s="282">
        <v>123692.58408</v>
      </c>
      <c r="E26" s="283">
        <v>0.15283663620863647</v>
      </c>
      <c r="F26" s="282">
        <v>0</v>
      </c>
      <c r="G26" s="283">
        <v>0</v>
      </c>
      <c r="H26" s="282">
        <v>9248.7416699999994</v>
      </c>
      <c r="I26" s="283">
        <v>6.3451764403082284E-3</v>
      </c>
      <c r="J26" s="282">
        <v>136078.48147</v>
      </c>
      <c r="K26" s="283">
        <v>0.19331808268923553</v>
      </c>
      <c r="L26" s="282">
        <v>289320.77716</v>
      </c>
      <c r="M26" s="283">
        <v>2.0877986780411337E-2</v>
      </c>
    </row>
    <row r="27" spans="1:13" ht="18" customHeight="1">
      <c r="A27" s="183" t="s">
        <v>728</v>
      </c>
      <c r="B27" s="282">
        <v>0</v>
      </c>
      <c r="C27" s="283">
        <v>0</v>
      </c>
      <c r="D27" s="282">
        <v>0</v>
      </c>
      <c r="E27" s="283">
        <v>0</v>
      </c>
      <c r="F27" s="282">
        <v>0</v>
      </c>
      <c r="G27" s="283">
        <v>0</v>
      </c>
      <c r="H27" s="282">
        <v>0</v>
      </c>
      <c r="I27" s="283">
        <v>0</v>
      </c>
      <c r="J27" s="282">
        <v>0</v>
      </c>
      <c r="K27" s="283">
        <v>0</v>
      </c>
      <c r="L27" s="282">
        <v>0</v>
      </c>
      <c r="M27" s="283">
        <v>0</v>
      </c>
    </row>
    <row r="28" spans="1:13" ht="18" customHeight="1">
      <c r="A28" s="210" t="s">
        <v>637</v>
      </c>
      <c r="B28" s="282">
        <v>0</v>
      </c>
      <c r="C28" s="283">
        <v>0</v>
      </c>
      <c r="D28" s="282">
        <v>0</v>
      </c>
      <c r="E28" s="283">
        <v>0</v>
      </c>
      <c r="F28" s="282">
        <v>0</v>
      </c>
      <c r="G28" s="283">
        <v>0</v>
      </c>
      <c r="H28" s="282">
        <v>0</v>
      </c>
      <c r="I28" s="283">
        <v>0</v>
      </c>
      <c r="J28" s="282">
        <v>0</v>
      </c>
      <c r="K28" s="283">
        <v>0</v>
      </c>
      <c r="L28" s="282">
        <v>0</v>
      </c>
      <c r="M28" s="283">
        <v>0</v>
      </c>
    </row>
    <row r="29" spans="1:13" ht="18" customHeight="1">
      <c r="A29" s="210" t="s">
        <v>1093</v>
      </c>
      <c r="B29" s="674">
        <v>0</v>
      </c>
      <c r="C29" s="675">
        <v>0</v>
      </c>
      <c r="D29" s="674">
        <v>384.60595000000001</v>
      </c>
      <c r="E29" s="675">
        <v>4.7522557719231555E-4</v>
      </c>
      <c r="F29" s="674">
        <v>0</v>
      </c>
      <c r="G29" s="675">
        <v>0</v>
      </c>
      <c r="H29" s="674">
        <v>0</v>
      </c>
      <c r="I29" s="675">
        <v>0</v>
      </c>
      <c r="J29" s="674">
        <v>7175.6349199999995</v>
      </c>
      <c r="K29" s="675">
        <v>1.019397019886752E-2</v>
      </c>
      <c r="L29" s="674">
        <v>7560.2408699999996</v>
      </c>
      <c r="M29" s="675">
        <v>5.4556264672721896E-4</v>
      </c>
    </row>
    <row r="30" spans="1:13" ht="18" customHeight="1">
      <c r="A30" s="209" t="s">
        <v>808</v>
      </c>
      <c r="B30" s="280">
        <v>1642320.8508899999</v>
      </c>
      <c r="C30" s="281">
        <v>1.0073461597377715</v>
      </c>
      <c r="D30" s="280">
        <v>824788.97051999997</v>
      </c>
      <c r="E30" s="281">
        <v>1.0191231169908388</v>
      </c>
      <c r="F30" s="280">
        <v>9408714.0287799984</v>
      </c>
      <c r="G30" s="281">
        <v>1.0164410493452072</v>
      </c>
      <c r="H30" s="280">
        <v>1507169.20401</v>
      </c>
      <c r="I30" s="281">
        <v>1.0340060157440163</v>
      </c>
      <c r="J30" s="280">
        <v>715546.87483999983</v>
      </c>
      <c r="K30" s="281">
        <v>1.0165321395715246</v>
      </c>
      <c r="L30" s="280">
        <v>14098539.92904</v>
      </c>
      <c r="M30" s="281">
        <v>1.0173798548135993</v>
      </c>
    </row>
    <row r="31" spans="1:13" ht="18" customHeight="1">
      <c r="A31" s="210" t="s">
        <v>1094</v>
      </c>
      <c r="B31" s="674">
        <v>11976.76806</v>
      </c>
      <c r="C31" s="675">
        <v>7.3461597377716542E-3</v>
      </c>
      <c r="D31" s="674">
        <v>15476.57561</v>
      </c>
      <c r="E31" s="675">
        <v>1.9123116990838969E-2</v>
      </c>
      <c r="F31" s="674">
        <v>152187.01736000003</v>
      </c>
      <c r="G31" s="675">
        <v>1.6441049345207254E-2</v>
      </c>
      <c r="H31" s="674">
        <v>49567.235489999999</v>
      </c>
      <c r="I31" s="675">
        <v>3.4006015744016113E-2</v>
      </c>
      <c r="J31" s="674">
        <v>11637.13408</v>
      </c>
      <c r="K31" s="675">
        <v>1.6532139571524575E-2</v>
      </c>
      <c r="L31" s="674">
        <v>240844.73060000001</v>
      </c>
      <c r="M31" s="675">
        <v>1.7379854813599348E-2</v>
      </c>
    </row>
    <row r="32" spans="1:13" ht="26.25" customHeight="1">
      <c r="A32" s="487" t="s">
        <v>810</v>
      </c>
      <c r="B32" s="488">
        <v>1630344.08283</v>
      </c>
      <c r="C32" s="489">
        <v>1</v>
      </c>
      <c r="D32" s="488">
        <v>809312.39491000003</v>
      </c>
      <c r="E32" s="489">
        <v>1</v>
      </c>
      <c r="F32" s="488">
        <v>9256527.0114199985</v>
      </c>
      <c r="G32" s="489">
        <v>1</v>
      </c>
      <c r="H32" s="488">
        <v>1457601.9685199999</v>
      </c>
      <c r="I32" s="489">
        <v>1</v>
      </c>
      <c r="J32" s="488">
        <v>703909.74075999984</v>
      </c>
      <c r="K32" s="489">
        <v>1</v>
      </c>
      <c r="L32" s="488">
        <v>13857695.19844</v>
      </c>
      <c r="M32" s="489">
        <v>1</v>
      </c>
    </row>
    <row r="33" spans="1:13" ht="19.5">
      <c r="A33" s="183" t="s">
        <v>766</v>
      </c>
      <c r="B33" s="282">
        <v>674.38672999999994</v>
      </c>
      <c r="C33" s="283">
        <v>4.1364687191024077E-4</v>
      </c>
      <c r="D33" s="282">
        <v>339.84055000000001</v>
      </c>
      <c r="E33" s="283">
        <v>4.1991269642891377E-4</v>
      </c>
      <c r="F33" s="282">
        <v>2119.5297</v>
      </c>
      <c r="G33" s="283">
        <v>2.2897677470017487E-4</v>
      </c>
      <c r="H33" s="282">
        <v>1365.1488200000001</v>
      </c>
      <c r="I33" s="283">
        <v>9.3657174556791142E-4</v>
      </c>
      <c r="J33" s="282">
        <v>5826.2152500000002</v>
      </c>
      <c r="K33" s="283">
        <v>8.2769351134557839E-3</v>
      </c>
      <c r="L33" s="282">
        <v>10325.121050000002</v>
      </c>
      <c r="M33" s="283">
        <v>7.4508212961433369E-4</v>
      </c>
    </row>
    <row r="34" spans="1:13" ht="19.5">
      <c r="A34" s="183" t="s">
        <v>767</v>
      </c>
      <c r="B34" s="282">
        <v>0</v>
      </c>
      <c r="C34" s="283">
        <v>0</v>
      </c>
      <c r="D34" s="282">
        <v>0</v>
      </c>
      <c r="E34" s="283">
        <v>0</v>
      </c>
      <c r="F34" s="282">
        <v>191542.43499000001</v>
      </c>
      <c r="G34" s="283">
        <v>2.069268903484963E-2</v>
      </c>
      <c r="H34" s="282">
        <v>16089.26341</v>
      </c>
      <c r="I34" s="283">
        <v>1.1038173491448078E-2</v>
      </c>
      <c r="J34" s="282">
        <v>8389.2281199999998</v>
      </c>
      <c r="K34" s="283">
        <v>1.191804521832911E-2</v>
      </c>
      <c r="L34" s="282">
        <v>216020.92651999998</v>
      </c>
      <c r="M34" s="283">
        <v>1.5588517673871054E-2</v>
      </c>
    </row>
    <row r="35" spans="1:13" ht="12.75" customHeight="1">
      <c r="A35" s="36" t="s">
        <v>590</v>
      </c>
    </row>
    <row r="36" spans="1:13" ht="12.75" customHeight="1">
      <c r="A36" s="65" t="s">
        <v>591</v>
      </c>
    </row>
    <row r="37" spans="1:13" ht="12.75" customHeight="1"/>
    <row r="38" spans="1:13" ht="12.75" customHeight="1"/>
    <row r="39" spans="1:13" ht="12.75" customHeight="1"/>
    <row r="40" spans="1:13" ht="12.75" customHeight="1"/>
    <row r="41" spans="1:13" ht="12.75" customHeight="1">
      <c r="A41" s="485" t="s">
        <v>965</v>
      </c>
      <c r="G41" s="373" t="str">
        <f>Naslovnica!A20</f>
        <v>Prosinac 2015.</v>
      </c>
    </row>
    <row r="42" spans="1:13">
      <c r="A42" s="125" t="s">
        <v>966</v>
      </c>
      <c r="G42" s="118" t="str">
        <f>Naslovnica!A24</f>
        <v>December 2015</v>
      </c>
    </row>
    <row r="43" spans="1:13" ht="12.75" customHeight="1"/>
    <row r="44" spans="1:13">
      <c r="G44" s="21" t="s">
        <v>785</v>
      </c>
    </row>
    <row r="45" spans="1:13" ht="22.5">
      <c r="A45" s="799" t="s">
        <v>774</v>
      </c>
      <c r="B45" s="583" t="s">
        <v>775</v>
      </c>
      <c r="C45" s="583" t="s">
        <v>776</v>
      </c>
      <c r="D45" s="583" t="s">
        <v>777</v>
      </c>
      <c r="E45" s="583" t="s">
        <v>778</v>
      </c>
      <c r="F45" s="583" t="s">
        <v>779</v>
      </c>
      <c r="G45" s="583" t="s">
        <v>780</v>
      </c>
    </row>
    <row r="46" spans="1:13" ht="22.5">
      <c r="A46" s="799"/>
      <c r="B46" s="584" t="s">
        <v>781</v>
      </c>
      <c r="C46" s="584" t="s">
        <v>781</v>
      </c>
      <c r="D46" s="584" t="s">
        <v>781</v>
      </c>
      <c r="E46" s="584" t="s">
        <v>781</v>
      </c>
      <c r="F46" s="584" t="s">
        <v>781</v>
      </c>
      <c r="G46" s="584" t="s">
        <v>781</v>
      </c>
    </row>
    <row r="47" spans="1:13" ht="22.5">
      <c r="A47" s="213" t="s">
        <v>782</v>
      </c>
      <c r="B47" s="586">
        <v>84073.811019999994</v>
      </c>
      <c r="C47" s="586">
        <v>25961.808939999999</v>
      </c>
      <c r="D47" s="586">
        <v>1880018.965850001</v>
      </c>
      <c r="E47" s="586">
        <v>102808.56238</v>
      </c>
      <c r="F47" s="586">
        <v>44228.150219999967</v>
      </c>
      <c r="G47" s="586">
        <v>2137091.2984100012</v>
      </c>
    </row>
    <row r="48" spans="1:13" ht="22.5">
      <c r="A48" s="585" t="s">
        <v>783</v>
      </c>
      <c r="B48" s="586">
        <v>46514.616239999996</v>
      </c>
      <c r="C48" s="586">
        <v>15502.344589999999</v>
      </c>
      <c r="D48" s="586">
        <v>2287332.8920800006</v>
      </c>
      <c r="E48" s="586">
        <v>85307.651379999967</v>
      </c>
      <c r="F48" s="586">
        <v>15086.16589</v>
      </c>
      <c r="G48" s="586">
        <v>2449743.6701800008</v>
      </c>
    </row>
    <row r="49" spans="1:7" ht="33">
      <c r="A49" s="487" t="s">
        <v>784</v>
      </c>
      <c r="B49" s="587">
        <v>37559.194779999998</v>
      </c>
      <c r="C49" s="587">
        <v>10459.46435</v>
      </c>
      <c r="D49" s="587">
        <v>-407313.92622999963</v>
      </c>
      <c r="E49" s="587">
        <v>17500.911000000036</v>
      </c>
      <c r="F49" s="587">
        <v>29141.984329999967</v>
      </c>
      <c r="G49" s="587">
        <v>-312652.37176999962</v>
      </c>
    </row>
    <row r="50" spans="1:7" ht="12.75" customHeight="1">
      <c r="A50" s="36" t="s">
        <v>590</v>
      </c>
    </row>
    <row r="51" spans="1:7" ht="12.75" customHeight="1">
      <c r="A51" s="65" t="s">
        <v>591</v>
      </c>
    </row>
    <row r="52" spans="1:7" ht="12.75" customHeight="1"/>
    <row r="53" spans="1:7" ht="12.75" customHeight="1"/>
    <row r="54" spans="1:7" ht="12.75" customHeight="1"/>
    <row r="55" spans="1:7" ht="12.75" customHeight="1">
      <c r="A55" s="75" t="s">
        <v>324</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723</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35" t="s">
        <v>27</v>
      </c>
      <c r="B1" s="536"/>
      <c r="C1" s="536"/>
      <c r="D1" s="536"/>
      <c r="E1" s="536"/>
      <c r="F1" s="536"/>
      <c r="G1" s="536"/>
      <c r="H1" s="536"/>
      <c r="I1" s="536"/>
      <c r="J1" s="536"/>
      <c r="K1" s="536"/>
      <c r="L1" s="536"/>
      <c r="M1" s="536"/>
      <c r="N1" s="536"/>
      <c r="O1" s="536"/>
      <c r="P1" s="536"/>
      <c r="Q1" s="536"/>
    </row>
    <row r="2" spans="1:17" ht="16.5">
      <c r="A2" s="537" t="s">
        <v>28</v>
      </c>
      <c r="B2" s="538"/>
      <c r="C2" s="538"/>
      <c r="D2" s="538"/>
      <c r="E2" s="539"/>
      <c r="F2" s="539"/>
      <c r="G2" s="539"/>
      <c r="H2" s="539"/>
      <c r="I2" s="539"/>
      <c r="J2" s="539"/>
      <c r="K2" s="539"/>
      <c r="L2" s="539"/>
      <c r="M2" s="539"/>
      <c r="N2" s="539"/>
      <c r="O2" s="539"/>
      <c r="P2" s="539"/>
      <c r="Q2" s="539"/>
    </row>
    <row r="3" spans="1:17" ht="12.75" customHeight="1">
      <c r="A3" s="8"/>
      <c r="B3" s="9"/>
      <c r="C3" s="9"/>
      <c r="D3" s="9"/>
      <c r="E3" s="10"/>
      <c r="F3" s="10"/>
    </row>
    <row r="4" spans="1:17" ht="12.75" customHeight="1">
      <c r="A4" s="372" t="s">
        <v>689</v>
      </c>
      <c r="B4" s="11"/>
      <c r="C4" s="11"/>
      <c r="D4" s="12"/>
      <c r="E4" s="13"/>
      <c r="Q4" s="373" t="str">
        <f>Naslovnica!A20</f>
        <v>Prosinac 2015.</v>
      </c>
    </row>
    <row r="5" spans="1:17" ht="12.75" customHeight="1">
      <c r="A5" s="117" t="s">
        <v>688</v>
      </c>
      <c r="B5" s="16"/>
      <c r="C5" s="16"/>
      <c r="D5" s="17"/>
      <c r="E5" s="18"/>
      <c r="Q5" s="118" t="str">
        <f>Naslovnica!A24</f>
        <v>December 2015</v>
      </c>
    </row>
    <row r="6" spans="1:17" ht="12.75" customHeight="1"/>
    <row r="7" spans="1:17" ht="12.75" customHeight="1">
      <c r="A7" s="608"/>
      <c r="B7" s="632"/>
      <c r="C7" s="721" t="s">
        <v>108</v>
      </c>
      <c r="D7" s="721"/>
      <c r="E7" s="632"/>
      <c r="F7" s="721" t="s">
        <v>109</v>
      </c>
      <c r="G7" s="721"/>
      <c r="H7" s="632"/>
      <c r="I7" s="721" t="s">
        <v>110</v>
      </c>
      <c r="J7" s="721"/>
      <c r="K7" s="632"/>
      <c r="L7" s="721" t="s">
        <v>111</v>
      </c>
      <c r="M7" s="721"/>
      <c r="N7" s="632"/>
      <c r="O7" s="721" t="s">
        <v>856</v>
      </c>
      <c r="P7" s="721"/>
      <c r="Q7" s="717" t="s">
        <v>861</v>
      </c>
    </row>
    <row r="8" spans="1:17" ht="15" customHeight="1">
      <c r="A8" s="597"/>
      <c r="B8" s="719" t="s">
        <v>857</v>
      </c>
      <c r="C8" s="720"/>
      <c r="D8" s="720"/>
      <c r="E8" s="719" t="s">
        <v>857</v>
      </c>
      <c r="F8" s="720"/>
      <c r="G8" s="720"/>
      <c r="H8" s="719" t="s">
        <v>857</v>
      </c>
      <c r="I8" s="720"/>
      <c r="J8" s="720"/>
      <c r="K8" s="719" t="s">
        <v>857</v>
      </c>
      <c r="L8" s="720"/>
      <c r="M8" s="720"/>
      <c r="N8" s="719" t="s">
        <v>857</v>
      </c>
      <c r="O8" s="720"/>
      <c r="P8" s="720"/>
      <c r="Q8" s="718"/>
    </row>
    <row r="9" spans="1:17">
      <c r="A9" s="607" t="s">
        <v>855</v>
      </c>
      <c r="B9" s="631" t="s">
        <v>858</v>
      </c>
      <c r="C9" s="631" t="s">
        <v>859</v>
      </c>
      <c r="D9" s="631" t="s">
        <v>860</v>
      </c>
      <c r="E9" s="631" t="s">
        <v>858</v>
      </c>
      <c r="F9" s="631" t="s">
        <v>859</v>
      </c>
      <c r="G9" s="631" t="s">
        <v>860</v>
      </c>
      <c r="H9" s="631" t="s">
        <v>858</v>
      </c>
      <c r="I9" s="631" t="s">
        <v>859</v>
      </c>
      <c r="J9" s="631" t="s">
        <v>860</v>
      </c>
      <c r="K9" s="631" t="s">
        <v>858</v>
      </c>
      <c r="L9" s="631" t="s">
        <v>859</v>
      </c>
      <c r="M9" s="631" t="s">
        <v>860</v>
      </c>
      <c r="N9" s="631" t="s">
        <v>858</v>
      </c>
      <c r="O9" s="631" t="s">
        <v>859</v>
      </c>
      <c r="P9" s="631" t="s">
        <v>860</v>
      </c>
      <c r="Q9" s="718"/>
    </row>
    <row r="10" spans="1:17" ht="22.5" customHeight="1">
      <c r="A10" s="540" t="s">
        <v>466</v>
      </c>
      <c r="B10" s="609">
        <v>2102</v>
      </c>
      <c r="C10" s="609">
        <v>606093</v>
      </c>
      <c r="D10" s="609">
        <v>6512</v>
      </c>
      <c r="E10" s="609">
        <v>757</v>
      </c>
      <c r="F10" s="609">
        <v>269214</v>
      </c>
      <c r="G10" s="609">
        <v>2430</v>
      </c>
      <c r="H10" s="609">
        <v>832</v>
      </c>
      <c r="I10" s="609">
        <v>306260</v>
      </c>
      <c r="J10" s="609">
        <v>3069</v>
      </c>
      <c r="K10" s="609">
        <v>1366</v>
      </c>
      <c r="L10" s="609">
        <v>520390</v>
      </c>
      <c r="M10" s="609">
        <v>6623</v>
      </c>
      <c r="N10" s="609">
        <v>5057</v>
      </c>
      <c r="O10" s="609">
        <v>1701957</v>
      </c>
      <c r="P10" s="609">
        <v>18634</v>
      </c>
      <c r="Q10" s="609">
        <v>1725648</v>
      </c>
    </row>
    <row r="11" spans="1:17" ht="21.75">
      <c r="A11" s="598" t="s">
        <v>690</v>
      </c>
      <c r="B11" s="614">
        <v>1.2180931452996208E-3</v>
      </c>
      <c r="C11" s="614">
        <v>0.35122632193819364</v>
      </c>
      <c r="D11" s="614">
        <v>3.7736548821080546E-3</v>
      </c>
      <c r="E11" s="614">
        <v>4.386757901959148E-4</v>
      </c>
      <c r="F11" s="614">
        <v>0.156007482406609</v>
      </c>
      <c r="G11" s="614">
        <v>1.4081666713026064E-3</v>
      </c>
      <c r="H11" s="614">
        <v>4.8213772449537797E-4</v>
      </c>
      <c r="I11" s="614">
        <v>0.17747535998071448</v>
      </c>
      <c r="J11" s="614">
        <v>1.7784623515340325E-3</v>
      </c>
      <c r="K11" s="614">
        <v>7.9158669670755563E-4</v>
      </c>
      <c r="L11" s="614">
        <v>0.30156207986796846</v>
      </c>
      <c r="M11" s="614">
        <v>3.8379785448712598E-3</v>
      </c>
      <c r="N11" s="614">
        <v>2.9304933566984691E-3</v>
      </c>
      <c r="O11" s="614">
        <v>0.98627124419348555</v>
      </c>
      <c r="P11" s="614">
        <v>1.0798262449815953E-2</v>
      </c>
      <c r="Q11" s="614">
        <v>1</v>
      </c>
    </row>
    <row r="12" spans="1:17" ht="22.5">
      <c r="A12" s="203" t="s">
        <v>691</v>
      </c>
      <c r="B12" s="610">
        <v>4</v>
      </c>
      <c r="C12" s="610">
        <v>25</v>
      </c>
      <c r="D12" s="610">
        <v>1</v>
      </c>
      <c r="E12" s="610">
        <v>7</v>
      </c>
      <c r="F12" s="610">
        <v>13</v>
      </c>
      <c r="G12" s="610">
        <v>3</v>
      </c>
      <c r="H12" s="610">
        <v>15</v>
      </c>
      <c r="I12" s="610">
        <v>46</v>
      </c>
      <c r="J12" s="610">
        <v>3</v>
      </c>
      <c r="K12" s="610">
        <v>5</v>
      </c>
      <c r="L12" s="610">
        <v>9</v>
      </c>
      <c r="M12" s="610">
        <v>0</v>
      </c>
      <c r="N12" s="610">
        <v>31</v>
      </c>
      <c r="O12" s="610">
        <v>93</v>
      </c>
      <c r="P12" s="610">
        <v>7</v>
      </c>
      <c r="Q12" s="610">
        <v>131</v>
      </c>
    </row>
    <row r="13" spans="1:17" ht="22.5">
      <c r="A13" s="203" t="s">
        <v>692</v>
      </c>
      <c r="B13" s="610">
        <v>0</v>
      </c>
      <c r="C13" s="610">
        <v>0</v>
      </c>
      <c r="D13" s="610">
        <v>0</v>
      </c>
      <c r="E13" s="610">
        <v>0</v>
      </c>
      <c r="F13" s="610">
        <v>1</v>
      </c>
      <c r="G13" s="610">
        <v>0</v>
      </c>
      <c r="H13" s="610">
        <v>0</v>
      </c>
      <c r="I13" s="610">
        <v>2</v>
      </c>
      <c r="J13" s="610">
        <v>0</v>
      </c>
      <c r="K13" s="610">
        <v>0</v>
      </c>
      <c r="L13" s="610">
        <v>3</v>
      </c>
      <c r="M13" s="610">
        <v>0</v>
      </c>
      <c r="N13" s="610">
        <v>0</v>
      </c>
      <c r="O13" s="610">
        <v>6</v>
      </c>
      <c r="P13" s="610">
        <v>0</v>
      </c>
      <c r="Q13" s="610">
        <v>6</v>
      </c>
    </row>
    <row r="14" spans="1:17" ht="22.5">
      <c r="A14" s="203" t="s">
        <v>693</v>
      </c>
      <c r="B14" s="610">
        <v>0</v>
      </c>
      <c r="C14" s="610">
        <v>1447</v>
      </c>
      <c r="D14" s="610">
        <v>0</v>
      </c>
      <c r="E14" s="610">
        <v>0</v>
      </c>
      <c r="F14" s="610">
        <v>1447</v>
      </c>
      <c r="G14" s="610">
        <v>0</v>
      </c>
      <c r="H14" s="610">
        <v>0</v>
      </c>
      <c r="I14" s="610">
        <v>1447</v>
      </c>
      <c r="J14" s="610">
        <v>0</v>
      </c>
      <c r="K14" s="610">
        <v>0</v>
      </c>
      <c r="L14" s="610">
        <v>1448</v>
      </c>
      <c r="M14" s="610">
        <v>0</v>
      </c>
      <c r="N14" s="610">
        <v>0</v>
      </c>
      <c r="O14" s="610">
        <v>5789</v>
      </c>
      <c r="P14" s="610">
        <v>0</v>
      </c>
      <c r="Q14" s="610">
        <v>5789</v>
      </c>
    </row>
    <row r="15" spans="1:17" ht="21.75">
      <c r="A15" s="598" t="s">
        <v>694</v>
      </c>
      <c r="B15" s="612">
        <v>4</v>
      </c>
      <c r="C15" s="612">
        <v>1472</v>
      </c>
      <c r="D15" s="612">
        <v>1</v>
      </c>
      <c r="E15" s="612">
        <v>7</v>
      </c>
      <c r="F15" s="612">
        <v>1461</v>
      </c>
      <c r="G15" s="612">
        <v>3</v>
      </c>
      <c r="H15" s="612">
        <v>15</v>
      </c>
      <c r="I15" s="612">
        <v>1495</v>
      </c>
      <c r="J15" s="612">
        <v>3</v>
      </c>
      <c r="K15" s="612">
        <v>5</v>
      </c>
      <c r="L15" s="612">
        <v>1460</v>
      </c>
      <c r="M15" s="612">
        <v>0</v>
      </c>
      <c r="N15" s="612">
        <v>31</v>
      </c>
      <c r="O15" s="612">
        <v>5888</v>
      </c>
      <c r="P15" s="612">
        <v>7</v>
      </c>
      <c r="Q15" s="612">
        <v>5926</v>
      </c>
    </row>
    <row r="16" spans="1:17" ht="22.5">
      <c r="A16" s="599" t="s">
        <v>849</v>
      </c>
      <c r="B16" s="610">
        <v>1</v>
      </c>
      <c r="C16" s="610">
        <v>186</v>
      </c>
      <c r="D16" s="610">
        <v>0</v>
      </c>
      <c r="E16" s="610">
        <v>0</v>
      </c>
      <c r="F16" s="610">
        <v>80</v>
      </c>
      <c r="G16" s="610">
        <v>0</v>
      </c>
      <c r="H16" s="610">
        <v>0</v>
      </c>
      <c r="I16" s="610">
        <v>95</v>
      </c>
      <c r="J16" s="610">
        <v>0</v>
      </c>
      <c r="K16" s="610">
        <v>0</v>
      </c>
      <c r="L16" s="610">
        <v>183</v>
      </c>
      <c r="M16" s="610">
        <v>0</v>
      </c>
      <c r="N16" s="610">
        <v>1</v>
      </c>
      <c r="O16" s="610">
        <v>544</v>
      </c>
      <c r="P16" s="610">
        <v>0</v>
      </c>
      <c r="Q16" s="610">
        <v>545</v>
      </c>
    </row>
    <row r="17" spans="1:17" ht="22.5">
      <c r="A17" s="599" t="s">
        <v>850</v>
      </c>
      <c r="B17" s="611">
        <v>3</v>
      </c>
      <c r="C17" s="610">
        <v>1</v>
      </c>
      <c r="D17" s="610">
        <v>183</v>
      </c>
      <c r="E17" s="610">
        <v>1</v>
      </c>
      <c r="F17" s="610">
        <v>0</v>
      </c>
      <c r="G17" s="610">
        <v>79</v>
      </c>
      <c r="H17" s="610">
        <v>2</v>
      </c>
      <c r="I17" s="610">
        <v>0</v>
      </c>
      <c r="J17" s="610">
        <v>93</v>
      </c>
      <c r="K17" s="610">
        <v>1</v>
      </c>
      <c r="L17" s="610">
        <v>0</v>
      </c>
      <c r="M17" s="610">
        <v>182</v>
      </c>
      <c r="N17" s="610">
        <v>7</v>
      </c>
      <c r="O17" s="610">
        <v>1</v>
      </c>
      <c r="P17" s="610">
        <v>537</v>
      </c>
      <c r="Q17" s="610">
        <v>545</v>
      </c>
    </row>
    <row r="18" spans="1:17" ht="22.5">
      <c r="A18" s="600" t="s">
        <v>851</v>
      </c>
      <c r="B18" s="610">
        <v>0</v>
      </c>
      <c r="C18" s="610">
        <v>6</v>
      </c>
      <c r="D18" s="610">
        <v>0</v>
      </c>
      <c r="E18" s="610">
        <v>0</v>
      </c>
      <c r="F18" s="610">
        <v>4</v>
      </c>
      <c r="G18" s="610">
        <v>0</v>
      </c>
      <c r="H18" s="610">
        <v>1</v>
      </c>
      <c r="I18" s="610">
        <v>7</v>
      </c>
      <c r="J18" s="610">
        <v>0</v>
      </c>
      <c r="K18" s="610">
        <v>0</v>
      </c>
      <c r="L18" s="610">
        <v>10</v>
      </c>
      <c r="M18" s="610">
        <v>0</v>
      </c>
      <c r="N18" s="610">
        <v>1</v>
      </c>
      <c r="O18" s="610">
        <v>27</v>
      </c>
      <c r="P18" s="610">
        <v>0</v>
      </c>
      <c r="Q18" s="610">
        <v>28</v>
      </c>
    </row>
    <row r="19" spans="1:17" ht="22.5">
      <c r="A19" s="600" t="s">
        <v>852</v>
      </c>
      <c r="B19" s="610">
        <v>0</v>
      </c>
      <c r="C19" s="610">
        <v>8</v>
      </c>
      <c r="D19" s="610">
        <v>0</v>
      </c>
      <c r="E19" s="610">
        <v>0</v>
      </c>
      <c r="F19" s="610">
        <v>11</v>
      </c>
      <c r="G19" s="610">
        <v>0</v>
      </c>
      <c r="H19" s="610">
        <v>0</v>
      </c>
      <c r="I19" s="610">
        <v>7</v>
      </c>
      <c r="J19" s="610">
        <v>0</v>
      </c>
      <c r="K19" s="610">
        <v>1</v>
      </c>
      <c r="L19" s="610">
        <v>1</v>
      </c>
      <c r="M19" s="610">
        <v>0</v>
      </c>
      <c r="N19" s="610">
        <v>1</v>
      </c>
      <c r="O19" s="610">
        <v>27</v>
      </c>
      <c r="P19" s="610">
        <v>0</v>
      </c>
      <c r="Q19" s="610">
        <v>28</v>
      </c>
    </row>
    <row r="20" spans="1:17" ht="22.5" customHeight="1">
      <c r="A20" s="598" t="s">
        <v>695</v>
      </c>
      <c r="B20" s="612">
        <v>2</v>
      </c>
      <c r="C20" s="612">
        <v>-183</v>
      </c>
      <c r="D20" s="612">
        <v>183</v>
      </c>
      <c r="E20" s="612">
        <v>1</v>
      </c>
      <c r="F20" s="612">
        <v>-73</v>
      </c>
      <c r="G20" s="612">
        <v>79</v>
      </c>
      <c r="H20" s="612">
        <v>1</v>
      </c>
      <c r="I20" s="612">
        <v>-95</v>
      </c>
      <c r="J20" s="612">
        <v>93</v>
      </c>
      <c r="K20" s="612">
        <v>2</v>
      </c>
      <c r="L20" s="612">
        <v>-192</v>
      </c>
      <c r="M20" s="612">
        <v>182</v>
      </c>
      <c r="N20" s="612">
        <v>6</v>
      </c>
      <c r="O20" s="612">
        <v>-543</v>
      </c>
      <c r="P20" s="612">
        <v>537</v>
      </c>
      <c r="Q20" s="612">
        <v>0</v>
      </c>
    </row>
    <row r="21" spans="1:17" ht="22.5" customHeight="1">
      <c r="A21" s="598" t="s">
        <v>696</v>
      </c>
      <c r="B21" s="612">
        <v>0</v>
      </c>
      <c r="C21" s="612">
        <v>59</v>
      </c>
      <c r="D21" s="612">
        <v>61</v>
      </c>
      <c r="E21" s="612">
        <v>0</v>
      </c>
      <c r="F21" s="612">
        <v>27</v>
      </c>
      <c r="G21" s="612">
        <v>19</v>
      </c>
      <c r="H21" s="612">
        <v>0</v>
      </c>
      <c r="I21" s="612">
        <v>42</v>
      </c>
      <c r="J21" s="612">
        <v>40</v>
      </c>
      <c r="K21" s="612">
        <v>0</v>
      </c>
      <c r="L21" s="612">
        <v>70</v>
      </c>
      <c r="M21" s="612">
        <v>75</v>
      </c>
      <c r="N21" s="612">
        <v>0</v>
      </c>
      <c r="O21" s="612">
        <v>198</v>
      </c>
      <c r="P21" s="612">
        <v>195</v>
      </c>
      <c r="Q21" s="612">
        <v>393</v>
      </c>
    </row>
    <row r="22" spans="1:17" ht="21.75">
      <c r="A22" s="540" t="s">
        <v>664</v>
      </c>
      <c r="B22" s="609">
        <v>2108</v>
      </c>
      <c r="C22" s="609">
        <v>607323</v>
      </c>
      <c r="D22" s="609">
        <v>6635</v>
      </c>
      <c r="E22" s="609">
        <v>765</v>
      </c>
      <c r="F22" s="609">
        <v>270575</v>
      </c>
      <c r="G22" s="609">
        <v>2493</v>
      </c>
      <c r="H22" s="613">
        <v>848</v>
      </c>
      <c r="I22" s="609">
        <v>307618</v>
      </c>
      <c r="J22" s="609">
        <v>3125</v>
      </c>
      <c r="K22" s="609">
        <v>1373</v>
      </c>
      <c r="L22" s="609">
        <v>521588</v>
      </c>
      <c r="M22" s="609">
        <v>6730</v>
      </c>
      <c r="N22" s="609">
        <v>5094</v>
      </c>
      <c r="O22" s="609">
        <v>1707104</v>
      </c>
      <c r="P22" s="609">
        <v>18983</v>
      </c>
      <c r="Q22" s="609">
        <v>1731181</v>
      </c>
    </row>
    <row r="23" spans="1:17" ht="22.5">
      <c r="A23" s="598" t="s">
        <v>697</v>
      </c>
      <c r="B23" s="614">
        <v>2.8544243577545195E-3</v>
      </c>
      <c r="C23" s="614">
        <v>2.0293915290227737E-3</v>
      </c>
      <c r="D23" s="614">
        <v>1.8888206388206388E-2</v>
      </c>
      <c r="E23" s="614">
        <v>1.0568031704095112E-2</v>
      </c>
      <c r="F23" s="614">
        <v>5.0554577399392307E-3</v>
      </c>
      <c r="G23" s="614">
        <v>2.5925925925925925E-2</v>
      </c>
      <c r="H23" s="614">
        <v>1.9230769230769232E-2</v>
      </c>
      <c r="I23" s="614">
        <v>4.4341409260105795E-3</v>
      </c>
      <c r="J23" s="614">
        <v>1.8246985988921473E-2</v>
      </c>
      <c r="K23" s="614">
        <v>5.1244509516837483E-3</v>
      </c>
      <c r="L23" s="614">
        <v>2.3021195641730239E-3</v>
      </c>
      <c r="M23" s="614">
        <v>1.6155820625094366E-2</v>
      </c>
      <c r="N23" s="614">
        <v>7.3165908641487044E-3</v>
      </c>
      <c r="O23" s="614">
        <v>3.0241657104145402E-3</v>
      </c>
      <c r="P23" s="614">
        <v>1.8729204679617903E-2</v>
      </c>
      <c r="Q23" s="614">
        <v>3.2063317663857285E-3</v>
      </c>
    </row>
    <row r="24" spans="1:17" ht="21.75">
      <c r="A24" s="598" t="s">
        <v>690</v>
      </c>
      <c r="B24" s="614">
        <v>1.2176658593180032E-3</v>
      </c>
      <c r="C24" s="614">
        <v>0.35081427072039262</v>
      </c>
      <c r="D24" s="614">
        <v>3.8326437270279653E-3</v>
      </c>
      <c r="E24" s="614">
        <v>4.4189486830088824E-4</v>
      </c>
      <c r="F24" s="614">
        <v>0.1562950378960952</v>
      </c>
      <c r="G24" s="614">
        <v>1.4400573943452477E-3</v>
      </c>
      <c r="H24" s="614">
        <v>4.8983901741065782E-4</v>
      </c>
      <c r="I24" s="614">
        <v>0.17769256940782044</v>
      </c>
      <c r="J24" s="614">
        <v>1.8051260960003604E-3</v>
      </c>
      <c r="K24" s="614">
        <v>7.9310020153871836E-4</v>
      </c>
      <c r="L24" s="614">
        <v>0.30129027525140351</v>
      </c>
      <c r="M24" s="614">
        <v>3.8875195603463764E-3</v>
      </c>
      <c r="N24" s="614">
        <v>2.9424999465682677E-3</v>
      </c>
      <c r="O24" s="614">
        <v>0.98609215327571176</v>
      </c>
      <c r="P24" s="614">
        <v>1.096534677771995E-2</v>
      </c>
      <c r="Q24" s="614">
        <v>1</v>
      </c>
    </row>
    <row r="25" spans="1:17">
      <c r="A25" s="36" t="s">
        <v>698</v>
      </c>
    </row>
    <row r="26" spans="1:17" ht="12.75" customHeight="1">
      <c r="A26" s="606" t="s">
        <v>853</v>
      </c>
      <c r="B26" s="604"/>
      <c r="C26" s="604"/>
      <c r="D26" s="604"/>
      <c r="E26" s="604"/>
      <c r="F26" s="605"/>
    </row>
    <row r="27" spans="1:17" ht="12.75" customHeight="1">
      <c r="A27" s="601" t="s">
        <v>854</v>
      </c>
      <c r="B27" s="603"/>
      <c r="C27" s="603"/>
      <c r="D27" s="603"/>
      <c r="E27" s="603"/>
      <c r="F27" s="603"/>
    </row>
    <row r="28" spans="1:17" ht="12.75" customHeight="1">
      <c r="A28" s="602"/>
      <c r="B28" s="601"/>
      <c r="C28" s="601"/>
      <c r="D28" s="601"/>
      <c r="E28" s="601"/>
      <c r="F28" s="601"/>
    </row>
    <row r="29" spans="1:17" ht="12.75" customHeight="1">
      <c r="A29" s="542" t="s">
        <v>889</v>
      </c>
      <c r="F29" s="373" t="str">
        <f>Naslovnica!A20</f>
        <v>Prosinac 2015.</v>
      </c>
    </row>
    <row r="30" spans="1:17" ht="12.75" customHeight="1">
      <c r="A30" s="117" t="s">
        <v>890</v>
      </c>
      <c r="F30" s="118" t="str">
        <f>Naslovnica!A24</f>
        <v>December 2015</v>
      </c>
    </row>
    <row r="31" spans="1:17" ht="12.75" customHeight="1"/>
    <row r="32" spans="1:17" ht="12.75" customHeight="1">
      <c r="G32" s="88"/>
    </row>
    <row r="33" spans="1:8" ht="12.75" customHeight="1"/>
    <row r="34" spans="1:8" ht="12.75" customHeight="1">
      <c r="G34" s="88"/>
      <c r="H34" s="78"/>
    </row>
    <row r="35" spans="1:8" ht="12.75" customHeight="1">
      <c r="A35" s="686"/>
      <c r="F35" s="88"/>
      <c r="G35" s="88"/>
    </row>
    <row r="36" spans="1:8" ht="12.75" customHeight="1">
      <c r="F36" s="88"/>
      <c r="G36" s="88"/>
    </row>
    <row r="37" spans="1:8" ht="12.75" customHeight="1">
      <c r="F37" s="78"/>
      <c r="G37" s="78"/>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41"/>
    </row>
    <row r="50" spans="1:17" ht="12.75" customHeight="1">
      <c r="A50" s="630"/>
    </row>
    <row r="51" spans="1:17" ht="12.75" customHeight="1">
      <c r="A51" s="630" t="s">
        <v>698</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8"/>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2" t="s">
        <v>1115</v>
      </c>
      <c r="E1" s="503" t="s">
        <v>733</v>
      </c>
      <c r="F1" s="573" t="s">
        <v>1126</v>
      </c>
    </row>
    <row r="2" spans="1:12">
      <c r="A2" s="128" t="s">
        <v>967</v>
      </c>
      <c r="E2" s="91" t="s">
        <v>739</v>
      </c>
      <c r="F2" s="574" t="s">
        <v>1127</v>
      </c>
    </row>
    <row r="3" spans="1:12" ht="12.75" customHeight="1"/>
    <row r="4" spans="1:12" ht="12.75" customHeight="1">
      <c r="D4" s="570" t="s">
        <v>792</v>
      </c>
    </row>
    <row r="5" spans="1:12" ht="30" customHeight="1">
      <c r="A5" s="458" t="s">
        <v>730</v>
      </c>
      <c r="B5" s="458" t="s">
        <v>731</v>
      </c>
      <c r="C5" s="458" t="s">
        <v>732</v>
      </c>
      <c r="D5" s="458" t="s">
        <v>754</v>
      </c>
    </row>
    <row r="6" spans="1:12" ht="12.75" customHeight="1">
      <c r="A6" s="262" t="s">
        <v>1285</v>
      </c>
      <c r="B6" s="262" t="s">
        <v>227</v>
      </c>
      <c r="C6" s="267">
        <v>54901093.460000001</v>
      </c>
      <c r="D6" s="268">
        <v>7098.6671890698935</v>
      </c>
      <c r="G6" s="592"/>
      <c r="H6" s="592"/>
      <c r="I6" s="592"/>
      <c r="J6" s="593"/>
      <c r="K6" s="592"/>
      <c r="L6" s="592"/>
    </row>
    <row r="7" spans="1:12" ht="12.75" customHeight="1">
      <c r="A7" s="262" t="s">
        <v>235</v>
      </c>
      <c r="B7" s="262" t="s">
        <v>234</v>
      </c>
      <c r="C7" s="267">
        <v>5050707.51</v>
      </c>
      <c r="D7" s="268">
        <v>129.47345152825781</v>
      </c>
      <c r="L7" s="592"/>
    </row>
    <row r="8" spans="1:12" ht="12.75" customHeight="1">
      <c r="A8" s="262" t="s">
        <v>1062</v>
      </c>
      <c r="B8" s="262" t="s">
        <v>234</v>
      </c>
      <c r="C8" s="267">
        <v>21555066.960000001</v>
      </c>
      <c r="D8" s="268">
        <v>163.70322580377632</v>
      </c>
      <c r="G8" s="592"/>
      <c r="H8" s="592"/>
      <c r="I8" s="592"/>
      <c r="J8" s="592"/>
      <c r="K8" s="592"/>
      <c r="L8" s="592"/>
    </row>
    <row r="9" spans="1:12" ht="12.75" customHeight="1">
      <c r="A9" s="262" t="s">
        <v>1286</v>
      </c>
      <c r="B9" s="262" t="s">
        <v>715</v>
      </c>
      <c r="C9" s="267">
        <v>5738653.3499999996</v>
      </c>
      <c r="D9" s="268">
        <v>830.02522118162699</v>
      </c>
      <c r="G9" s="592"/>
      <c r="H9" s="592"/>
      <c r="I9" s="592"/>
      <c r="J9" s="592"/>
      <c r="K9" s="592"/>
      <c r="L9" s="592"/>
    </row>
    <row r="10" spans="1:12" ht="12.75" customHeight="1">
      <c r="A10" s="262" t="s">
        <v>812</v>
      </c>
      <c r="B10" s="262" t="s">
        <v>715</v>
      </c>
      <c r="C10" s="267">
        <v>9045228.2599999998</v>
      </c>
      <c r="D10" s="268">
        <v>998.44343207604663</v>
      </c>
      <c r="G10" s="592"/>
      <c r="H10" s="592"/>
      <c r="I10" s="592"/>
      <c r="J10" s="592"/>
      <c r="K10" s="592"/>
      <c r="L10" s="592"/>
    </row>
    <row r="11" spans="1:12" ht="12.75" customHeight="1">
      <c r="A11" s="262" t="s">
        <v>1145</v>
      </c>
      <c r="B11" s="350" t="s">
        <v>813</v>
      </c>
      <c r="C11" s="272">
        <v>10210062.85</v>
      </c>
      <c r="D11" s="268">
        <v>1.0082</v>
      </c>
      <c r="G11" s="592"/>
      <c r="H11" s="592"/>
      <c r="I11" s="592"/>
      <c r="J11" s="592"/>
      <c r="K11" s="592"/>
      <c r="L11" s="592"/>
    </row>
    <row r="12" spans="1:12" ht="12.75" customHeight="1">
      <c r="A12" s="261" t="s">
        <v>1146</v>
      </c>
      <c r="B12" s="350" t="s">
        <v>813</v>
      </c>
      <c r="C12" s="272">
        <v>27170406.550000001</v>
      </c>
      <c r="D12" s="268">
        <v>1.0032202541331621</v>
      </c>
      <c r="G12" s="592"/>
      <c r="H12" s="592"/>
      <c r="I12" s="592"/>
      <c r="J12" s="592"/>
      <c r="K12" s="592"/>
      <c r="L12" s="592"/>
    </row>
    <row r="13" spans="1:12" ht="12.75" customHeight="1">
      <c r="A13" s="262" t="s">
        <v>1147</v>
      </c>
      <c r="B13" s="262" t="s">
        <v>1144</v>
      </c>
      <c r="C13" s="267">
        <v>7515159.6600000001</v>
      </c>
      <c r="D13" s="268">
        <v>45.076234520198476</v>
      </c>
      <c r="G13" s="592"/>
      <c r="H13" s="592"/>
      <c r="I13" s="592"/>
      <c r="J13" s="592"/>
      <c r="K13" s="592"/>
      <c r="L13" s="592"/>
    </row>
    <row r="14" spans="1:12" ht="12.75" customHeight="1">
      <c r="A14" s="262" t="s">
        <v>815</v>
      </c>
      <c r="B14" s="262" t="s">
        <v>1144</v>
      </c>
      <c r="C14" s="274">
        <v>7813836.0999999996</v>
      </c>
      <c r="D14" s="275">
        <v>954.83664783914298</v>
      </c>
      <c r="G14" s="592"/>
      <c r="H14" s="592"/>
      <c r="I14" s="592"/>
      <c r="J14" s="592"/>
      <c r="K14" s="592"/>
      <c r="L14" s="592"/>
    </row>
    <row r="15" spans="1:12" ht="12.75" customHeight="1">
      <c r="A15" s="262" t="s">
        <v>1124</v>
      </c>
      <c r="B15" s="262" t="s">
        <v>283</v>
      </c>
      <c r="C15" s="272">
        <v>29937998.822900001</v>
      </c>
      <c r="D15" s="279">
        <v>60.123784802049862</v>
      </c>
      <c r="G15" s="592"/>
      <c r="H15" s="592"/>
      <c r="I15" s="592"/>
      <c r="J15" s="592"/>
      <c r="K15" s="592"/>
      <c r="L15" s="592"/>
    </row>
    <row r="16" spans="1:12" ht="18.75" customHeight="1">
      <c r="A16" s="479" t="s">
        <v>588</v>
      </c>
      <c r="B16" s="480"/>
      <c r="C16" s="482">
        <f>SUM(C6:C15)</f>
        <v>178938213.52289999</v>
      </c>
      <c r="D16" s="483"/>
    </row>
    <row r="17" spans="1:6" ht="12.75" customHeight="1">
      <c r="A17" s="36" t="s">
        <v>589</v>
      </c>
    </row>
    <row r="18" spans="1:6" ht="12.75" customHeight="1">
      <c r="A18" s="80" t="s">
        <v>729</v>
      </c>
    </row>
    <row r="19" spans="1:6" ht="12.75" customHeight="1">
      <c r="A19" s="90"/>
    </row>
    <row r="20" spans="1:6" ht="12.75" customHeight="1">
      <c r="A20" s="472" t="s">
        <v>1116</v>
      </c>
      <c r="F20" s="573" t="s">
        <v>1126</v>
      </c>
    </row>
    <row r="21" spans="1:6" ht="12.75" customHeight="1">
      <c r="A21" s="128" t="s">
        <v>1117</v>
      </c>
      <c r="F21" s="574" t="s">
        <v>1127</v>
      </c>
    </row>
    <row r="22" spans="1:6" ht="12.75" customHeight="1">
      <c r="A22" s="90"/>
    </row>
    <row r="23" spans="1:6" ht="12.75" customHeight="1">
      <c r="A23" s="90"/>
      <c r="D23" s="684" t="s">
        <v>792</v>
      </c>
    </row>
    <row r="24" spans="1:6" ht="22.5">
      <c r="A24" s="458" t="s">
        <v>1114</v>
      </c>
      <c r="B24" s="458" t="s">
        <v>731</v>
      </c>
      <c r="C24" s="458" t="s">
        <v>732</v>
      </c>
      <c r="D24" s="458" t="s">
        <v>754</v>
      </c>
    </row>
    <row r="25" spans="1:6" ht="12.75" customHeight="1">
      <c r="A25" s="262" t="s">
        <v>1142</v>
      </c>
      <c r="B25" s="262" t="s">
        <v>813</v>
      </c>
      <c r="C25" s="272">
        <v>8089013.9014999997</v>
      </c>
      <c r="D25" s="268">
        <v>1.0266066748082487</v>
      </c>
    </row>
    <row r="26" spans="1:6" ht="12.75" customHeight="1">
      <c r="A26" s="262" t="s">
        <v>814</v>
      </c>
      <c r="B26" s="262" t="s">
        <v>1144</v>
      </c>
      <c r="C26" s="272">
        <v>11463195.140000001</v>
      </c>
      <c r="D26" s="268">
        <v>918.57159236174277</v>
      </c>
    </row>
    <row r="27" spans="1:6" ht="12.75" customHeight="1">
      <c r="A27" s="262" t="s">
        <v>816</v>
      </c>
      <c r="B27" s="262" t="s">
        <v>1144</v>
      </c>
      <c r="C27" s="272">
        <v>12172915.4</v>
      </c>
      <c r="D27" s="268">
        <v>547.86918654398539</v>
      </c>
    </row>
    <row r="28" spans="1:6" ht="12.75" customHeight="1">
      <c r="A28" s="262" t="s">
        <v>1143</v>
      </c>
      <c r="B28" s="262" t="s">
        <v>1144</v>
      </c>
      <c r="C28" s="267">
        <v>2332698.42</v>
      </c>
      <c r="D28" s="268">
        <v>1326.7718476421016</v>
      </c>
    </row>
    <row r="29" spans="1:6" ht="12.75" customHeight="1">
      <c r="A29" s="262" t="s">
        <v>1088</v>
      </c>
      <c r="B29" s="262" t="s">
        <v>1144</v>
      </c>
      <c r="C29" s="267">
        <v>10004430.199999999</v>
      </c>
      <c r="D29" s="268">
        <v>919.99343930532541</v>
      </c>
    </row>
    <row r="30" spans="1:6" ht="18.75" customHeight="1">
      <c r="A30" s="479" t="s">
        <v>588</v>
      </c>
      <c r="B30" s="480"/>
      <c r="C30" s="482">
        <f>SUM(C25:C29)</f>
        <v>44062253.061499998</v>
      </c>
      <c r="D30" s="483"/>
    </row>
    <row r="31" spans="1:6" ht="12.75" customHeight="1">
      <c r="A31" s="36" t="s">
        <v>589</v>
      </c>
    </row>
    <row r="32" spans="1:6" ht="12.75" customHeight="1">
      <c r="A32" s="80" t="s">
        <v>729</v>
      </c>
    </row>
    <row r="33" spans="1:6" ht="12.75" customHeight="1">
      <c r="A33" s="577" t="s">
        <v>763</v>
      </c>
      <c r="B33" s="685"/>
      <c r="C33" s="685"/>
      <c r="D33" s="685"/>
      <c r="E33" s="685"/>
      <c r="F33" s="685"/>
    </row>
    <row r="34" spans="1:6" ht="21.75" customHeight="1">
      <c r="A34" s="804" t="s">
        <v>764</v>
      </c>
      <c r="B34" s="804"/>
      <c r="C34" s="804"/>
      <c r="D34" s="804"/>
      <c r="E34" s="804"/>
      <c r="F34" s="804"/>
    </row>
    <row r="35" spans="1:6" ht="12.75" customHeight="1">
      <c r="A35" s="90"/>
    </row>
    <row r="36" spans="1:6" ht="12.75" customHeight="1">
      <c r="A36" s="502" t="s">
        <v>968</v>
      </c>
      <c r="E36" s="503"/>
      <c r="F36" s="504" t="s">
        <v>1126</v>
      </c>
    </row>
    <row r="37" spans="1:6" ht="12.75" customHeight="1">
      <c r="A37" s="575" t="s">
        <v>969</v>
      </c>
      <c r="E37" s="91"/>
      <c r="F37" s="67" t="s">
        <v>1127</v>
      </c>
    </row>
    <row r="38" spans="1:6" ht="12.75" customHeight="1"/>
    <row r="39" spans="1:6" ht="12.75" customHeight="1">
      <c r="D39" s="570" t="s">
        <v>792</v>
      </c>
    </row>
    <row r="40" spans="1:6" ht="30" customHeight="1">
      <c r="A40" s="496" t="s">
        <v>797</v>
      </c>
      <c r="B40" s="496" t="s">
        <v>796</v>
      </c>
      <c r="C40" s="496" t="s">
        <v>794</v>
      </c>
      <c r="D40" s="458" t="s">
        <v>754</v>
      </c>
    </row>
    <row r="41" spans="1:6" ht="12.75" customHeight="1">
      <c r="A41" s="291" t="s">
        <v>295</v>
      </c>
      <c r="B41" s="291" t="s">
        <v>296</v>
      </c>
      <c r="C41" s="292">
        <v>81247194.329999998</v>
      </c>
      <c r="D41" s="293">
        <v>248.14</v>
      </c>
      <c r="E41" s="88"/>
    </row>
    <row r="42" spans="1:6" ht="12.75" customHeight="1">
      <c r="A42" s="291" t="s">
        <v>297</v>
      </c>
      <c r="B42" s="294" t="s">
        <v>298</v>
      </c>
      <c r="C42" s="292">
        <v>51687681.350000001</v>
      </c>
      <c r="D42" s="293">
        <v>359.41829999999999</v>
      </c>
      <c r="E42" s="78"/>
    </row>
    <row r="43" spans="1:6" ht="18.75" customHeight="1">
      <c r="A43" s="479" t="s">
        <v>588</v>
      </c>
      <c r="B43" s="497"/>
      <c r="C43" s="498">
        <f>SUM(C41:C42)</f>
        <v>132934875.68000001</v>
      </c>
      <c r="D43" s="499"/>
    </row>
    <row r="44" spans="1:6" ht="12.75" customHeight="1">
      <c r="A44" s="68" t="s">
        <v>327</v>
      </c>
    </row>
    <row r="45" spans="1:6" ht="12.75" customHeight="1">
      <c r="A45" s="80" t="s">
        <v>729</v>
      </c>
    </row>
    <row r="46" spans="1:6" ht="12.75" customHeight="1"/>
    <row r="47" spans="1:6" ht="12.75" customHeight="1">
      <c r="A47" s="502" t="s">
        <v>972</v>
      </c>
      <c r="E47" s="503"/>
      <c r="F47" s="504" t="s">
        <v>1126</v>
      </c>
    </row>
    <row r="48" spans="1:6" ht="12.75" customHeight="1">
      <c r="A48" s="572" t="s">
        <v>970</v>
      </c>
    </row>
    <row r="49" spans="1:6" ht="12.75" customHeight="1">
      <c r="A49" s="575" t="s">
        <v>971</v>
      </c>
      <c r="E49" s="91"/>
      <c r="F49" s="67" t="s">
        <v>1127</v>
      </c>
    </row>
    <row r="50" spans="1:6" ht="12.75" customHeight="1">
      <c r="A50" s="576" t="s">
        <v>734</v>
      </c>
    </row>
    <row r="51" spans="1:6" ht="12.75" customHeight="1">
      <c r="F51" s="570" t="s">
        <v>793</v>
      </c>
    </row>
    <row r="52" spans="1:6" ht="45" customHeight="1">
      <c r="A52" s="496" t="s">
        <v>795</v>
      </c>
      <c r="B52" s="496" t="s">
        <v>796</v>
      </c>
      <c r="C52" s="496" t="s">
        <v>735</v>
      </c>
      <c r="D52" s="496" t="s">
        <v>736</v>
      </c>
      <c r="E52" s="496" t="s">
        <v>794</v>
      </c>
      <c r="F52" s="458" t="s">
        <v>754</v>
      </c>
    </row>
    <row r="53" spans="1:6" ht="12.75" customHeight="1">
      <c r="A53" s="291" t="s">
        <v>299</v>
      </c>
      <c r="B53" s="294" t="s">
        <v>300</v>
      </c>
      <c r="C53" s="298">
        <v>155000000</v>
      </c>
      <c r="D53" s="298">
        <v>77500000</v>
      </c>
      <c r="E53" s="296">
        <v>39756814.590000004</v>
      </c>
      <c r="F53" s="297">
        <v>0.77359999999999995</v>
      </c>
    </row>
    <row r="54" spans="1:6" ht="12.75" customHeight="1">
      <c r="A54" s="291" t="s">
        <v>301</v>
      </c>
      <c r="B54" s="291" t="s">
        <v>296</v>
      </c>
      <c r="C54" s="295">
        <v>380000000</v>
      </c>
      <c r="D54" s="295">
        <v>190000000</v>
      </c>
      <c r="E54" s="296">
        <v>312920035.82999998</v>
      </c>
      <c r="F54" s="297">
        <v>191.54</v>
      </c>
    </row>
    <row r="55" spans="1:6" ht="12.75" customHeight="1">
      <c r="A55" s="291" t="s">
        <v>1150</v>
      </c>
      <c r="B55" s="291" t="s">
        <v>296</v>
      </c>
      <c r="C55" s="295">
        <v>600000000</v>
      </c>
      <c r="D55" s="295">
        <v>300000000</v>
      </c>
      <c r="E55" s="296">
        <v>116169234.61</v>
      </c>
      <c r="F55" s="297">
        <v>8.82</v>
      </c>
    </row>
    <row r="56" spans="1:6" ht="12.75" customHeight="1">
      <c r="A56" s="291" t="s">
        <v>303</v>
      </c>
      <c r="B56" s="291" t="s">
        <v>304</v>
      </c>
      <c r="C56" s="295">
        <v>340000000</v>
      </c>
      <c r="D56" s="295">
        <v>170000000</v>
      </c>
      <c r="E56" s="296">
        <v>164813155.59999999</v>
      </c>
      <c r="F56" s="297">
        <v>3.71</v>
      </c>
    </row>
    <row r="57" spans="1:6" ht="12.75" customHeight="1">
      <c r="A57" s="291" t="s">
        <v>302</v>
      </c>
      <c r="B57" s="294" t="s">
        <v>298</v>
      </c>
      <c r="C57" s="298">
        <v>540000000</v>
      </c>
      <c r="D57" s="298">
        <v>262500000</v>
      </c>
      <c r="E57" s="296">
        <v>249281604.27000001</v>
      </c>
      <c r="F57" s="297">
        <v>220.63200000000001</v>
      </c>
    </row>
    <row r="58" spans="1:6" ht="18.75" customHeight="1">
      <c r="A58" s="479" t="s">
        <v>588</v>
      </c>
      <c r="B58" s="500"/>
      <c r="C58" s="501"/>
      <c r="D58" s="501"/>
      <c r="E58" s="498">
        <f>SUM(E53:E57)</f>
        <v>882940844.89999998</v>
      </c>
      <c r="F58" s="499"/>
    </row>
    <row r="59" spans="1:6" ht="12.75" customHeight="1">
      <c r="A59" s="68" t="s">
        <v>327</v>
      </c>
    </row>
    <row r="60" spans="1:6" ht="12.75" customHeight="1">
      <c r="A60" s="80" t="s">
        <v>729</v>
      </c>
      <c r="E60" s="79"/>
    </row>
    <row r="61" spans="1:6" ht="12.75" customHeight="1"/>
    <row r="62" spans="1:6" ht="12.75" customHeight="1">
      <c r="A62" s="577" t="s">
        <v>762</v>
      </c>
    </row>
    <row r="63" spans="1:6" ht="19.5" customHeight="1">
      <c r="A63" s="803" t="s">
        <v>761</v>
      </c>
      <c r="B63" s="803"/>
      <c r="C63" s="803"/>
      <c r="D63" s="803"/>
      <c r="E63" s="803"/>
      <c r="F63" s="803"/>
    </row>
    <row r="64" spans="1:6" ht="12.75" customHeight="1">
      <c r="A64" s="582"/>
      <c r="B64" s="582"/>
      <c r="C64" s="582"/>
      <c r="D64" s="582"/>
      <c r="E64" s="582"/>
    </row>
    <row r="65" spans="1:6" ht="12.75" customHeight="1">
      <c r="A65" s="578"/>
    </row>
    <row r="66" spans="1:6" ht="12.75" customHeight="1">
      <c r="A66" s="75" t="s">
        <v>324</v>
      </c>
    </row>
    <row r="67" spans="1:6" ht="12.75" customHeight="1"/>
    <row r="68" spans="1:6" ht="12.75" customHeight="1"/>
    <row r="69" spans="1:6" ht="12.75" customHeight="1">
      <c r="A69" s="579"/>
    </row>
    <row r="70" spans="1:6" ht="12.75" customHeight="1">
      <c r="A70" s="577"/>
    </row>
    <row r="71" spans="1:6" ht="12.75" customHeight="1">
      <c r="A71" s="577"/>
    </row>
    <row r="72" spans="1:6" ht="12.75" customHeight="1">
      <c r="A72" s="577"/>
      <c r="F72" s="53" t="s">
        <v>724</v>
      </c>
    </row>
    <row r="73" spans="1:6" ht="12.75" customHeight="1">
      <c r="A73" s="578"/>
    </row>
    <row r="74" spans="1:6" ht="12.75" customHeight="1">
      <c r="A74" s="578"/>
    </row>
    <row r="75" spans="1:6" ht="12.75" customHeight="1">
      <c r="A75" s="578"/>
    </row>
    <row r="76" spans="1:6" ht="12.75" customHeight="1">
      <c r="A76" s="578"/>
    </row>
    <row r="77" spans="1:6" ht="12.75" customHeight="1"/>
    <row r="78" spans="1:6" ht="12.75" customHeight="1"/>
  </sheetData>
  <sortState ref="A8:D19">
    <sortCondition ref="B7"/>
  </sortState>
  <mergeCells count="2">
    <mergeCell ref="A63:F63"/>
    <mergeCell ref="A34:F34"/>
  </mergeCells>
  <hyperlinks>
    <hyperlink ref="A66"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4"/>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4">
      <c r="A1" s="485" t="s">
        <v>973</v>
      </c>
      <c r="D1" s="494" t="str">
        <f>Naslovnica!A20</f>
        <v>Prosinac 2015.</v>
      </c>
    </row>
    <row r="2" spans="1:4">
      <c r="A2" s="125" t="s">
        <v>1204</v>
      </c>
      <c r="D2" s="590" t="str">
        <f>Naslovnica!A24</f>
        <v>December 2015</v>
      </c>
    </row>
    <row r="3" spans="1:4" ht="12.75" customHeight="1"/>
    <row r="4" spans="1:4" ht="12.75" customHeight="1">
      <c r="D4" s="594" t="s">
        <v>792</v>
      </c>
    </row>
    <row r="5" spans="1:4" ht="43.5">
      <c r="A5" s="496" t="s">
        <v>1128</v>
      </c>
      <c r="B5" s="496" t="s">
        <v>796</v>
      </c>
      <c r="C5" s="496" t="s">
        <v>794</v>
      </c>
      <c r="D5" s="496" t="s">
        <v>798</v>
      </c>
    </row>
    <row r="6" spans="1:4">
      <c r="A6" s="284" t="s">
        <v>823</v>
      </c>
      <c r="B6" s="284" t="s">
        <v>264</v>
      </c>
      <c r="C6" s="285">
        <v>28385940.18</v>
      </c>
      <c r="D6" s="596">
        <v>745.66394242808667</v>
      </c>
    </row>
    <row r="7" spans="1:4">
      <c r="A7" s="284" t="s">
        <v>1125</v>
      </c>
      <c r="B7" s="284" t="s">
        <v>264</v>
      </c>
      <c r="C7" s="285">
        <v>21797255.129999999</v>
      </c>
      <c r="D7" s="596">
        <v>741.47614753545997</v>
      </c>
    </row>
    <row r="8" spans="1:4">
      <c r="A8" s="479" t="s">
        <v>588</v>
      </c>
      <c r="B8" s="490"/>
      <c r="C8" s="491">
        <f>SUM(C6:C7)</f>
        <v>50183195.310000002</v>
      </c>
      <c r="D8" s="492"/>
    </row>
    <row r="9" spans="1:4" ht="12.75" customHeight="1">
      <c r="A9" s="36" t="s">
        <v>590</v>
      </c>
    </row>
    <row r="10" spans="1:4" ht="12.75" customHeight="1"/>
    <row r="11" spans="1:4" ht="12.75" customHeight="1">
      <c r="A11" s="485" t="s">
        <v>1209</v>
      </c>
      <c r="D11" s="494" t="s">
        <v>1221</v>
      </c>
    </row>
    <row r="12" spans="1:4" ht="12.75" customHeight="1">
      <c r="A12" s="125" t="s">
        <v>1210</v>
      </c>
      <c r="D12" s="590" t="s">
        <v>1220</v>
      </c>
    </row>
    <row r="13" spans="1:4" ht="12.75" customHeight="1"/>
    <row r="14" spans="1:4" ht="12.75" customHeight="1">
      <c r="D14" s="64" t="s">
        <v>792</v>
      </c>
    </row>
    <row r="15" spans="1:4" ht="45" customHeight="1">
      <c r="A15" s="496" t="s">
        <v>791</v>
      </c>
      <c r="B15" s="496" t="s">
        <v>796</v>
      </c>
      <c r="C15" s="496" t="s">
        <v>794</v>
      </c>
      <c r="D15" s="496" t="s">
        <v>798</v>
      </c>
    </row>
    <row r="16" spans="1:4">
      <c r="A16" s="703" t="s">
        <v>1248</v>
      </c>
      <c r="B16" s="284"/>
      <c r="C16" s="284"/>
      <c r="D16" s="284"/>
    </row>
    <row r="17" spans="1:5">
      <c r="A17" s="284" t="s">
        <v>1129</v>
      </c>
      <c r="B17" s="284" t="s">
        <v>326</v>
      </c>
      <c r="C17" s="285">
        <v>230308028.41</v>
      </c>
      <c r="D17" s="286">
        <v>75.599615157867362</v>
      </c>
      <c r="E17" s="88"/>
    </row>
    <row r="18" spans="1:5" ht="15" customHeight="1">
      <c r="A18" s="284" t="s">
        <v>1063</v>
      </c>
      <c r="B18" s="287" t="s">
        <v>1076</v>
      </c>
      <c r="C18" s="285">
        <v>21550861.52</v>
      </c>
      <c r="D18" s="286">
        <v>42.590635415019761</v>
      </c>
      <c r="E18" s="78"/>
    </row>
    <row r="19" spans="1:5">
      <c r="A19" s="479" t="s">
        <v>1251</v>
      </c>
      <c r="B19" s="700"/>
      <c r="C19" s="701">
        <f>SUM(C17:C18)</f>
        <v>251858889.93000001</v>
      </c>
      <c r="D19" s="702"/>
      <c r="E19" s="78"/>
    </row>
    <row r="20" spans="1:5">
      <c r="A20" s="703" t="s">
        <v>1249</v>
      </c>
      <c r="B20" s="287"/>
      <c r="C20" s="285"/>
      <c r="D20" s="285"/>
      <c r="E20" s="78"/>
    </row>
    <row r="21" spans="1:5">
      <c r="A21" s="284" t="s">
        <v>1131</v>
      </c>
      <c r="B21" s="284" t="s">
        <v>712</v>
      </c>
      <c r="C21" s="285">
        <v>1149368210.6500001</v>
      </c>
      <c r="D21" s="286">
        <v>298.88646775803721</v>
      </c>
    </row>
    <row r="22" spans="1:5" ht="15" customHeight="1">
      <c r="A22" s="479" t="s">
        <v>1250</v>
      </c>
      <c r="B22" s="700"/>
      <c r="C22" s="701">
        <f>SUM(C21)</f>
        <v>1149368210.6500001</v>
      </c>
      <c r="D22" s="702"/>
    </row>
    <row r="23" spans="1:5" ht="12.75" customHeight="1">
      <c r="A23" s="36" t="s">
        <v>590</v>
      </c>
    </row>
    <row r="24" spans="1:5" ht="12.75" customHeight="1">
      <c r="A24" s="563" t="s">
        <v>1211</v>
      </c>
      <c r="C24" s="79"/>
    </row>
    <row r="25" spans="1:5" ht="12.75" customHeight="1"/>
    <row r="26" spans="1:5" ht="12.75" customHeight="1">
      <c r="A26" s="493" t="s">
        <v>974</v>
      </c>
      <c r="D26" s="494" t="s">
        <v>1221</v>
      </c>
    </row>
    <row r="27" spans="1:5" ht="12.75" customHeight="1">
      <c r="A27" s="589" t="s">
        <v>1205</v>
      </c>
      <c r="D27" s="590" t="s">
        <v>1220</v>
      </c>
    </row>
    <row r="28" spans="1:5" ht="12.75" customHeight="1"/>
    <row r="29" spans="1:5" ht="12.75" customHeight="1">
      <c r="D29" s="64" t="s">
        <v>792</v>
      </c>
    </row>
    <row r="30" spans="1:5" ht="45" customHeight="1">
      <c r="A30" s="496" t="s">
        <v>791</v>
      </c>
      <c r="B30" s="496" t="s">
        <v>796</v>
      </c>
      <c r="C30" s="496" t="s">
        <v>794</v>
      </c>
      <c r="D30" s="496" t="s">
        <v>798</v>
      </c>
    </row>
    <row r="31" spans="1:5" ht="15" customHeight="1">
      <c r="A31" s="284" t="s">
        <v>1130</v>
      </c>
      <c r="B31" s="284" t="s">
        <v>1076</v>
      </c>
      <c r="C31" s="285">
        <v>76434562.739999995</v>
      </c>
      <c r="D31" s="286">
        <v>38.156764741120583</v>
      </c>
      <c r="E31" s="88"/>
    </row>
    <row r="32" spans="1:5" ht="15" customHeight="1">
      <c r="A32" s="479" t="s">
        <v>588</v>
      </c>
      <c r="B32" s="490"/>
      <c r="C32" s="491">
        <f>SUM(C31:C31)</f>
        <v>76434562.739999995</v>
      </c>
      <c r="D32" s="492"/>
      <c r="E32" s="78"/>
    </row>
    <row r="33" spans="1:6" ht="12.75" customHeight="1">
      <c r="A33" s="36" t="s">
        <v>590</v>
      </c>
    </row>
    <row r="34" spans="1:6" ht="12.75" customHeight="1">
      <c r="A34" s="51"/>
    </row>
    <row r="35" spans="1:6" ht="19.5" customHeight="1">
      <c r="A35" s="805" t="s">
        <v>763</v>
      </c>
      <c r="B35" s="805"/>
      <c r="C35" s="805"/>
      <c r="D35" s="805"/>
    </row>
    <row r="36" spans="1:6" ht="21.75" customHeight="1">
      <c r="A36" s="804" t="s">
        <v>764</v>
      </c>
      <c r="B36" s="804"/>
      <c r="C36" s="804"/>
      <c r="D36" s="804"/>
      <c r="E36" s="90"/>
      <c r="F36" s="90"/>
    </row>
    <row r="37" spans="1:6" ht="12.75" customHeight="1">
      <c r="A37" s="51"/>
    </row>
    <row r="38" spans="1:6" ht="12.75" customHeight="1"/>
    <row r="39" spans="1:6" ht="12.75" customHeight="1">
      <c r="A39" s="495" t="s">
        <v>975</v>
      </c>
      <c r="D39" s="373" t="str">
        <f>Naslovnica!A20</f>
        <v>Prosinac 2015.</v>
      </c>
    </row>
    <row r="40" spans="1:6" ht="12.75" customHeight="1">
      <c r="A40" s="589" t="s">
        <v>976</v>
      </c>
      <c r="D40" s="118" t="str">
        <f>Naslovnica!A24</f>
        <v>December 2015</v>
      </c>
    </row>
    <row r="41" spans="1:6" ht="12.75" customHeight="1"/>
    <row r="42" spans="1:6" ht="12.75" customHeight="1">
      <c r="C42" s="77" t="s">
        <v>793</v>
      </c>
    </row>
    <row r="43" spans="1:6" ht="22.5" customHeight="1">
      <c r="A43" s="496" t="s">
        <v>799</v>
      </c>
      <c r="B43" s="496" t="s">
        <v>796</v>
      </c>
      <c r="C43" s="496" t="s">
        <v>794</v>
      </c>
    </row>
    <row r="44" spans="1:6" ht="22.5" customHeight="1">
      <c r="A44" s="288" t="s">
        <v>292</v>
      </c>
      <c r="B44" s="289" t="s">
        <v>248</v>
      </c>
      <c r="C44" s="290">
        <v>687952003.39999998</v>
      </c>
      <c r="D44" s="88"/>
    </row>
    <row r="45" spans="1:6" ht="15" customHeight="1">
      <c r="A45" s="288" t="s">
        <v>293</v>
      </c>
      <c r="B45" s="289" t="s">
        <v>294</v>
      </c>
      <c r="C45" s="290">
        <v>174548925.60366684</v>
      </c>
      <c r="D45" s="78"/>
    </row>
    <row r="46" spans="1:6" ht="12.75" customHeight="1">
      <c r="A46" s="36" t="s">
        <v>590</v>
      </c>
    </row>
    <row r="47" spans="1:6" ht="12.75" customHeight="1"/>
    <row r="48" spans="1:6">
      <c r="A48" s="75" t="s">
        <v>324</v>
      </c>
      <c r="B48" s="697"/>
      <c r="C48" s="697"/>
      <c r="D48" s="697"/>
    </row>
    <row r="49" spans="1:4">
      <c r="A49" s="90"/>
      <c r="B49" s="90"/>
      <c r="C49" s="90"/>
      <c r="D49" s="90"/>
    </row>
    <row r="50" spans="1:4" ht="12.75" customHeight="1"/>
    <row r="51" spans="1:4" ht="12.75" customHeight="1"/>
    <row r="52" spans="1:4" ht="12.75" customHeight="1">
      <c r="D52" s="698" t="s">
        <v>737</v>
      </c>
    </row>
    <row r="53" spans="1:4" ht="12.75" customHeight="1"/>
    <row r="54" spans="1:4" ht="12.75" customHeight="1"/>
    <row r="55" spans="1:4" ht="12.75" customHeight="1"/>
    <row r="56" spans="1:4" ht="12.75" customHeight="1"/>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sheetData>
  <mergeCells count="2">
    <mergeCell ref="A35:D35"/>
    <mergeCell ref="A36:D36"/>
  </mergeCells>
  <hyperlinks>
    <hyperlink ref="A48" location="'2 Sadržaj'!A1" display="Sadržaj / Contents"/>
  </hyperlinks>
  <pageMargins left="0.7" right="0.7" top="0.75" bottom="0.75" header="0.3" footer="0.3"/>
  <pageSetup paperSize="9" scale="9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21" t="s">
        <v>446</v>
      </c>
      <c r="B1" s="522"/>
      <c r="C1" s="522"/>
      <c r="D1" s="522"/>
      <c r="E1" s="552"/>
      <c r="F1" s="534"/>
      <c r="G1" s="523" t="s">
        <v>1163</v>
      </c>
    </row>
    <row r="2" spans="1:7" ht="15" customHeight="1">
      <c r="A2" s="524" t="s">
        <v>447</v>
      </c>
      <c r="B2" s="522"/>
      <c r="C2" s="522"/>
      <c r="D2" s="522"/>
      <c r="E2" s="553"/>
      <c r="F2" s="534"/>
      <c r="G2" s="525" t="s">
        <v>1164</v>
      </c>
    </row>
    <row r="3" spans="1:7" ht="12.75" customHeight="1">
      <c r="A3" s="69" t="s">
        <v>305</v>
      </c>
    </row>
    <row r="4" spans="1:7" ht="12.75" customHeight="1"/>
    <row r="5" spans="1:7" ht="12.75" customHeight="1">
      <c r="A5" s="506" t="s">
        <v>977</v>
      </c>
    </row>
    <row r="6" spans="1:7" ht="12.75" customHeight="1">
      <c r="A6" s="70" t="s">
        <v>978</v>
      </c>
    </row>
    <row r="7" spans="1:7" ht="12.75" customHeight="1"/>
    <row r="8" spans="1:7" ht="34.5" customHeight="1">
      <c r="A8" s="505" t="s">
        <v>306</v>
      </c>
      <c r="B8" s="806" t="s">
        <v>623</v>
      </c>
      <c r="C8" s="806"/>
    </row>
    <row r="9" spans="1:7" ht="12.75" customHeight="1">
      <c r="A9" s="692" t="s">
        <v>1068</v>
      </c>
      <c r="B9" s="299">
        <v>23</v>
      </c>
      <c r="C9" s="300"/>
      <c r="D9" s="78"/>
      <c r="F9" s="78"/>
    </row>
    <row r="10" spans="1:7" ht="12.75" customHeight="1">
      <c r="A10" s="692" t="s">
        <v>1090</v>
      </c>
      <c r="B10" s="299">
        <v>23</v>
      </c>
      <c r="C10" s="300"/>
      <c r="F10" s="88"/>
    </row>
    <row r="11" spans="1:7" ht="12.75" customHeight="1">
      <c r="A11" s="693" t="s">
        <v>1113</v>
      </c>
      <c r="B11" s="299">
        <v>22</v>
      </c>
      <c r="C11" s="300"/>
      <c r="F11" s="88"/>
    </row>
    <row r="12" spans="1:7" ht="12.75" customHeight="1">
      <c r="A12" s="692" t="s">
        <v>1132</v>
      </c>
      <c r="B12" s="299">
        <v>21</v>
      </c>
      <c r="C12" s="300"/>
    </row>
    <row r="13" spans="1:7" ht="12.75" customHeight="1">
      <c r="A13" s="694" t="s">
        <v>1171</v>
      </c>
      <c r="B13" s="299">
        <v>21</v>
      </c>
      <c r="C13" s="300"/>
    </row>
    <row r="14" spans="1:7" ht="12.75" customHeight="1">
      <c r="A14" s="27" t="s">
        <v>310</v>
      </c>
    </row>
    <row r="15" spans="1:7" ht="12.75" customHeight="1"/>
    <row r="16" spans="1:7" ht="12.75" customHeight="1">
      <c r="A16" s="506" t="s">
        <v>979</v>
      </c>
    </row>
    <row r="17" spans="1:9" ht="12.75" customHeight="1">
      <c r="A17" s="70" t="s">
        <v>980</v>
      </c>
    </row>
    <row r="18" spans="1:9" ht="12.75" customHeight="1">
      <c r="E18" s="808" t="s">
        <v>626</v>
      </c>
      <c r="F18" s="808"/>
      <c r="G18" s="808"/>
    </row>
    <row r="19" spans="1:9" ht="73.5" customHeight="1">
      <c r="A19" s="806" t="s">
        <v>652</v>
      </c>
      <c r="B19" s="806" t="s">
        <v>618</v>
      </c>
      <c r="C19" s="807"/>
      <c r="D19" s="807"/>
      <c r="E19" s="806" t="s">
        <v>711</v>
      </c>
      <c r="F19" s="778"/>
      <c r="G19" s="778"/>
    </row>
    <row r="20" spans="1:9" ht="27.75" customHeight="1">
      <c r="A20" s="806"/>
      <c r="B20" s="559" t="s">
        <v>1174</v>
      </c>
      <c r="C20" s="559" t="s">
        <v>1171</v>
      </c>
      <c r="D20" s="437" t="s">
        <v>1109</v>
      </c>
      <c r="E20" s="559" t="s">
        <v>1174</v>
      </c>
      <c r="F20" s="559" t="s">
        <v>1171</v>
      </c>
      <c r="G20" s="678" t="s">
        <v>1109</v>
      </c>
    </row>
    <row r="21" spans="1:9" ht="16.5" customHeight="1">
      <c r="A21" s="301" t="s">
        <v>307</v>
      </c>
      <c r="B21" s="302">
        <v>54847</v>
      </c>
      <c r="C21" s="302">
        <v>54540</v>
      </c>
      <c r="D21" s="303">
        <v>-5.5973891005889108E-3</v>
      </c>
      <c r="E21" s="302">
        <v>3672315.5869499999</v>
      </c>
      <c r="F21" s="302">
        <v>3643225.56311</v>
      </c>
      <c r="G21" s="304">
        <v>-7.9214389807277727E-3</v>
      </c>
      <c r="H21" s="78"/>
      <c r="I21" s="150"/>
    </row>
    <row r="22" spans="1:9" ht="16.5" customHeight="1">
      <c r="A22" s="301" t="s">
        <v>308</v>
      </c>
      <c r="B22" s="302">
        <v>58481</v>
      </c>
      <c r="C22" s="302">
        <v>59831</v>
      </c>
      <c r="D22" s="303">
        <v>2.3084420581043416E-2</v>
      </c>
      <c r="E22" s="302">
        <v>10444922.183080001</v>
      </c>
      <c r="F22" s="302">
        <v>10272862.62885</v>
      </c>
      <c r="G22" s="304">
        <v>-1.6473033615197682E-2</v>
      </c>
    </row>
    <row r="23" spans="1:9" ht="16.5" customHeight="1">
      <c r="A23" s="301" t="s">
        <v>309</v>
      </c>
      <c r="B23" s="302">
        <v>1907</v>
      </c>
      <c r="C23" s="302">
        <v>1729</v>
      </c>
      <c r="D23" s="303">
        <v>-9.3340325117986372E-2</v>
      </c>
      <c r="E23" s="302">
        <v>319272.77098000003</v>
      </c>
      <c r="F23" s="302">
        <v>93991.809319999986</v>
      </c>
      <c r="G23" s="304">
        <v>-0.70560656008498812</v>
      </c>
    </row>
    <row r="24" spans="1:9" ht="16.5" customHeight="1">
      <c r="A24" s="305" t="s">
        <v>129</v>
      </c>
      <c r="B24" s="306">
        <v>115235</v>
      </c>
      <c r="C24" s="306">
        <v>116100</v>
      </c>
      <c r="D24" s="307">
        <v>7.5063999652883236E-3</v>
      </c>
      <c r="E24" s="306">
        <v>14436510.541010002</v>
      </c>
      <c r="F24" s="306">
        <v>14010080.001279999</v>
      </c>
      <c r="G24" s="308">
        <v>-2.9538338819386844E-2</v>
      </c>
    </row>
    <row r="25" spans="1:9" ht="12.75" customHeight="1">
      <c r="A25" s="27" t="s">
        <v>310</v>
      </c>
    </row>
    <row r="26" spans="1:9" ht="27" customHeight="1">
      <c r="A26" s="809" t="s">
        <v>756</v>
      </c>
      <c r="B26" s="809"/>
      <c r="C26" s="809"/>
      <c r="D26" s="809"/>
      <c r="E26" s="809"/>
      <c r="F26" s="813"/>
      <c r="G26" s="813"/>
    </row>
    <row r="27" spans="1:9" ht="71.25" customHeight="1">
      <c r="A27" s="810" t="s">
        <v>1120</v>
      </c>
      <c r="B27" s="810"/>
      <c r="C27" s="810"/>
      <c r="D27" s="810"/>
      <c r="E27" s="810"/>
      <c r="F27" s="810"/>
      <c r="G27" s="810"/>
    </row>
    <row r="28" spans="1:9" ht="23.25" customHeight="1">
      <c r="A28" s="811" t="s">
        <v>1187</v>
      </c>
      <c r="B28" s="812"/>
      <c r="C28" s="812"/>
      <c r="D28" s="812"/>
      <c r="E28" s="812"/>
      <c r="F28" s="812"/>
      <c r="G28" s="812"/>
    </row>
    <row r="29" spans="1:9" ht="12.75" customHeight="1"/>
    <row r="30" spans="1:9" ht="12.75" customHeight="1">
      <c r="A30" s="506" t="s">
        <v>981</v>
      </c>
    </row>
    <row r="31" spans="1:9" ht="12.75" customHeight="1">
      <c r="A31" s="70" t="s">
        <v>982</v>
      </c>
    </row>
    <row r="32" spans="1:9" ht="12.75" customHeight="1">
      <c r="E32" s="808" t="s">
        <v>626</v>
      </c>
      <c r="F32" s="808"/>
      <c r="G32" s="808"/>
    </row>
    <row r="33" spans="1:9" ht="78" customHeight="1">
      <c r="A33" s="806" t="s">
        <v>652</v>
      </c>
      <c r="B33" s="806" t="s">
        <v>619</v>
      </c>
      <c r="C33" s="807"/>
      <c r="D33" s="507"/>
      <c r="E33" s="806" t="s">
        <v>624</v>
      </c>
      <c r="F33" s="778"/>
      <c r="G33" s="778"/>
    </row>
    <row r="34" spans="1:9" ht="32.25" customHeight="1">
      <c r="A34" s="806"/>
      <c r="B34" s="559" t="s">
        <v>1175</v>
      </c>
      <c r="C34" s="559" t="s">
        <v>1176</v>
      </c>
      <c r="D34" s="678" t="s">
        <v>1109</v>
      </c>
      <c r="E34" s="559" t="s">
        <v>1175</v>
      </c>
      <c r="F34" s="559" t="s">
        <v>1176</v>
      </c>
      <c r="G34" s="678" t="s">
        <v>1109</v>
      </c>
    </row>
    <row r="35" spans="1:9" ht="16.5" customHeight="1">
      <c r="A35" s="301" t="s">
        <v>307</v>
      </c>
      <c r="B35" s="302">
        <v>14819</v>
      </c>
      <c r="C35" s="302">
        <v>14707</v>
      </c>
      <c r="D35" s="303">
        <v>-7.5578649031648563E-3</v>
      </c>
      <c r="E35" s="302">
        <v>1562615.15224</v>
      </c>
      <c r="F35" s="302">
        <v>1315573.5470799999</v>
      </c>
      <c r="G35" s="309">
        <v>-0.15809497610839579</v>
      </c>
      <c r="H35" s="78"/>
      <c r="I35" s="78"/>
    </row>
    <row r="36" spans="1:9" ht="16.5" customHeight="1">
      <c r="A36" s="301" t="s">
        <v>308</v>
      </c>
      <c r="B36" s="302">
        <v>13365</v>
      </c>
      <c r="C36" s="302">
        <v>13611</v>
      </c>
      <c r="D36" s="303">
        <v>1.840628507295174E-2</v>
      </c>
      <c r="E36" s="302">
        <v>2541045.7072600001</v>
      </c>
      <c r="F36" s="302">
        <v>2647220.32461</v>
      </c>
      <c r="G36" s="309">
        <v>4.1783828227351189E-2</v>
      </c>
      <c r="H36" s="78"/>
    </row>
    <row r="37" spans="1:9" ht="16.5" customHeight="1">
      <c r="A37" s="305" t="s">
        <v>129</v>
      </c>
      <c r="B37" s="306">
        <v>28184</v>
      </c>
      <c r="C37" s="306">
        <v>28318</v>
      </c>
      <c r="D37" s="307">
        <v>4.7544706216292934E-3</v>
      </c>
      <c r="E37" s="306">
        <v>4103660.8595000003</v>
      </c>
      <c r="F37" s="306">
        <v>3962793.8716899999</v>
      </c>
      <c r="G37" s="310">
        <v>-3.4327151446711869E-2</v>
      </c>
    </row>
    <row r="38" spans="1:9" ht="12.75" customHeight="1">
      <c r="A38" s="27" t="s">
        <v>310</v>
      </c>
    </row>
    <row r="39" spans="1:9" ht="30.75" customHeight="1">
      <c r="A39" s="809" t="s">
        <v>757</v>
      </c>
      <c r="B39" s="809"/>
      <c r="C39" s="809"/>
      <c r="D39" s="809"/>
      <c r="E39" s="809"/>
      <c r="F39" s="809"/>
      <c r="G39" s="809"/>
    </row>
    <row r="40" spans="1:9" ht="81.75" customHeight="1">
      <c r="A40" s="810" t="s">
        <v>1121</v>
      </c>
      <c r="B40" s="810"/>
      <c r="C40" s="810"/>
      <c r="D40" s="810"/>
      <c r="E40" s="810"/>
      <c r="F40" s="810"/>
      <c r="G40" s="810"/>
    </row>
    <row r="41" spans="1:9" ht="24.75" customHeight="1">
      <c r="A41" s="811" t="s">
        <v>1187</v>
      </c>
      <c r="B41" s="812"/>
      <c r="C41" s="812"/>
      <c r="D41" s="812"/>
      <c r="E41" s="812"/>
      <c r="F41" s="812"/>
      <c r="G41" s="812"/>
    </row>
    <row r="42" spans="1:9" ht="12.75" customHeight="1"/>
    <row r="43" spans="1:9" ht="12.75" customHeight="1">
      <c r="A43" s="372" t="s">
        <v>1172</v>
      </c>
    </row>
    <row r="44" spans="1:9" ht="12.75" customHeight="1">
      <c r="A44" s="15" t="s">
        <v>1173</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310</v>
      </c>
    </row>
    <row r="65" spans="1:9" ht="12.75" customHeight="1">
      <c r="A65" s="27"/>
    </row>
    <row r="66" spans="1:9" ht="12.75" customHeight="1">
      <c r="A66" s="372" t="s">
        <v>1177</v>
      </c>
    </row>
    <row r="67" spans="1:9" ht="12.75" customHeight="1">
      <c r="A67" s="15" t="s">
        <v>1178</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310</v>
      </c>
    </row>
    <row r="88" spans="1:1" ht="12.75" customHeight="1"/>
    <row r="89" spans="1:1" ht="12.75" customHeight="1"/>
    <row r="90" spans="1:1" ht="12.75" customHeight="1"/>
    <row r="91" spans="1:1" ht="12.75" customHeight="1">
      <c r="A91" s="75" t="s">
        <v>324</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201</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G32"/>
    <mergeCell ref="B8:C8"/>
    <mergeCell ref="A19:A20"/>
    <mergeCell ref="B19:D19"/>
    <mergeCell ref="E19:G19"/>
    <mergeCell ref="E18:G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09" t="s">
        <v>983</v>
      </c>
    </row>
    <row r="2" spans="1:6" ht="12.75" customHeight="1">
      <c r="A2" s="52" t="s">
        <v>984</v>
      </c>
    </row>
    <row r="3" spans="1:6" ht="12.75" customHeight="1"/>
    <row r="4" spans="1:6" ht="12.75" customHeight="1">
      <c r="E4" s="113" t="s">
        <v>471</v>
      </c>
      <c r="F4" s="142"/>
    </row>
    <row r="5" spans="1:6" ht="22.5" customHeight="1">
      <c r="A5" s="806" t="s">
        <v>350</v>
      </c>
      <c r="B5" s="508" t="s">
        <v>620</v>
      </c>
      <c r="C5" s="508" t="s">
        <v>620</v>
      </c>
      <c r="D5" s="815" t="s">
        <v>348</v>
      </c>
      <c r="E5" s="815" t="s">
        <v>349</v>
      </c>
    </row>
    <row r="6" spans="1:6" ht="22.5" customHeight="1">
      <c r="A6" s="814"/>
      <c r="B6" s="560" t="s">
        <v>1182</v>
      </c>
      <c r="C6" s="560" t="s">
        <v>1171</v>
      </c>
      <c r="D6" s="815"/>
      <c r="E6" s="815"/>
    </row>
    <row r="7" spans="1:6" ht="12.75" customHeight="1">
      <c r="A7" s="311" t="s">
        <v>392</v>
      </c>
      <c r="B7" s="312">
        <v>13900524.78259</v>
      </c>
      <c r="C7" s="312">
        <v>13566116.136840001</v>
      </c>
      <c r="D7" s="313">
        <v>-2.405726769170875E-2</v>
      </c>
      <c r="E7" s="312">
        <v>-334408.64574999921</v>
      </c>
      <c r="F7" s="78"/>
    </row>
    <row r="8" spans="1:6" ht="12.75" customHeight="1">
      <c r="A8" s="314" t="s">
        <v>381</v>
      </c>
      <c r="B8" s="315">
        <v>13387.266119999998</v>
      </c>
      <c r="C8" s="315">
        <v>9295.0418699999991</v>
      </c>
      <c r="D8" s="316">
        <v>-0.30568035424995343</v>
      </c>
      <c r="E8" s="315">
        <v>-4092.2242499999993</v>
      </c>
      <c r="F8" s="88"/>
    </row>
    <row r="9" spans="1:6" ht="12.75" customHeight="1">
      <c r="A9" s="314" t="s">
        <v>382</v>
      </c>
      <c r="B9" s="315">
        <v>5781636.2949899994</v>
      </c>
      <c r="C9" s="315">
        <v>5693556.1925499998</v>
      </c>
      <c r="D9" s="316">
        <v>-1.5234459233681687E-2</v>
      </c>
      <c r="E9" s="315">
        <v>-88080.10243999958</v>
      </c>
      <c r="F9" s="88"/>
    </row>
    <row r="10" spans="1:6" ht="12.75" customHeight="1">
      <c r="A10" s="314" t="s">
        <v>383</v>
      </c>
      <c r="B10" s="315">
        <v>315527.25348000001</v>
      </c>
      <c r="C10" s="315">
        <v>146694.03769999999</v>
      </c>
      <c r="D10" s="316">
        <v>-0.53508283014513569</v>
      </c>
      <c r="E10" s="315">
        <v>-168833.21578000003</v>
      </c>
    </row>
    <row r="11" spans="1:6" ht="12.75" customHeight="1">
      <c r="A11" s="314" t="s">
        <v>384</v>
      </c>
      <c r="B11" s="315">
        <v>7640686.3717799997</v>
      </c>
      <c r="C11" s="315">
        <v>7572766.4632700002</v>
      </c>
      <c r="D11" s="316">
        <v>-8.889241778180285E-3</v>
      </c>
      <c r="E11" s="315">
        <v>-67919.908509999514</v>
      </c>
    </row>
    <row r="12" spans="1:6" ht="12.75" customHeight="1">
      <c r="A12" s="314" t="s">
        <v>385</v>
      </c>
      <c r="B12" s="315">
        <v>149287.59622000001</v>
      </c>
      <c r="C12" s="315">
        <v>143804.40144999998</v>
      </c>
      <c r="D12" s="316">
        <v>-3.6729071328334841E-2</v>
      </c>
      <c r="E12" s="315">
        <v>-5483.194770000031</v>
      </c>
    </row>
    <row r="13" spans="1:6" ht="12.75" customHeight="1">
      <c r="A13" s="311" t="s">
        <v>393</v>
      </c>
      <c r="B13" s="312">
        <v>5702197.8870999999</v>
      </c>
      <c r="C13" s="312">
        <v>4733361.8414099999</v>
      </c>
      <c r="D13" s="313">
        <v>-0.16990572142046909</v>
      </c>
      <c r="E13" s="312">
        <v>-968836.04569000006</v>
      </c>
    </row>
    <row r="14" spans="1:6" ht="12.75" customHeight="1">
      <c r="A14" s="314" t="s">
        <v>386</v>
      </c>
      <c r="B14" s="315">
        <v>944252.82734000008</v>
      </c>
      <c r="C14" s="315">
        <v>615469.71347000008</v>
      </c>
      <c r="D14" s="316">
        <v>-0.34819394165458406</v>
      </c>
      <c r="E14" s="315">
        <v>-328783.11387</v>
      </c>
    </row>
    <row r="15" spans="1:6" ht="12.75" customHeight="1">
      <c r="A15" s="314" t="s">
        <v>387</v>
      </c>
      <c r="B15" s="315">
        <v>3443047.8464200003</v>
      </c>
      <c r="C15" s="315">
        <v>3293548.4894699999</v>
      </c>
      <c r="D15" s="316">
        <v>-4.3420644620273369E-2</v>
      </c>
      <c r="E15" s="315">
        <v>-149499.35695000039</v>
      </c>
    </row>
    <row r="16" spans="1:6" ht="12.75" customHeight="1">
      <c r="A16" s="314" t="s">
        <v>388</v>
      </c>
      <c r="B16" s="315">
        <v>1064368.35668</v>
      </c>
      <c r="C16" s="315">
        <v>554027.24444000004</v>
      </c>
      <c r="D16" s="316">
        <v>-0.47947790728377776</v>
      </c>
      <c r="E16" s="315">
        <v>-510341.11223999993</v>
      </c>
    </row>
    <row r="17" spans="1:7" ht="12.75" customHeight="1">
      <c r="A17" s="314" t="s">
        <v>389</v>
      </c>
      <c r="B17" s="315">
        <v>250528.85665999999</v>
      </c>
      <c r="C17" s="315">
        <v>270316.39402999997</v>
      </c>
      <c r="D17" s="316">
        <v>7.8983066596812118E-2</v>
      </c>
      <c r="E17" s="315">
        <v>19787.537369999976</v>
      </c>
    </row>
    <row r="18" spans="1:7" ht="22.5">
      <c r="A18" s="317" t="s">
        <v>398</v>
      </c>
      <c r="B18" s="315">
        <v>78910.551430000007</v>
      </c>
      <c r="C18" s="315">
        <v>61261.57357</v>
      </c>
      <c r="D18" s="316">
        <v>-0.22365802215507347</v>
      </c>
      <c r="E18" s="315">
        <v>-17648.977860000006</v>
      </c>
    </row>
    <row r="19" spans="1:7" ht="12.75" customHeight="1">
      <c r="A19" s="318" t="s">
        <v>401</v>
      </c>
      <c r="B19" s="312">
        <v>19681633.22112</v>
      </c>
      <c r="C19" s="312">
        <v>18360739.551819999</v>
      </c>
      <c r="D19" s="313">
        <v>-6.7113011123618255E-2</v>
      </c>
      <c r="E19" s="312">
        <v>-1320893.6693000011</v>
      </c>
    </row>
    <row r="20" spans="1:7" ht="12.75" customHeight="1">
      <c r="A20" s="314" t="s">
        <v>390</v>
      </c>
      <c r="B20" s="315">
        <v>6824898.2294100001</v>
      </c>
      <c r="C20" s="315">
        <v>9572542.8137000017</v>
      </c>
      <c r="D20" s="316">
        <v>0.40259129029203566</v>
      </c>
      <c r="E20" s="315">
        <v>2747644.5842900015</v>
      </c>
    </row>
    <row r="21" spans="1:7" ht="12.75" customHeight="1">
      <c r="A21" s="311" t="s">
        <v>394</v>
      </c>
      <c r="B21" s="312">
        <v>1382234.79434</v>
      </c>
      <c r="C21" s="312">
        <v>1647519.41973</v>
      </c>
      <c r="D21" s="313">
        <v>0.19192443026054054</v>
      </c>
      <c r="E21" s="312">
        <v>265284.62538999994</v>
      </c>
    </row>
    <row r="22" spans="1:7" ht="12.75" customHeight="1">
      <c r="A22" s="311" t="s">
        <v>395</v>
      </c>
      <c r="B22" s="312">
        <v>106620.44512999999</v>
      </c>
      <c r="C22" s="312">
        <v>123765.16094</v>
      </c>
      <c r="D22" s="313">
        <v>0.16080139028772417</v>
      </c>
      <c r="E22" s="312">
        <v>17144.715810000009</v>
      </c>
    </row>
    <row r="23" spans="1:7" ht="12.75" customHeight="1">
      <c r="A23" s="311" t="s">
        <v>396</v>
      </c>
      <c r="B23" s="312">
        <v>12102839.546120001</v>
      </c>
      <c r="C23" s="312">
        <v>11748710.870239999</v>
      </c>
      <c r="D23" s="313">
        <v>-2.9259966186491376E-2</v>
      </c>
      <c r="E23" s="312">
        <v>-354128.67588000186</v>
      </c>
    </row>
    <row r="24" spans="1:7" ht="12.75" customHeight="1">
      <c r="A24" s="311" t="s">
        <v>397</v>
      </c>
      <c r="B24" s="312">
        <v>5780986.77128</v>
      </c>
      <c r="C24" s="312">
        <v>4531140.8970799996</v>
      </c>
      <c r="D24" s="313">
        <v>-0.21619940049149519</v>
      </c>
      <c r="E24" s="312">
        <v>-1249845.8742000004</v>
      </c>
    </row>
    <row r="25" spans="1:7" ht="21.75">
      <c r="A25" s="319" t="s">
        <v>399</v>
      </c>
      <c r="B25" s="312">
        <v>308951.66425999999</v>
      </c>
      <c r="C25" s="312">
        <v>309603.20383999997</v>
      </c>
      <c r="D25" s="313">
        <v>2.1088722132652947E-3</v>
      </c>
      <c r="E25" s="312">
        <v>651.53957999998238</v>
      </c>
    </row>
    <row r="26" spans="1:7">
      <c r="A26" s="318" t="s">
        <v>402</v>
      </c>
      <c r="B26" s="312">
        <v>19681633.221130002</v>
      </c>
      <c r="C26" s="312">
        <v>18360739.551830001</v>
      </c>
      <c r="D26" s="313">
        <v>-6.7113011123584143E-2</v>
      </c>
      <c r="E26" s="312">
        <v>-1320893.6693000011</v>
      </c>
    </row>
    <row r="27" spans="1:7" ht="12.75" customHeight="1">
      <c r="A27" s="314" t="s">
        <v>391</v>
      </c>
      <c r="B27" s="315">
        <v>6824898.2294100001</v>
      </c>
      <c r="C27" s="315">
        <v>9572542.8137000017</v>
      </c>
      <c r="D27" s="316">
        <v>0.40259129029203566</v>
      </c>
      <c r="E27" s="315">
        <v>2747644.5842900015</v>
      </c>
    </row>
    <row r="28" spans="1:7" ht="12.75" customHeight="1">
      <c r="A28" s="36" t="s">
        <v>291</v>
      </c>
    </row>
    <row r="29" spans="1:7" ht="12.75" customHeight="1">
      <c r="F29" s="139"/>
      <c r="G29" s="139"/>
    </row>
    <row r="30" spans="1:7" ht="26.25" customHeight="1">
      <c r="A30" s="567" t="s">
        <v>1188</v>
      </c>
      <c r="B30" s="567"/>
      <c r="C30" s="567"/>
      <c r="D30" s="567"/>
      <c r="E30" s="567"/>
    </row>
    <row r="31" spans="1:7" ht="12.75" customHeight="1"/>
    <row r="32" spans="1:7" ht="12.75" customHeight="1">
      <c r="A32" s="75" t="s">
        <v>324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374</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95" t="s">
        <v>985</v>
      </c>
    </row>
    <row r="2" spans="1:8" ht="12.75" customHeight="1">
      <c r="A2" s="66" t="s">
        <v>986</v>
      </c>
    </row>
    <row r="3" spans="1:8" ht="12.75" customHeight="1">
      <c r="E3" s="808" t="s">
        <v>626</v>
      </c>
      <c r="F3" s="808"/>
    </row>
    <row r="4" spans="1:8" ht="84.75" customHeight="1">
      <c r="A4" s="508" t="s">
        <v>311</v>
      </c>
      <c r="B4" s="815" t="s">
        <v>621</v>
      </c>
      <c r="C4" s="815"/>
      <c r="D4" s="679" t="s">
        <v>1110</v>
      </c>
      <c r="E4" s="806" t="s">
        <v>651</v>
      </c>
      <c r="F4" s="807"/>
      <c r="G4" s="679" t="s">
        <v>1110</v>
      </c>
    </row>
    <row r="5" spans="1:8" ht="15" customHeight="1" thickBot="1">
      <c r="A5" s="510"/>
      <c r="B5" s="559" t="s">
        <v>1179</v>
      </c>
      <c r="C5" s="559" t="s">
        <v>1171</v>
      </c>
      <c r="D5" s="561"/>
      <c r="E5" s="559" t="s">
        <v>1179</v>
      </c>
      <c r="F5" s="559" t="s">
        <v>1171</v>
      </c>
      <c r="G5" s="511"/>
    </row>
    <row r="6" spans="1:8" ht="12.75" customHeight="1">
      <c r="A6" s="512" t="s">
        <v>312</v>
      </c>
      <c r="B6" s="513"/>
      <c r="C6" s="513"/>
      <c r="D6" s="514"/>
      <c r="E6" s="513"/>
      <c r="F6" s="513"/>
      <c r="G6" s="514"/>
    </row>
    <row r="7" spans="1:8" ht="12.75" customHeight="1">
      <c r="A7" s="320" t="s">
        <v>639</v>
      </c>
      <c r="B7" s="321">
        <v>80</v>
      </c>
      <c r="C7" s="321">
        <v>74</v>
      </c>
      <c r="D7" s="322">
        <v>-7.4999999999999997E-2</v>
      </c>
      <c r="E7" s="321">
        <v>803910.55011000007</v>
      </c>
      <c r="F7" s="323">
        <v>820058.3959</v>
      </c>
      <c r="G7" s="322">
        <v>2.0086620069596554E-2</v>
      </c>
      <c r="H7" s="78"/>
    </row>
    <row r="8" spans="1:8" ht="12.75" customHeight="1">
      <c r="A8" s="320" t="s">
        <v>638</v>
      </c>
      <c r="B8" s="321">
        <v>46414</v>
      </c>
      <c r="C8" s="321">
        <v>46072</v>
      </c>
      <c r="D8" s="322">
        <v>-7.3684664109966817E-3</v>
      </c>
      <c r="E8" s="321">
        <v>1932751.5827599999</v>
      </c>
      <c r="F8" s="323">
        <v>1932855.3078299998</v>
      </c>
      <c r="G8" s="322">
        <v>5.3667046983765294E-5</v>
      </c>
      <c r="H8" s="78"/>
    </row>
    <row r="9" spans="1:8" ht="12.75" customHeight="1">
      <c r="A9" s="324" t="s">
        <v>640</v>
      </c>
      <c r="B9" s="321">
        <v>5637</v>
      </c>
      <c r="C9" s="321">
        <v>5977</v>
      </c>
      <c r="D9" s="322">
        <v>6.0315770800070959E-2</v>
      </c>
      <c r="E9" s="321">
        <v>347722.56755000004</v>
      </c>
      <c r="F9" s="323">
        <v>381552.48677999998</v>
      </c>
      <c r="G9" s="322">
        <v>9.7289973062031521E-2</v>
      </c>
    </row>
    <row r="10" spans="1:8" ht="12.75" customHeight="1">
      <c r="A10" s="320" t="s">
        <v>625</v>
      </c>
      <c r="B10" s="321">
        <v>493</v>
      </c>
      <c r="C10" s="321">
        <v>431</v>
      </c>
      <c r="D10" s="322">
        <v>-0.12576064908722109</v>
      </c>
      <c r="E10" s="321">
        <v>242271.60584999999</v>
      </c>
      <c r="F10" s="323">
        <v>220788.49724999999</v>
      </c>
      <c r="G10" s="322">
        <v>-8.8673654201561924E-2</v>
      </c>
    </row>
    <row r="11" spans="1:8" ht="12.75" customHeight="1">
      <c r="A11" s="325" t="s">
        <v>707</v>
      </c>
      <c r="B11" s="321">
        <v>1</v>
      </c>
      <c r="C11" s="321">
        <v>1</v>
      </c>
      <c r="D11" s="322">
        <v>0</v>
      </c>
      <c r="E11" s="321">
        <v>719.63004000000001</v>
      </c>
      <c r="F11" s="323">
        <v>0</v>
      </c>
      <c r="G11" s="322">
        <v>-1</v>
      </c>
    </row>
    <row r="12" spans="1:8" ht="29.25">
      <c r="A12" s="324" t="s">
        <v>708</v>
      </c>
      <c r="B12" s="321">
        <v>1849</v>
      </c>
      <c r="C12" s="321">
        <v>1656</v>
      </c>
      <c r="D12" s="322">
        <v>-0.10438074634937804</v>
      </c>
      <c r="E12" s="321">
        <v>343022.81810999999</v>
      </c>
      <c r="F12" s="323">
        <v>286513.60021</v>
      </c>
      <c r="G12" s="322">
        <v>-0.16473894713872564</v>
      </c>
      <c r="H12" s="88"/>
    </row>
    <row r="13" spans="1:8" ht="12.75" customHeight="1">
      <c r="A13" s="320" t="s">
        <v>1074</v>
      </c>
      <c r="B13" s="321">
        <v>373</v>
      </c>
      <c r="C13" s="321">
        <v>329</v>
      </c>
      <c r="D13" s="322">
        <v>-0.11796246648793565</v>
      </c>
      <c r="E13" s="321">
        <v>1916.8325400000001</v>
      </c>
      <c r="F13" s="323">
        <v>1457.27514</v>
      </c>
      <c r="G13" s="322">
        <v>-0.23974832981497701</v>
      </c>
      <c r="H13" s="88"/>
    </row>
    <row r="14" spans="1:8" ht="22.5" customHeight="1">
      <c r="A14" s="326" t="s">
        <v>313</v>
      </c>
      <c r="B14" s="327">
        <v>54847</v>
      </c>
      <c r="C14" s="327">
        <v>54540</v>
      </c>
      <c r="D14" s="328">
        <v>-5.5973891005889108E-3</v>
      </c>
      <c r="E14" s="327">
        <v>3672315.5869599995</v>
      </c>
      <c r="F14" s="327">
        <v>3643225.5631099995</v>
      </c>
      <c r="G14" s="328">
        <v>-7.9214389834293009E-3</v>
      </c>
    </row>
    <row r="15" spans="1:8" ht="15" customHeight="1">
      <c r="A15" s="515" t="s">
        <v>314</v>
      </c>
      <c r="B15" s="516"/>
      <c r="C15" s="516"/>
      <c r="D15" s="517"/>
      <c r="E15" s="516"/>
      <c r="F15" s="516"/>
      <c r="G15" s="518"/>
    </row>
    <row r="16" spans="1:8" ht="12.75" customHeight="1">
      <c r="A16" s="320" t="s">
        <v>639</v>
      </c>
      <c r="B16" s="321">
        <v>824</v>
      </c>
      <c r="C16" s="321">
        <v>755</v>
      </c>
      <c r="D16" s="322">
        <v>-8.3737864077669907E-2</v>
      </c>
      <c r="E16" s="321">
        <v>3231151.5694800001</v>
      </c>
      <c r="F16" s="321">
        <v>2798181.2066799998</v>
      </c>
      <c r="G16" s="322">
        <v>-0.1339987782961477</v>
      </c>
    </row>
    <row r="17" spans="1:7" ht="12.75" customHeight="1">
      <c r="A17" s="320" t="s">
        <v>638</v>
      </c>
      <c r="B17" s="321">
        <v>33891</v>
      </c>
      <c r="C17" s="321">
        <v>34247</v>
      </c>
      <c r="D17" s="322">
        <v>1.0504263668820631E-2</v>
      </c>
      <c r="E17" s="321">
        <v>2040822.5812300001</v>
      </c>
      <c r="F17" s="321">
        <v>2147539.5103600002</v>
      </c>
      <c r="G17" s="322">
        <v>5.2291135011688257E-2</v>
      </c>
    </row>
    <row r="18" spans="1:7" ht="12.75" customHeight="1">
      <c r="A18" s="324" t="s">
        <v>640</v>
      </c>
      <c r="B18" s="321">
        <v>14778</v>
      </c>
      <c r="C18" s="321">
        <v>15195</v>
      </c>
      <c r="D18" s="322">
        <v>2.8217620787657327E-2</v>
      </c>
      <c r="E18" s="321">
        <v>2197982.1580100004</v>
      </c>
      <c r="F18" s="321">
        <v>2532334.8415600001</v>
      </c>
      <c r="G18" s="322">
        <v>0.15211801530396157</v>
      </c>
    </row>
    <row r="19" spans="1:7" ht="12.75" customHeight="1">
      <c r="A19" s="320" t="s">
        <v>625</v>
      </c>
      <c r="B19" s="321">
        <v>703</v>
      </c>
      <c r="C19" s="321">
        <v>690</v>
      </c>
      <c r="D19" s="322">
        <v>-1.849217638691323E-2</v>
      </c>
      <c r="E19" s="321">
        <v>318308.00069999998</v>
      </c>
      <c r="F19" s="321">
        <v>271898.44906000001</v>
      </c>
      <c r="G19" s="322">
        <v>-0.1458007701281131</v>
      </c>
    </row>
    <row r="20" spans="1:7" ht="12.75" customHeight="1">
      <c r="A20" s="325" t="s">
        <v>707</v>
      </c>
      <c r="B20" s="321">
        <v>1</v>
      </c>
      <c r="C20" s="321">
        <v>2</v>
      </c>
      <c r="D20" s="322">
        <v>1</v>
      </c>
      <c r="E20" s="321">
        <v>1691.54546</v>
      </c>
      <c r="F20" s="321">
        <v>841.39612</v>
      </c>
      <c r="G20" s="322">
        <v>-0.50258734400197558</v>
      </c>
    </row>
    <row r="21" spans="1:7" ht="29.25">
      <c r="A21" s="324" t="s">
        <v>708</v>
      </c>
      <c r="B21" s="321">
        <v>7382</v>
      </c>
      <c r="C21" s="321">
        <v>8588</v>
      </c>
      <c r="D21" s="322">
        <v>0.16337036033595231</v>
      </c>
      <c r="E21" s="321">
        <v>2615275.0358800003</v>
      </c>
      <c r="F21" s="321">
        <v>2492391.0959899998</v>
      </c>
      <c r="G21" s="322">
        <v>-4.6987004503964883E-2</v>
      </c>
    </row>
    <row r="22" spans="1:7" ht="12.75" customHeight="1">
      <c r="A22" s="320" t="s">
        <v>1074</v>
      </c>
      <c r="B22" s="321">
        <v>902</v>
      </c>
      <c r="C22" s="321">
        <v>354</v>
      </c>
      <c r="D22" s="322">
        <v>-0.60753880266075388</v>
      </c>
      <c r="E22" s="321">
        <v>39691.29232</v>
      </c>
      <c r="F22" s="321">
        <v>29676.129079999999</v>
      </c>
      <c r="G22" s="322">
        <v>-0.25232645889318833</v>
      </c>
    </row>
    <row r="23" spans="1:7" ht="22.5" customHeight="1">
      <c r="A23" s="326" t="s">
        <v>313</v>
      </c>
      <c r="B23" s="327">
        <v>58481</v>
      </c>
      <c r="C23" s="329">
        <v>59831</v>
      </c>
      <c r="D23" s="328">
        <v>2.3084420581043416E-2</v>
      </c>
      <c r="E23" s="327">
        <v>10444922.183080001</v>
      </c>
      <c r="F23" s="327">
        <v>10272862.62885</v>
      </c>
      <c r="G23" s="328">
        <v>-1.6473033615197682E-2</v>
      </c>
    </row>
    <row r="24" spans="1:7" ht="15" customHeight="1">
      <c r="A24" s="515" t="s">
        <v>315</v>
      </c>
      <c r="B24" s="516"/>
      <c r="C24" s="516"/>
      <c r="D24" s="517"/>
      <c r="E24" s="516"/>
      <c r="F24" s="516"/>
      <c r="G24" s="519"/>
    </row>
    <row r="25" spans="1:7" ht="12.75" customHeight="1">
      <c r="A25" s="320" t="s">
        <v>639</v>
      </c>
      <c r="B25" s="321">
        <v>310</v>
      </c>
      <c r="C25" s="321">
        <v>276</v>
      </c>
      <c r="D25" s="322">
        <v>-0.10967741935483871</v>
      </c>
      <c r="E25" s="321">
        <v>304979.36101999995</v>
      </c>
      <c r="F25" s="321">
        <v>91102.256510000007</v>
      </c>
      <c r="G25" s="322">
        <v>-0.70128386325779701</v>
      </c>
    </row>
    <row r="26" spans="1:7" ht="12.75" customHeight="1">
      <c r="A26" s="320" t="s">
        <v>638</v>
      </c>
      <c r="B26" s="321">
        <v>533</v>
      </c>
      <c r="C26" s="321">
        <v>460</v>
      </c>
      <c r="D26" s="322">
        <v>-0.13696060037523453</v>
      </c>
      <c r="E26" s="321">
        <v>53.963920000000002</v>
      </c>
      <c r="F26" s="321">
        <v>1.7513299999999998</v>
      </c>
      <c r="G26" s="322">
        <v>-0.96754627906942259</v>
      </c>
    </row>
    <row r="27" spans="1:7" ht="12.75" customHeight="1">
      <c r="A27" s="324" t="s">
        <v>640</v>
      </c>
      <c r="B27" s="321">
        <v>538</v>
      </c>
      <c r="C27" s="321">
        <v>510</v>
      </c>
      <c r="D27" s="322">
        <v>-5.204460966542751E-2</v>
      </c>
      <c r="E27" s="321">
        <v>22.36693</v>
      </c>
      <c r="F27" s="321">
        <v>0</v>
      </c>
      <c r="G27" s="322">
        <v>-1</v>
      </c>
    </row>
    <row r="28" spans="1:7" ht="12.75" customHeight="1">
      <c r="A28" s="320" t="s">
        <v>625</v>
      </c>
      <c r="B28" s="321">
        <v>50</v>
      </c>
      <c r="C28" s="321">
        <v>48</v>
      </c>
      <c r="D28" s="322">
        <v>-0.04</v>
      </c>
      <c r="E28" s="321">
        <v>9636.6517199999998</v>
      </c>
      <c r="F28" s="321">
        <v>674.95778000000007</v>
      </c>
      <c r="G28" s="322">
        <v>-0.92995930540903671</v>
      </c>
    </row>
    <row r="29" spans="1:7" ht="12.75" customHeight="1">
      <c r="A29" s="325" t="s">
        <v>709</v>
      </c>
      <c r="B29" s="321">
        <v>3</v>
      </c>
      <c r="C29" s="321">
        <v>3</v>
      </c>
      <c r="D29" s="322">
        <v>0</v>
      </c>
      <c r="E29" s="321">
        <v>0</v>
      </c>
      <c r="F29" s="321">
        <v>0</v>
      </c>
      <c r="G29" s="322"/>
    </row>
    <row r="30" spans="1:7" ht="29.25">
      <c r="A30" s="324" t="s">
        <v>708</v>
      </c>
      <c r="B30" s="321">
        <v>468</v>
      </c>
      <c r="C30" s="321">
        <v>431</v>
      </c>
      <c r="D30" s="322">
        <v>-7.9059829059829057E-2</v>
      </c>
      <c r="E30" s="321">
        <v>3757.1468500000001</v>
      </c>
      <c r="F30" s="321">
        <v>2212.8437000000004</v>
      </c>
      <c r="G30" s="322">
        <v>-0.41103081983606782</v>
      </c>
    </row>
    <row r="31" spans="1:7" ht="12.75" customHeight="1">
      <c r="A31" s="320" t="s">
        <v>1074</v>
      </c>
      <c r="B31" s="321">
        <v>5</v>
      </c>
      <c r="C31" s="321">
        <v>1</v>
      </c>
      <c r="D31" s="322">
        <v>-0.8</v>
      </c>
      <c r="E31" s="321">
        <v>823.28054000000009</v>
      </c>
      <c r="F31" s="321">
        <v>0</v>
      </c>
      <c r="G31" s="322">
        <v>-1</v>
      </c>
    </row>
    <row r="32" spans="1:7" ht="22.5" customHeight="1">
      <c r="A32" s="326" t="s">
        <v>313</v>
      </c>
      <c r="B32" s="327">
        <v>1907</v>
      </c>
      <c r="C32" s="327">
        <v>1729</v>
      </c>
      <c r="D32" s="328">
        <v>-9.3340325117986372E-2</v>
      </c>
      <c r="E32" s="327">
        <v>319272.77098000003</v>
      </c>
      <c r="F32" s="327">
        <v>93991.80932</v>
      </c>
      <c r="G32" s="328">
        <v>-0.70560656008498812</v>
      </c>
    </row>
    <row r="33" spans="1:17" ht="12.75" customHeight="1">
      <c r="A33" s="27" t="s">
        <v>318</v>
      </c>
    </row>
    <row r="34" spans="1:17" ht="35.25" customHeight="1">
      <c r="A34" s="809" t="s">
        <v>758</v>
      </c>
      <c r="B34" s="809"/>
      <c r="C34" s="809"/>
      <c r="D34" s="809"/>
      <c r="E34" s="809"/>
      <c r="F34" s="813"/>
      <c r="G34" s="813"/>
      <c r="K34" s="816"/>
      <c r="L34" s="816"/>
      <c r="M34" s="816"/>
      <c r="N34" s="816"/>
      <c r="O34" s="816"/>
      <c r="P34" s="816"/>
      <c r="Q34" s="816"/>
    </row>
    <row r="35" spans="1:17" ht="72.75" customHeight="1">
      <c r="A35" s="818" t="s">
        <v>1122</v>
      </c>
      <c r="B35" s="818"/>
      <c r="C35" s="818"/>
      <c r="D35" s="818"/>
      <c r="E35" s="818"/>
      <c r="F35" s="818"/>
      <c r="G35" s="818"/>
    </row>
    <row r="36" spans="1:17" ht="25.5" customHeight="1">
      <c r="A36" s="811" t="s">
        <v>1187</v>
      </c>
      <c r="B36" s="812"/>
      <c r="C36" s="812"/>
      <c r="D36" s="812"/>
      <c r="E36" s="812"/>
      <c r="F36" s="812"/>
      <c r="G36" s="812"/>
    </row>
    <row r="37" spans="1:17" ht="12.75" customHeight="1"/>
    <row r="38" spans="1:17" ht="12.75" customHeight="1"/>
    <row r="39" spans="1:17" ht="12.75" customHeight="1">
      <c r="A39" s="495" t="s">
        <v>987</v>
      </c>
    </row>
    <row r="40" spans="1:17" ht="12.75" customHeight="1">
      <c r="A40" s="66" t="s">
        <v>988</v>
      </c>
    </row>
    <row r="41" spans="1:17" ht="12.75" customHeight="1">
      <c r="E41" s="808" t="s">
        <v>626</v>
      </c>
      <c r="F41" s="808"/>
    </row>
    <row r="42" spans="1:17" ht="85.5" customHeight="1">
      <c r="A42" s="508" t="s">
        <v>316</v>
      </c>
      <c r="B42" s="815" t="s">
        <v>622</v>
      </c>
      <c r="C42" s="815"/>
      <c r="D42" s="679" t="s">
        <v>1110</v>
      </c>
      <c r="E42" s="806" t="s">
        <v>317</v>
      </c>
      <c r="F42" s="807"/>
      <c r="G42" s="679" t="s">
        <v>1110</v>
      </c>
    </row>
    <row r="43" spans="1:17" ht="27" customHeight="1" thickBot="1">
      <c r="A43" s="510"/>
      <c r="B43" s="559" t="s">
        <v>1175</v>
      </c>
      <c r="C43" s="559" t="s">
        <v>1176</v>
      </c>
      <c r="D43" s="561"/>
      <c r="E43" s="559" t="s">
        <v>1175</v>
      </c>
      <c r="F43" s="559" t="s">
        <v>1176</v>
      </c>
      <c r="G43" s="511"/>
    </row>
    <row r="44" spans="1:17" ht="15" customHeight="1">
      <c r="A44" s="512" t="s">
        <v>312</v>
      </c>
      <c r="B44" s="513"/>
      <c r="C44" s="513"/>
      <c r="D44" s="514"/>
      <c r="E44" s="513"/>
      <c r="F44" s="513"/>
      <c r="G44" s="514"/>
    </row>
    <row r="45" spans="1:17" ht="12.75" customHeight="1">
      <c r="A45" s="320" t="s">
        <v>639</v>
      </c>
      <c r="B45" s="321">
        <v>7</v>
      </c>
      <c r="C45" s="321">
        <v>12</v>
      </c>
      <c r="D45" s="322">
        <v>0.7142857142857143</v>
      </c>
      <c r="E45" s="321">
        <v>142969.09334999998</v>
      </c>
      <c r="F45" s="323">
        <v>149289.98097</v>
      </c>
      <c r="G45" s="322">
        <v>4.4211566793152808E-2</v>
      </c>
      <c r="H45" s="78"/>
    </row>
    <row r="46" spans="1:17" ht="12.75" customHeight="1">
      <c r="A46" s="320" t="s">
        <v>638</v>
      </c>
      <c r="B46" s="321">
        <v>13346</v>
      </c>
      <c r="C46" s="321">
        <v>13147</v>
      </c>
      <c r="D46" s="322">
        <v>-1.4910834707028323E-2</v>
      </c>
      <c r="E46" s="321">
        <v>1097030.0024000001</v>
      </c>
      <c r="F46" s="323">
        <v>870602.70619000006</v>
      </c>
      <c r="G46" s="322">
        <v>-0.20640027685171725</v>
      </c>
      <c r="H46" s="78"/>
    </row>
    <row r="47" spans="1:17" ht="12.75" customHeight="1">
      <c r="A47" s="324" t="s">
        <v>640</v>
      </c>
      <c r="B47" s="321">
        <v>1009</v>
      </c>
      <c r="C47" s="321">
        <v>1340</v>
      </c>
      <c r="D47" s="322">
        <v>0.32804757185332012</v>
      </c>
      <c r="E47" s="321">
        <v>168687.12750999999</v>
      </c>
      <c r="F47" s="323">
        <v>161563.49988999998</v>
      </c>
      <c r="G47" s="322">
        <v>-4.2229823491289911E-2</v>
      </c>
    </row>
    <row r="48" spans="1:17" ht="12.75" customHeight="1">
      <c r="A48" s="320" t="s">
        <v>625</v>
      </c>
      <c r="B48" s="321">
        <v>85</v>
      </c>
      <c r="C48" s="321">
        <v>59</v>
      </c>
      <c r="D48" s="322">
        <v>-0.30588235294117649</v>
      </c>
      <c r="E48" s="321">
        <v>101354.16969</v>
      </c>
      <c r="F48" s="323">
        <v>88119.791629999992</v>
      </c>
      <c r="G48" s="322">
        <v>-0.13057556586451677</v>
      </c>
    </row>
    <row r="49" spans="1:17" ht="12.75" customHeight="1">
      <c r="A49" s="325" t="s">
        <v>709</v>
      </c>
      <c r="B49" s="321">
        <v>0</v>
      </c>
      <c r="C49" s="321">
        <v>0</v>
      </c>
      <c r="D49" s="322" t="s">
        <v>1072</v>
      </c>
      <c r="E49" s="321">
        <v>0</v>
      </c>
      <c r="F49" s="323">
        <v>0</v>
      </c>
      <c r="G49" s="322" t="s">
        <v>1072</v>
      </c>
    </row>
    <row r="50" spans="1:17" ht="34.5" customHeight="1">
      <c r="A50" s="324" t="s">
        <v>710</v>
      </c>
      <c r="B50" s="321">
        <v>160</v>
      </c>
      <c r="C50" s="321">
        <v>123</v>
      </c>
      <c r="D50" s="322">
        <v>-0.23125000000000001</v>
      </c>
      <c r="E50" s="321">
        <v>50690.701569999997</v>
      </c>
      <c r="F50" s="323">
        <v>45757.071240000005</v>
      </c>
      <c r="G50" s="322">
        <v>-9.7328112991038898E-2</v>
      </c>
    </row>
    <row r="51" spans="1:17" ht="12.75" customHeight="1">
      <c r="A51" s="320" t="s">
        <v>1074</v>
      </c>
      <c r="B51" s="321">
        <v>212</v>
      </c>
      <c r="C51" s="321">
        <v>26</v>
      </c>
      <c r="D51" s="322">
        <v>-0.87735849056603776</v>
      </c>
      <c r="E51" s="321">
        <v>1884.05772</v>
      </c>
      <c r="F51" s="323">
        <v>240.49715</v>
      </c>
      <c r="G51" s="322">
        <v>-0.87235149568559933</v>
      </c>
    </row>
    <row r="52" spans="1:17" ht="22.5" customHeight="1">
      <c r="A52" s="326" t="s">
        <v>313</v>
      </c>
      <c r="B52" s="327">
        <v>14819</v>
      </c>
      <c r="C52" s="327">
        <v>14707</v>
      </c>
      <c r="D52" s="344">
        <v>-7.5578649031648563E-3</v>
      </c>
      <c r="E52" s="327">
        <v>1562615.15224</v>
      </c>
      <c r="F52" s="327">
        <v>1315573.5470700001</v>
      </c>
      <c r="G52" s="344">
        <v>-0.1580949761147952</v>
      </c>
    </row>
    <row r="53" spans="1:17" ht="15" customHeight="1">
      <c r="A53" s="515" t="s">
        <v>314</v>
      </c>
      <c r="B53" s="516"/>
      <c r="C53" s="516"/>
      <c r="D53" s="517"/>
      <c r="E53" s="516"/>
      <c r="F53" s="516"/>
      <c r="G53" s="518"/>
    </row>
    <row r="54" spans="1:17" ht="12.75" customHeight="1">
      <c r="A54" s="320" t="s">
        <v>639</v>
      </c>
      <c r="B54" s="321">
        <v>31</v>
      </c>
      <c r="C54" s="321">
        <v>12</v>
      </c>
      <c r="D54" s="322">
        <v>-0.61290322580645162</v>
      </c>
      <c r="E54" s="321">
        <v>53841.591869999997</v>
      </c>
      <c r="F54" s="323">
        <v>9859.47984</v>
      </c>
      <c r="G54" s="322">
        <v>-0.81687986001963653</v>
      </c>
    </row>
    <row r="55" spans="1:17">
      <c r="A55" s="320" t="s">
        <v>638</v>
      </c>
      <c r="B55" s="321">
        <v>8743</v>
      </c>
      <c r="C55" s="321">
        <v>8202</v>
      </c>
      <c r="D55" s="322">
        <v>-6.1878073887681573E-2</v>
      </c>
      <c r="E55" s="321">
        <v>995719.00576999993</v>
      </c>
      <c r="F55" s="323">
        <v>997939.68291999993</v>
      </c>
      <c r="G55" s="322">
        <v>2.2302247291973005E-3</v>
      </c>
    </row>
    <row r="56" spans="1:17" ht="12.75" customHeight="1">
      <c r="A56" s="324" t="s">
        <v>640</v>
      </c>
      <c r="B56" s="321">
        <v>3105</v>
      </c>
      <c r="C56" s="321">
        <v>3798</v>
      </c>
      <c r="D56" s="322">
        <v>0.22318840579710145</v>
      </c>
      <c r="E56" s="321">
        <v>877440.7953</v>
      </c>
      <c r="F56" s="323">
        <v>1022787.05119</v>
      </c>
      <c r="G56" s="322">
        <v>0.16564793507270842</v>
      </c>
    </row>
    <row r="57" spans="1:17" ht="12.75" customHeight="1">
      <c r="A57" s="320" t="s">
        <v>625</v>
      </c>
      <c r="B57" s="321">
        <v>164</v>
      </c>
      <c r="C57" s="321">
        <v>149</v>
      </c>
      <c r="D57" s="322">
        <v>-9.1463414634146339E-2</v>
      </c>
      <c r="E57" s="321">
        <v>91892.450639999995</v>
      </c>
      <c r="F57" s="323">
        <v>116357.82131999999</v>
      </c>
      <c r="G57" s="322">
        <v>0.26623917971070438</v>
      </c>
    </row>
    <row r="58" spans="1:17" ht="12.75" customHeight="1">
      <c r="A58" s="325" t="s">
        <v>709</v>
      </c>
      <c r="B58" s="321">
        <v>0</v>
      </c>
      <c r="C58" s="321">
        <v>1</v>
      </c>
      <c r="D58" s="322" t="s">
        <v>1072</v>
      </c>
      <c r="E58" s="321">
        <v>0</v>
      </c>
      <c r="F58" s="323">
        <v>853.64614000000006</v>
      </c>
      <c r="G58" s="322" t="s">
        <v>1072</v>
      </c>
    </row>
    <row r="59" spans="1:17" ht="29.25">
      <c r="A59" s="324" t="s">
        <v>710</v>
      </c>
      <c r="B59" s="321">
        <v>1137</v>
      </c>
      <c r="C59" s="321">
        <v>1351</v>
      </c>
      <c r="D59" s="322">
        <v>0.18821459982409849</v>
      </c>
      <c r="E59" s="321">
        <v>499354.48674000002</v>
      </c>
      <c r="F59" s="323">
        <v>478470.34074999997</v>
      </c>
      <c r="G59" s="322">
        <v>-4.1822285659914062E-2</v>
      </c>
    </row>
    <row r="60" spans="1:17" ht="12.75" customHeight="1">
      <c r="A60" s="320" t="s">
        <v>1074</v>
      </c>
      <c r="B60" s="321">
        <v>185</v>
      </c>
      <c r="C60" s="321">
        <v>98</v>
      </c>
      <c r="D60" s="322">
        <v>-0.4702702702702703</v>
      </c>
      <c r="E60" s="321">
        <v>22797.376940000002</v>
      </c>
      <c r="F60" s="323">
        <v>20952.302449999999</v>
      </c>
      <c r="G60" s="322">
        <v>-8.0933630867095818E-2</v>
      </c>
    </row>
    <row r="61" spans="1:17" ht="22.5" customHeight="1">
      <c r="A61" s="326" t="s">
        <v>313</v>
      </c>
      <c r="B61" s="327">
        <v>13365</v>
      </c>
      <c r="C61" s="327">
        <v>13611</v>
      </c>
      <c r="D61" s="344">
        <v>1.840628507295174E-2</v>
      </c>
      <c r="E61" s="327">
        <v>2541045.7072599996</v>
      </c>
      <c r="F61" s="327">
        <v>2647220.3246099995</v>
      </c>
      <c r="G61" s="344">
        <v>4.1783828227351195E-2</v>
      </c>
    </row>
    <row r="62" spans="1:17" ht="12.75" customHeight="1">
      <c r="A62" s="27" t="s">
        <v>318</v>
      </c>
    </row>
    <row r="63" spans="1:17" ht="36" customHeight="1">
      <c r="A63" s="809" t="s">
        <v>757</v>
      </c>
      <c r="B63" s="809"/>
      <c r="C63" s="809"/>
      <c r="D63" s="809"/>
      <c r="E63" s="809"/>
      <c r="F63" s="809"/>
      <c r="G63" s="809"/>
      <c r="K63" s="816"/>
      <c r="L63" s="816"/>
      <c r="M63" s="816"/>
      <c r="N63" s="816"/>
      <c r="O63" s="816"/>
      <c r="P63" s="816"/>
      <c r="Q63" s="816"/>
    </row>
    <row r="64" spans="1:17" ht="93.75" customHeight="1">
      <c r="A64" s="817" t="s">
        <v>1123</v>
      </c>
      <c r="B64" s="817"/>
      <c r="C64" s="817"/>
      <c r="D64" s="817"/>
      <c r="E64" s="817"/>
      <c r="F64" s="817"/>
      <c r="G64" s="817"/>
      <c r="J64" s="809"/>
      <c r="K64" s="809"/>
      <c r="L64" s="809"/>
      <c r="M64" s="809"/>
      <c r="N64" s="809"/>
      <c r="O64" s="809"/>
      <c r="P64" s="809"/>
    </row>
    <row r="65" spans="1:7" ht="22.5" customHeight="1">
      <c r="A65" s="811" t="s">
        <v>1187</v>
      </c>
      <c r="B65" s="812"/>
      <c r="C65" s="812"/>
      <c r="D65" s="812"/>
      <c r="E65" s="812"/>
      <c r="F65" s="812"/>
      <c r="G65" s="812"/>
    </row>
    <row r="66" spans="1:7" ht="12.75" customHeight="1"/>
    <row r="67" spans="1:7" ht="12.75" customHeight="1">
      <c r="A67" s="75" t="s">
        <v>324</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202</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506" t="s">
        <v>989</v>
      </c>
    </row>
    <row r="2" spans="1:7" ht="12.75" customHeight="1">
      <c r="A2" s="70" t="s">
        <v>990</v>
      </c>
    </row>
    <row r="3" spans="1:7">
      <c r="D3" s="112"/>
      <c r="E3" s="113" t="s">
        <v>471</v>
      </c>
    </row>
    <row r="4" spans="1:7" ht="57.75" customHeight="1">
      <c r="A4" s="806" t="s">
        <v>330</v>
      </c>
      <c r="B4" s="806" t="s">
        <v>619</v>
      </c>
      <c r="C4" s="807"/>
      <c r="D4" s="806" t="s">
        <v>686</v>
      </c>
      <c r="E4" s="778"/>
    </row>
    <row r="5" spans="1:7" ht="15.75" customHeight="1">
      <c r="A5" s="806"/>
      <c r="B5" s="559" t="s">
        <v>1175</v>
      </c>
      <c r="C5" s="559" t="s">
        <v>1176</v>
      </c>
      <c r="D5" s="559" t="s">
        <v>1175</v>
      </c>
      <c r="E5" s="559" t="s">
        <v>1176</v>
      </c>
    </row>
    <row r="6" spans="1:7">
      <c r="A6" s="330" t="s">
        <v>824</v>
      </c>
      <c r="B6" s="331">
        <v>703</v>
      </c>
      <c r="C6" s="331">
        <v>1060</v>
      </c>
      <c r="D6" s="331">
        <v>94786.152310000005</v>
      </c>
      <c r="E6" s="331">
        <v>137722.72294000001</v>
      </c>
      <c r="F6" s="78"/>
      <c r="G6" s="78"/>
    </row>
    <row r="7" spans="1:7">
      <c r="A7" s="330" t="s">
        <v>825</v>
      </c>
      <c r="B7" s="331">
        <v>131</v>
      </c>
      <c r="C7" s="331">
        <v>231</v>
      </c>
      <c r="D7" s="331">
        <v>16686.769759999999</v>
      </c>
      <c r="E7" s="331">
        <v>27402.844300000001</v>
      </c>
      <c r="F7" s="78"/>
      <c r="G7" s="78"/>
    </row>
    <row r="8" spans="1:7">
      <c r="A8" s="330" t="s">
        <v>826</v>
      </c>
      <c r="B8" s="331">
        <v>234</v>
      </c>
      <c r="C8" s="331">
        <v>506</v>
      </c>
      <c r="D8" s="331">
        <v>48399.628210000003</v>
      </c>
      <c r="E8" s="331">
        <v>92618.993019999994</v>
      </c>
      <c r="F8" s="88"/>
      <c r="G8" s="78"/>
    </row>
    <row r="9" spans="1:7">
      <c r="A9" s="330" t="s">
        <v>827</v>
      </c>
      <c r="B9" s="331">
        <v>2855</v>
      </c>
      <c r="C9" s="331">
        <v>1966</v>
      </c>
      <c r="D9" s="331">
        <v>636392.23392000003</v>
      </c>
      <c r="E9" s="331">
        <v>530655.42365000001</v>
      </c>
      <c r="F9" s="88"/>
      <c r="G9" s="78"/>
    </row>
    <row r="10" spans="1:7">
      <c r="A10" s="330" t="s">
        <v>828</v>
      </c>
      <c r="B10" s="331">
        <v>0</v>
      </c>
      <c r="C10" s="331">
        <v>0</v>
      </c>
      <c r="D10" s="331">
        <v>0</v>
      </c>
      <c r="E10" s="331">
        <v>0</v>
      </c>
      <c r="F10" s="78"/>
      <c r="G10" s="78"/>
    </row>
    <row r="11" spans="1:7">
      <c r="A11" s="330" t="s">
        <v>829</v>
      </c>
      <c r="B11" s="331">
        <v>193</v>
      </c>
      <c r="C11" s="331">
        <v>38</v>
      </c>
      <c r="D11" s="331">
        <v>11648.683259999998</v>
      </c>
      <c r="E11" s="331">
        <v>1920.94623</v>
      </c>
      <c r="F11" s="78"/>
      <c r="G11" s="78"/>
    </row>
    <row r="12" spans="1:7">
      <c r="A12" s="330" t="s">
        <v>1098</v>
      </c>
      <c r="B12" s="331">
        <v>0</v>
      </c>
      <c r="C12" s="331">
        <v>0</v>
      </c>
      <c r="D12" s="331">
        <v>0</v>
      </c>
      <c r="E12" s="331">
        <v>0</v>
      </c>
      <c r="F12" s="78"/>
      <c r="G12" s="78"/>
    </row>
    <row r="13" spans="1:7">
      <c r="A13" s="330" t="s">
        <v>830</v>
      </c>
      <c r="B13" s="331">
        <v>368</v>
      </c>
      <c r="C13" s="331">
        <v>345</v>
      </c>
      <c r="D13" s="331">
        <v>64091.803490000006</v>
      </c>
      <c r="E13" s="331">
        <v>105528.77456999999</v>
      </c>
      <c r="F13" s="78"/>
      <c r="G13" s="78"/>
    </row>
    <row r="14" spans="1:7">
      <c r="A14" s="330" t="s">
        <v>831</v>
      </c>
      <c r="B14" s="331">
        <v>964</v>
      </c>
      <c r="C14" s="331">
        <v>1118</v>
      </c>
      <c r="D14" s="331">
        <v>129401.62137000001</v>
      </c>
      <c r="E14" s="331">
        <v>80728.692219999997</v>
      </c>
      <c r="F14" s="78"/>
      <c r="G14" s="78"/>
    </row>
    <row r="15" spans="1:7">
      <c r="A15" s="330" t="s">
        <v>832</v>
      </c>
      <c r="B15" s="331">
        <v>31</v>
      </c>
      <c r="C15" s="331">
        <v>36</v>
      </c>
      <c r="D15" s="331">
        <v>8364.8729999999996</v>
      </c>
      <c r="E15" s="331">
        <v>11500.946</v>
      </c>
      <c r="F15" s="78"/>
      <c r="G15" s="78"/>
    </row>
    <row r="16" spans="1:7">
      <c r="A16" s="330" t="s">
        <v>833</v>
      </c>
      <c r="B16" s="331">
        <v>2130</v>
      </c>
      <c r="C16" s="331">
        <v>2091</v>
      </c>
      <c r="D16" s="331">
        <v>285680.44907999999</v>
      </c>
      <c r="E16" s="331">
        <v>284821.85196</v>
      </c>
      <c r="F16" s="78"/>
      <c r="G16" s="78"/>
    </row>
    <row r="17" spans="1:12">
      <c r="A17" s="330" t="s">
        <v>834</v>
      </c>
      <c r="B17" s="331">
        <v>1444</v>
      </c>
      <c r="C17" s="331">
        <v>1587</v>
      </c>
      <c r="D17" s="331">
        <v>274521.93180999998</v>
      </c>
      <c r="E17" s="331">
        <v>328664.47395000001</v>
      </c>
      <c r="F17" s="78"/>
      <c r="G17" s="78"/>
    </row>
    <row r="18" spans="1:12">
      <c r="A18" s="330" t="s">
        <v>835</v>
      </c>
      <c r="B18" s="331">
        <v>2</v>
      </c>
      <c r="C18" s="331">
        <v>0</v>
      </c>
      <c r="D18" s="331">
        <v>2014.6489999999999</v>
      </c>
      <c r="E18" s="331">
        <v>0</v>
      </c>
      <c r="F18" s="78"/>
      <c r="G18" s="78"/>
    </row>
    <row r="19" spans="1:12">
      <c r="A19" s="330" t="s">
        <v>836</v>
      </c>
      <c r="B19" s="331">
        <v>2296</v>
      </c>
      <c r="C19" s="331">
        <v>1966</v>
      </c>
      <c r="D19" s="331">
        <v>298030.03513999999</v>
      </c>
      <c r="E19" s="331">
        <v>322992.35028999997</v>
      </c>
      <c r="F19" s="78"/>
      <c r="G19" s="78"/>
    </row>
    <row r="20" spans="1:12">
      <c r="A20" s="330" t="s">
        <v>837</v>
      </c>
      <c r="B20" s="331">
        <v>1030</v>
      </c>
      <c r="C20" s="331">
        <v>1052</v>
      </c>
      <c r="D20" s="331">
        <v>293187.83708999999</v>
      </c>
      <c r="E20" s="331">
        <v>272525.38451</v>
      </c>
      <c r="F20" s="78"/>
      <c r="G20" s="78"/>
    </row>
    <row r="21" spans="1:12">
      <c r="A21" s="330" t="s">
        <v>838</v>
      </c>
      <c r="B21" s="331">
        <v>5782</v>
      </c>
      <c r="C21" s="331">
        <v>5765</v>
      </c>
      <c r="D21" s="331">
        <v>431134.74554999999</v>
      </c>
      <c r="E21" s="331">
        <v>388613.79755999998</v>
      </c>
      <c r="F21" s="78"/>
      <c r="G21" s="78"/>
    </row>
    <row r="22" spans="1:12">
      <c r="A22" s="330" t="s">
        <v>839</v>
      </c>
      <c r="B22" s="331">
        <v>1860</v>
      </c>
      <c r="C22" s="331">
        <v>2042</v>
      </c>
      <c r="D22" s="331">
        <v>307742.87670999998</v>
      </c>
      <c r="E22" s="331">
        <v>251199.17653</v>
      </c>
      <c r="F22" s="78"/>
      <c r="G22" s="78"/>
    </row>
    <row r="23" spans="1:12">
      <c r="A23" s="330" t="s">
        <v>840</v>
      </c>
      <c r="B23" s="331">
        <v>72</v>
      </c>
      <c r="C23" s="331">
        <v>91</v>
      </c>
      <c r="D23" s="331">
        <v>34007.415280000001</v>
      </c>
      <c r="E23" s="331">
        <v>41197.141920000002</v>
      </c>
      <c r="F23" s="78"/>
      <c r="G23" s="78"/>
    </row>
    <row r="24" spans="1:12">
      <c r="A24" s="330" t="s">
        <v>841</v>
      </c>
      <c r="B24" s="331">
        <v>1376</v>
      </c>
      <c r="C24" s="331">
        <v>1819</v>
      </c>
      <c r="D24" s="331">
        <v>203714.54385000002</v>
      </c>
      <c r="E24" s="331">
        <v>216824.43666000001</v>
      </c>
      <c r="F24" s="78"/>
      <c r="G24" s="78"/>
    </row>
    <row r="25" spans="1:12">
      <c r="A25" s="330" t="s">
        <v>842</v>
      </c>
      <c r="B25" s="331">
        <v>4156</v>
      </c>
      <c r="C25" s="331">
        <v>3815</v>
      </c>
      <c r="D25" s="331">
        <v>537535.64116999996</v>
      </c>
      <c r="E25" s="331">
        <v>390596.99860000005</v>
      </c>
      <c r="F25" s="78"/>
      <c r="G25" s="78"/>
    </row>
    <row r="26" spans="1:12">
      <c r="A26" s="330" t="s">
        <v>843</v>
      </c>
      <c r="B26" s="331">
        <v>2557</v>
      </c>
      <c r="C26" s="331">
        <v>2790</v>
      </c>
      <c r="D26" s="331">
        <v>426318.96950000001</v>
      </c>
      <c r="E26" s="331">
        <v>477278.91677999997</v>
      </c>
      <c r="F26" s="78"/>
      <c r="G26" s="78"/>
    </row>
    <row r="27" spans="1:12">
      <c r="A27" s="526" t="s">
        <v>617</v>
      </c>
      <c r="B27" s="527">
        <v>28184</v>
      </c>
      <c r="C27" s="527">
        <v>28318</v>
      </c>
      <c r="D27" s="527">
        <v>4103660.8595000003</v>
      </c>
      <c r="E27" s="527">
        <v>3962793.8716899999</v>
      </c>
    </row>
    <row r="28" spans="1:12">
      <c r="A28" s="27" t="s">
        <v>318</v>
      </c>
    </row>
    <row r="29" spans="1:12" ht="28.5" customHeight="1">
      <c r="A29" s="809" t="s">
        <v>759</v>
      </c>
      <c r="B29" s="809"/>
      <c r="C29" s="809"/>
      <c r="D29" s="809"/>
      <c r="E29" s="809"/>
    </row>
    <row r="30" spans="1:12" ht="76.5" customHeight="1">
      <c r="A30" s="810" t="s">
        <v>1121</v>
      </c>
      <c r="B30" s="810"/>
      <c r="C30" s="810"/>
      <c r="D30" s="810"/>
      <c r="E30" s="810"/>
      <c r="H30" s="816"/>
      <c r="I30" s="816"/>
      <c r="J30" s="816"/>
      <c r="K30" s="816"/>
      <c r="L30" s="816"/>
    </row>
    <row r="31" spans="1:12" ht="15" customHeight="1">
      <c r="A31" s="811" t="s">
        <v>1180</v>
      </c>
      <c r="B31" s="811"/>
      <c r="C31" s="811"/>
      <c r="D31" s="811"/>
      <c r="E31" s="811"/>
      <c r="F31" s="139"/>
      <c r="G31" s="139"/>
    </row>
    <row r="32" spans="1:12" ht="12.75" customHeight="1"/>
    <row r="33" spans="1:5" ht="12.75" customHeight="1">
      <c r="A33" s="75" t="s">
        <v>324</v>
      </c>
      <c r="B33" s="140"/>
      <c r="C33" s="140"/>
      <c r="D33" s="140"/>
      <c r="E33" s="140"/>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203</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06" t="s">
        <v>991</v>
      </c>
    </row>
    <row r="2" spans="1:6" ht="12.75" customHeight="1">
      <c r="A2" s="70" t="s">
        <v>992</v>
      </c>
    </row>
    <row r="3" spans="1:6" ht="12.75" customHeight="1"/>
    <row r="4" spans="1:6" ht="12.75" customHeight="1">
      <c r="E4" s="113" t="s">
        <v>471</v>
      </c>
    </row>
    <row r="5" spans="1:6" ht="26.25" customHeight="1">
      <c r="A5" s="806" t="s">
        <v>350</v>
      </c>
      <c r="B5" s="505" t="s">
        <v>351</v>
      </c>
      <c r="C5" s="505" t="s">
        <v>351</v>
      </c>
      <c r="D5" s="815" t="s">
        <v>348</v>
      </c>
      <c r="E5" s="815" t="s">
        <v>349</v>
      </c>
    </row>
    <row r="6" spans="1:6" ht="26.25" customHeight="1">
      <c r="A6" s="814"/>
      <c r="B6" s="562" t="s">
        <v>1181</v>
      </c>
      <c r="C6" s="562" t="s">
        <v>1176</v>
      </c>
      <c r="D6" s="815"/>
      <c r="E6" s="815"/>
    </row>
    <row r="7" spans="1:6">
      <c r="A7" s="213" t="s">
        <v>331</v>
      </c>
      <c r="B7" s="332">
        <v>502073.12604</v>
      </c>
      <c r="C7" s="332">
        <v>432043.10832999996</v>
      </c>
      <c r="D7" s="333">
        <v>-0.13948170909354901</v>
      </c>
      <c r="E7" s="332">
        <v>-70030.017710000044</v>
      </c>
    </row>
    <row r="8" spans="1:6">
      <c r="A8" s="213" t="s">
        <v>332</v>
      </c>
      <c r="B8" s="332">
        <v>284016.70342000003</v>
      </c>
      <c r="C8" s="332">
        <v>240995.44089</v>
      </c>
      <c r="D8" s="333">
        <v>-0.15147440982152652</v>
      </c>
      <c r="E8" s="332">
        <v>-43021.262530000036</v>
      </c>
    </row>
    <row r="9" spans="1:6">
      <c r="A9" s="334" t="s">
        <v>333</v>
      </c>
      <c r="B9" s="335">
        <v>218056.42262</v>
      </c>
      <c r="C9" s="335">
        <v>191047.66743999999</v>
      </c>
      <c r="D9" s="336">
        <v>-0.12386131467939977</v>
      </c>
      <c r="E9" s="337">
        <v>-27008.755180000007</v>
      </c>
    </row>
    <row r="10" spans="1:6">
      <c r="A10" s="213" t="s">
        <v>334</v>
      </c>
      <c r="B10" s="332">
        <v>26947.66142</v>
      </c>
      <c r="C10" s="332">
        <v>28829.518479999999</v>
      </c>
      <c r="D10" s="333">
        <v>6.9833780032701576E-2</v>
      </c>
      <c r="E10" s="332">
        <v>1881.8570599999985</v>
      </c>
    </row>
    <row r="11" spans="1:6">
      <c r="A11" s="213" t="s">
        <v>335</v>
      </c>
      <c r="B11" s="332">
        <v>19027.77925</v>
      </c>
      <c r="C11" s="332">
        <v>17399.304960000001</v>
      </c>
      <c r="D11" s="333">
        <v>-8.5584043655541064E-2</v>
      </c>
      <c r="E11" s="332">
        <v>-1628.4742899999983</v>
      </c>
      <c r="F11" s="88"/>
    </row>
    <row r="12" spans="1:6" ht="21.75">
      <c r="A12" s="334" t="s">
        <v>336</v>
      </c>
      <c r="B12" s="335">
        <v>7919.8821699999999</v>
      </c>
      <c r="C12" s="335">
        <v>11430.213519999999</v>
      </c>
      <c r="D12" s="336">
        <v>0.44323024947225947</v>
      </c>
      <c r="E12" s="337">
        <v>3510.3313499999995</v>
      </c>
      <c r="F12" s="88"/>
    </row>
    <row r="13" spans="1:6">
      <c r="A13" s="213" t="s">
        <v>337</v>
      </c>
      <c r="B13" s="332">
        <v>1370111.90338</v>
      </c>
      <c r="C13" s="332">
        <v>1378328.4122599999</v>
      </c>
      <c r="D13" s="333">
        <v>5.9969618975867093E-3</v>
      </c>
      <c r="E13" s="332">
        <v>8216.508879999863</v>
      </c>
    </row>
    <row r="14" spans="1:6">
      <c r="A14" s="213" t="s">
        <v>338</v>
      </c>
      <c r="B14" s="332">
        <v>1294422.86255</v>
      </c>
      <c r="C14" s="332">
        <v>1337813.6109800001</v>
      </c>
      <c r="D14" s="333">
        <v>3.3521308751083723E-2</v>
      </c>
      <c r="E14" s="332">
        <v>43390.748430000152</v>
      </c>
    </row>
    <row r="15" spans="1:6" ht="21.75">
      <c r="A15" s="334" t="s">
        <v>339</v>
      </c>
      <c r="B15" s="335">
        <v>75689.040829999998</v>
      </c>
      <c r="C15" s="335">
        <v>40514.80128</v>
      </c>
      <c r="D15" s="336">
        <v>-0.46472037648095532</v>
      </c>
      <c r="E15" s="337">
        <v>-35174.239549999998</v>
      </c>
    </row>
    <row r="16" spans="1:6" ht="22.5">
      <c r="A16" s="213" t="s">
        <v>340</v>
      </c>
      <c r="B16" s="332">
        <v>301665.34561999998</v>
      </c>
      <c r="C16" s="332">
        <v>242992.68224000002</v>
      </c>
      <c r="D16" s="333">
        <v>-0.19449586845785194</v>
      </c>
      <c r="E16" s="332">
        <v>-58672.663379999954</v>
      </c>
    </row>
    <row r="17" spans="1:7" ht="33.75">
      <c r="A17" s="213" t="s">
        <v>341</v>
      </c>
      <c r="B17" s="332">
        <v>164353.70844999998</v>
      </c>
      <c r="C17" s="332">
        <v>-156123.12368000002</v>
      </c>
      <c r="D17" s="333">
        <v>-1.9499215147159039</v>
      </c>
      <c r="E17" s="332">
        <v>-320476.83213</v>
      </c>
    </row>
    <row r="18" spans="1:7">
      <c r="A18" s="213" t="s">
        <v>342</v>
      </c>
      <c r="B18" s="332">
        <v>137311.63716999997</v>
      </c>
      <c r="C18" s="332">
        <v>399115.80592000001</v>
      </c>
      <c r="D18" s="333">
        <v>1.9066422493081989</v>
      </c>
      <c r="E18" s="332">
        <v>261804.16875000004</v>
      </c>
    </row>
    <row r="19" spans="1:7">
      <c r="A19" s="213" t="s">
        <v>343</v>
      </c>
      <c r="B19" s="332">
        <v>37463.133990000002</v>
      </c>
      <c r="C19" s="332">
        <v>46244.083170000005</v>
      </c>
      <c r="D19" s="333">
        <v>0.2343890711958026</v>
      </c>
      <c r="E19" s="332">
        <v>8780.9491800000033</v>
      </c>
    </row>
    <row r="20" spans="1:7">
      <c r="A20" s="334" t="s">
        <v>344</v>
      </c>
      <c r="B20" s="335">
        <v>99848.503180000014</v>
      </c>
      <c r="C20" s="335">
        <v>352871.72275000002</v>
      </c>
      <c r="D20" s="336">
        <v>2.5340712330345818</v>
      </c>
      <c r="E20" s="337">
        <v>253023.21957000002</v>
      </c>
    </row>
    <row r="21" spans="1:7" ht="12.75" customHeight="1">
      <c r="A21" s="36" t="s">
        <v>291</v>
      </c>
    </row>
    <row r="22" spans="1:7" ht="12.75" customHeight="1">
      <c r="A22" s="811"/>
      <c r="B22" s="811"/>
      <c r="C22" s="811"/>
      <c r="D22" s="811"/>
      <c r="E22" s="811"/>
      <c r="F22" s="139"/>
      <c r="G22" s="139"/>
    </row>
    <row r="23" spans="1:7" ht="24" customHeight="1">
      <c r="A23" s="811" t="s">
        <v>1189</v>
      </c>
      <c r="B23" s="811"/>
      <c r="C23" s="811"/>
      <c r="D23" s="811"/>
      <c r="E23" s="811"/>
      <c r="F23" s="139"/>
      <c r="G23" s="139"/>
    </row>
    <row r="24" spans="1:7" ht="12.75" customHeight="1"/>
    <row r="25" spans="1:7" ht="12.75" customHeight="1">
      <c r="A25" s="75" t="s">
        <v>324</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375</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21" t="s">
        <v>817</v>
      </c>
      <c r="B1" s="522"/>
      <c r="C1" s="522"/>
      <c r="D1" s="522"/>
      <c r="E1" s="523" t="s">
        <v>1163</v>
      </c>
    </row>
    <row r="2" spans="1:6" ht="15" customHeight="1">
      <c r="A2" s="524" t="s">
        <v>448</v>
      </c>
      <c r="B2" s="522"/>
      <c r="C2" s="522"/>
      <c r="D2" s="522"/>
      <c r="E2" s="525" t="s">
        <v>1164</v>
      </c>
    </row>
    <row r="3" spans="1:6">
      <c r="A3" s="69" t="s">
        <v>818</v>
      </c>
    </row>
    <row r="4" spans="1:6" ht="12.75" customHeight="1">
      <c r="A4" s="95"/>
    </row>
    <row r="5" spans="1:6">
      <c r="A5" s="509" t="s">
        <v>993</v>
      </c>
    </row>
    <row r="6" spans="1:6">
      <c r="A6" s="52" t="s">
        <v>994</v>
      </c>
    </row>
    <row r="7" spans="1:6" ht="12.75" customHeight="1">
      <c r="A7"/>
      <c r="B7"/>
      <c r="C7"/>
      <c r="D7"/>
      <c r="E7" s="113" t="s">
        <v>471</v>
      </c>
    </row>
    <row r="8" spans="1:6" ht="22.5" customHeight="1">
      <c r="A8" s="806" t="s">
        <v>350</v>
      </c>
      <c r="B8" s="508" t="s">
        <v>347</v>
      </c>
      <c r="C8" s="508" t="s">
        <v>347</v>
      </c>
      <c r="D8" s="815" t="s">
        <v>348</v>
      </c>
      <c r="E8" s="815" t="s">
        <v>349</v>
      </c>
    </row>
    <row r="9" spans="1:6" ht="22.5" customHeight="1">
      <c r="A9" s="814"/>
      <c r="B9" s="560" t="s">
        <v>1182</v>
      </c>
      <c r="C9" s="560" t="s">
        <v>1183</v>
      </c>
      <c r="D9" s="815"/>
      <c r="E9" s="815"/>
    </row>
    <row r="10" spans="1:6" ht="22.5">
      <c r="A10" s="317" t="s">
        <v>641</v>
      </c>
      <c r="B10" s="315">
        <v>0</v>
      </c>
      <c r="C10" s="315">
        <v>0</v>
      </c>
      <c r="D10" s="316" t="s">
        <v>1096</v>
      </c>
      <c r="E10" s="315"/>
      <c r="F10" s="88"/>
    </row>
    <row r="11" spans="1:6">
      <c r="A11" s="314" t="s">
        <v>409</v>
      </c>
      <c r="B11" s="315">
        <v>111830.54259999996</v>
      </c>
      <c r="C11" s="315">
        <v>96718.132016000003</v>
      </c>
      <c r="D11" s="316">
        <v>-0.13513670087477481</v>
      </c>
      <c r="E11" s="315">
        <v>-15112.410583999954</v>
      </c>
    </row>
    <row r="12" spans="1:6" ht="15">
      <c r="A12" s="314" t="s">
        <v>410</v>
      </c>
      <c r="B12" s="315">
        <v>7918069.6157599986</v>
      </c>
      <c r="C12" s="315">
        <v>6704951.7675572885</v>
      </c>
      <c r="D12" s="316">
        <v>-0.15320878788286219</v>
      </c>
      <c r="E12" s="315">
        <v>-1213117.84820271</v>
      </c>
      <c r="F12" s="88"/>
    </row>
    <row r="13" spans="1:6" ht="22.5">
      <c r="A13" s="317" t="s">
        <v>703</v>
      </c>
      <c r="B13" s="315">
        <v>10253.519469999999</v>
      </c>
      <c r="C13" s="315">
        <v>14607.312960000001</v>
      </c>
      <c r="D13" s="316">
        <v>0.4246145435953419</v>
      </c>
      <c r="E13" s="315">
        <v>4353.7934900000018</v>
      </c>
    </row>
    <row r="14" spans="1:6">
      <c r="A14" s="311" t="s">
        <v>411</v>
      </c>
      <c r="B14" s="312">
        <v>8040153.6778299985</v>
      </c>
      <c r="C14" s="312">
        <v>6816277.2125332886</v>
      </c>
      <c r="D14" s="313">
        <v>-0.15222053139002045</v>
      </c>
      <c r="E14" s="312">
        <v>-1223876.4652967099</v>
      </c>
    </row>
    <row r="15" spans="1:6">
      <c r="A15" s="314" t="s">
        <v>412</v>
      </c>
      <c r="B15" s="315">
        <v>540273.23967299995</v>
      </c>
      <c r="C15" s="315">
        <v>698613.19599719997</v>
      </c>
      <c r="D15" s="316">
        <v>0.29307384615243048</v>
      </c>
      <c r="E15" s="315">
        <v>158339.95632420003</v>
      </c>
    </row>
    <row r="16" spans="1:6">
      <c r="A16" s="314" t="s">
        <v>413</v>
      </c>
      <c r="B16" s="315">
        <v>261890.9289</v>
      </c>
      <c r="C16" s="315">
        <v>109941.52665</v>
      </c>
      <c r="D16" s="316">
        <v>-0.58020108939328752</v>
      </c>
      <c r="E16" s="315">
        <v>-151949.40224999998</v>
      </c>
    </row>
    <row r="17" spans="1:5">
      <c r="A17" s="314" t="s">
        <v>414</v>
      </c>
      <c r="B17" s="315">
        <v>7228234.1210089996</v>
      </c>
      <c r="C17" s="315">
        <v>6001640.1514788</v>
      </c>
      <c r="D17" s="316">
        <v>-0.16969483126799689</v>
      </c>
      <c r="E17" s="315">
        <v>-1226593.9695301997</v>
      </c>
    </row>
    <row r="18" spans="1:5" ht="22.5">
      <c r="A18" s="317" t="s">
        <v>642</v>
      </c>
      <c r="B18" s="315">
        <v>9755.3882500000018</v>
      </c>
      <c r="C18" s="315">
        <v>6082.3384099999994</v>
      </c>
      <c r="D18" s="316">
        <v>-0.37651498288650909</v>
      </c>
      <c r="E18" s="315">
        <v>-3673.0498400000024</v>
      </c>
    </row>
    <row r="19" spans="1:5">
      <c r="A19" s="311" t="s">
        <v>415</v>
      </c>
      <c r="B19" s="312">
        <v>8040153.677831999</v>
      </c>
      <c r="C19" s="312">
        <v>6816277.2125360006</v>
      </c>
      <c r="D19" s="313">
        <v>-0.15222053138989411</v>
      </c>
      <c r="E19" s="312">
        <v>-1223876.4652959984</v>
      </c>
    </row>
    <row r="20" spans="1:5">
      <c r="A20" s="36" t="s">
        <v>769</v>
      </c>
    </row>
    <row r="22" spans="1:5">
      <c r="A22" s="506" t="s">
        <v>995</v>
      </c>
    </row>
    <row r="23" spans="1:5">
      <c r="A23" s="52" t="s">
        <v>996</v>
      </c>
    </row>
    <row r="24" spans="1:5">
      <c r="E24" s="113" t="s">
        <v>471</v>
      </c>
    </row>
    <row r="25" spans="1:5" ht="24">
      <c r="A25" s="806" t="s">
        <v>350</v>
      </c>
      <c r="B25" s="505" t="s">
        <v>351</v>
      </c>
      <c r="C25" s="505" t="s">
        <v>351</v>
      </c>
      <c r="D25" s="815" t="s">
        <v>348</v>
      </c>
      <c r="E25" s="815" t="s">
        <v>349</v>
      </c>
    </row>
    <row r="26" spans="1:5" ht="22.5">
      <c r="A26" s="814"/>
      <c r="B26" s="560" t="s">
        <v>1184</v>
      </c>
      <c r="C26" s="560" t="s">
        <v>1185</v>
      </c>
      <c r="D26" s="815"/>
      <c r="E26" s="815"/>
    </row>
    <row r="27" spans="1:5">
      <c r="A27" s="314" t="s">
        <v>403</v>
      </c>
      <c r="B27" s="338">
        <v>372466.46721999999</v>
      </c>
      <c r="C27" s="338">
        <v>312089.52943</v>
      </c>
      <c r="D27" s="316">
        <v>-0.16210033144899971</v>
      </c>
      <c r="E27" s="315">
        <v>-60376.937789999996</v>
      </c>
    </row>
    <row r="28" spans="1:5">
      <c r="A28" s="314" t="s">
        <v>404</v>
      </c>
      <c r="B28" s="338">
        <v>194376.55856000003</v>
      </c>
      <c r="C28" s="338">
        <v>144421.58317999999</v>
      </c>
      <c r="D28" s="316">
        <v>-0.25700102805647718</v>
      </c>
      <c r="E28" s="315">
        <v>-49954.975380000047</v>
      </c>
    </row>
    <row r="29" spans="1:5">
      <c r="A29" s="314" t="s">
        <v>405</v>
      </c>
      <c r="B29" s="338">
        <v>178089.90865999996</v>
      </c>
      <c r="C29" s="338">
        <v>167667.94625000001</v>
      </c>
      <c r="D29" s="316">
        <v>-5.8520791483458012E-2</v>
      </c>
      <c r="E29" s="315">
        <v>-10421.962409999949</v>
      </c>
    </row>
    <row r="30" spans="1:5" ht="22.5">
      <c r="A30" s="317" t="s">
        <v>645</v>
      </c>
      <c r="B30" s="338">
        <v>87743.458529999989</v>
      </c>
      <c r="C30" s="338">
        <v>55236.644510000006</v>
      </c>
      <c r="D30" s="316">
        <v>-0.37047564074404149</v>
      </c>
      <c r="E30" s="315">
        <v>-32506.814019999983</v>
      </c>
    </row>
    <row r="31" spans="1:5" ht="22.5">
      <c r="A31" s="317" t="s">
        <v>646</v>
      </c>
      <c r="B31" s="338">
        <v>39259.079399999995</v>
      </c>
      <c r="C31" s="338">
        <v>18018.98705</v>
      </c>
      <c r="D31" s="316">
        <v>-0.5410236988389493</v>
      </c>
      <c r="E31" s="315">
        <v>-21240.092349999995</v>
      </c>
    </row>
    <row r="32" spans="1:5" ht="22.5">
      <c r="A32" s="317" t="s">
        <v>647</v>
      </c>
      <c r="B32" s="338">
        <v>48484.379129999994</v>
      </c>
      <c r="C32" s="338">
        <v>37217.657460000002</v>
      </c>
      <c r="D32" s="316">
        <v>-0.23237838396962462</v>
      </c>
      <c r="E32" s="315">
        <v>-11266.721669999992</v>
      </c>
    </row>
    <row r="33" spans="1:5">
      <c r="A33" s="314" t="s">
        <v>406</v>
      </c>
      <c r="B33" s="338">
        <v>161354.59076999998</v>
      </c>
      <c r="C33" s="338">
        <v>307792.31163000001</v>
      </c>
      <c r="D33" s="316">
        <v>0.90755224354748654</v>
      </c>
      <c r="E33" s="315">
        <v>146437.72086000003</v>
      </c>
    </row>
    <row r="34" spans="1:5">
      <c r="A34" s="314" t="s">
        <v>407</v>
      </c>
      <c r="B34" s="338">
        <v>167465.25078</v>
      </c>
      <c r="C34" s="338">
        <v>298654.79735999997</v>
      </c>
      <c r="D34" s="316">
        <v>0.78338369284947573</v>
      </c>
      <c r="E34" s="315">
        <v>131189.54657999997</v>
      </c>
    </row>
    <row r="35" spans="1:5" ht="22.5">
      <c r="A35" s="317" t="s">
        <v>643</v>
      </c>
      <c r="B35" s="338">
        <v>-6110.6600100000214</v>
      </c>
      <c r="C35" s="338">
        <v>9137.5142700000433</v>
      </c>
      <c r="D35" s="316">
        <v>-2.4953399886504259</v>
      </c>
      <c r="E35" s="315">
        <v>15248.174280000065</v>
      </c>
    </row>
    <row r="36" spans="1:5" ht="22.5">
      <c r="A36" s="317" t="s">
        <v>648</v>
      </c>
      <c r="B36" s="338">
        <v>220463.62777999992</v>
      </c>
      <c r="C36" s="338">
        <v>214023.11798000004</v>
      </c>
      <c r="D36" s="316">
        <v>-2.9213480086732746E-2</v>
      </c>
      <c r="E36" s="315">
        <v>-6440.5097999998834</v>
      </c>
    </row>
    <row r="37" spans="1:5">
      <c r="A37" s="314" t="s">
        <v>408</v>
      </c>
      <c r="B37" s="338">
        <v>39304.312386999976</v>
      </c>
      <c r="C37" s="338">
        <v>38520.564106800004</v>
      </c>
      <c r="D37" s="316">
        <v>-1.9940516258953767E-2</v>
      </c>
      <c r="E37" s="315">
        <v>-783.74828019997221</v>
      </c>
    </row>
    <row r="38" spans="1:5" ht="21.75">
      <c r="A38" s="319" t="s">
        <v>644</v>
      </c>
      <c r="B38" s="339">
        <v>181159.31539299994</v>
      </c>
      <c r="C38" s="339">
        <v>175502.55387320003</v>
      </c>
      <c r="D38" s="313">
        <v>-3.1225341669725126E-2</v>
      </c>
      <c r="E38" s="312">
        <v>-5656.7615197999112</v>
      </c>
    </row>
    <row r="39" spans="1:5">
      <c r="A39" s="36" t="s">
        <v>769</v>
      </c>
    </row>
    <row r="41" spans="1:5">
      <c r="A41" s="506" t="s">
        <v>997</v>
      </c>
    </row>
    <row r="42" spans="1:5">
      <c r="A42" s="52" t="s">
        <v>998</v>
      </c>
    </row>
    <row r="43" spans="1:5" ht="12.75" customHeight="1">
      <c r="A43" s="520" t="s">
        <v>819</v>
      </c>
    </row>
    <row r="44" spans="1:5">
      <c r="A44" s="98" t="s">
        <v>420</v>
      </c>
      <c r="B44" s="97"/>
    </row>
    <row r="45" spans="1:5" ht="12.75" customHeight="1">
      <c r="A45" s="100" t="s">
        <v>453</v>
      </c>
    </row>
    <row r="46" spans="1:5">
      <c r="A46" s="99" t="s">
        <v>419</v>
      </c>
      <c r="B46" s="100"/>
    </row>
    <row r="47" spans="1:5">
      <c r="E47" s="113" t="s">
        <v>471</v>
      </c>
    </row>
    <row r="48" spans="1:5" ht="24">
      <c r="A48" s="806" t="s">
        <v>350</v>
      </c>
      <c r="B48" s="505" t="s">
        <v>351</v>
      </c>
      <c r="C48" s="505" t="s">
        <v>351</v>
      </c>
      <c r="D48" s="815" t="s">
        <v>348</v>
      </c>
      <c r="E48" s="815" t="s">
        <v>349</v>
      </c>
    </row>
    <row r="49" spans="1:5" ht="22.5">
      <c r="A49" s="814"/>
      <c r="B49" s="560" t="s">
        <v>1184</v>
      </c>
      <c r="C49" s="560" t="s">
        <v>1185</v>
      </c>
      <c r="D49" s="815"/>
      <c r="E49" s="815"/>
    </row>
    <row r="50" spans="1:5">
      <c r="A50" s="340" t="s">
        <v>820</v>
      </c>
      <c r="B50" s="341">
        <v>2794654.3345799996</v>
      </c>
      <c r="C50" s="341">
        <v>2508264.6360600004</v>
      </c>
      <c r="D50" s="316">
        <v>-0.10247768211485797</v>
      </c>
      <c r="E50" s="315">
        <v>-286389.69851999916</v>
      </c>
    </row>
    <row r="51" spans="1:5">
      <c r="A51" s="340" t="s">
        <v>416</v>
      </c>
      <c r="B51" s="341">
        <v>10890597.80278</v>
      </c>
      <c r="C51" s="341">
        <v>10404946.61583</v>
      </c>
      <c r="D51" s="316">
        <v>-4.4593620639082787E-2</v>
      </c>
      <c r="E51" s="315">
        <v>-485651.18695</v>
      </c>
    </row>
    <row r="52" spans="1:5">
      <c r="A52" s="340" t="s">
        <v>417</v>
      </c>
      <c r="B52" s="341">
        <v>289699.37674000004</v>
      </c>
      <c r="C52" s="341">
        <v>50525.165430000001</v>
      </c>
      <c r="D52" s="316">
        <v>-0.82559449730765067</v>
      </c>
      <c r="E52" s="315">
        <v>-239174.21131000004</v>
      </c>
    </row>
    <row r="53" spans="1:5">
      <c r="A53" s="342" t="s">
        <v>418</v>
      </c>
      <c r="B53" s="343">
        <v>13974951.514099998</v>
      </c>
      <c r="C53" s="343">
        <v>12963736.41732</v>
      </c>
      <c r="D53" s="313">
        <v>-7.2359113071679304E-2</v>
      </c>
      <c r="E53" s="312">
        <v>-1011215.0967799984</v>
      </c>
    </row>
    <row r="54" spans="1:5">
      <c r="A54" s="36" t="s">
        <v>769</v>
      </c>
    </row>
    <row r="55" spans="1:5">
      <c r="A55" s="111" t="s">
        <v>1148</v>
      </c>
    </row>
    <row r="56" spans="1:5">
      <c r="A56" s="111" t="s">
        <v>1186</v>
      </c>
    </row>
    <row r="58" spans="1:5">
      <c r="A58" s="75" t="s">
        <v>324</v>
      </c>
    </row>
    <row r="59" spans="1:5">
      <c r="E59" s="53" t="s">
        <v>400</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43" t="s">
        <v>319</v>
      </c>
      <c r="S1" s="373" t="str">
        <f>Naslovnica!A20</f>
        <v>Prosinac 2015.</v>
      </c>
    </row>
    <row r="2" spans="1:19" ht="12.75" customHeight="1">
      <c r="A2" s="7" t="s">
        <v>8</v>
      </c>
      <c r="S2" s="19" t="str">
        <f>Naslovnica!A24</f>
        <v>December 2015</v>
      </c>
    </row>
    <row r="3" spans="1:19" ht="12.75" customHeight="1"/>
    <row r="4" spans="1:19" ht="26.25" customHeight="1">
      <c r="A4" s="637"/>
      <c r="B4" s="726" t="s">
        <v>874</v>
      </c>
      <c r="C4" s="726"/>
      <c r="D4" s="726"/>
      <c r="E4" s="725" t="s">
        <v>875</v>
      </c>
      <c r="F4" s="725"/>
      <c r="G4" s="725"/>
      <c r="H4" s="725" t="s">
        <v>876</v>
      </c>
      <c r="I4" s="725"/>
      <c r="J4" s="725"/>
      <c r="K4" s="724" t="s">
        <v>1078</v>
      </c>
      <c r="L4" s="724"/>
      <c r="M4" s="724"/>
      <c r="N4" s="724" t="s">
        <v>1079</v>
      </c>
      <c r="O4" s="724"/>
      <c r="P4" s="724"/>
      <c r="Q4" s="725" t="s">
        <v>1101</v>
      </c>
      <c r="R4" s="725"/>
      <c r="S4" s="725"/>
    </row>
    <row r="5" spans="1:19" ht="21" customHeight="1">
      <c r="A5" s="637" t="s">
        <v>877</v>
      </c>
      <c r="B5" s="726" t="s">
        <v>878</v>
      </c>
      <c r="C5" s="726"/>
      <c r="D5" s="726"/>
      <c r="E5" s="726" t="s">
        <v>878</v>
      </c>
      <c r="F5" s="726"/>
      <c r="G5" s="726"/>
      <c r="H5" s="726" t="s">
        <v>878</v>
      </c>
      <c r="I5" s="726"/>
      <c r="J5" s="726"/>
      <c r="K5" s="726" t="s">
        <v>879</v>
      </c>
      <c r="L5" s="726"/>
      <c r="M5" s="726"/>
      <c r="N5" s="726" t="s">
        <v>879</v>
      </c>
      <c r="O5" s="726"/>
      <c r="P5" s="726"/>
      <c r="Q5" s="726" t="s">
        <v>879</v>
      </c>
      <c r="R5" s="726"/>
      <c r="S5" s="726"/>
    </row>
    <row r="6" spans="1:19">
      <c r="A6" s="637"/>
      <c r="B6" s="597" t="s">
        <v>858</v>
      </c>
      <c r="C6" s="597" t="s">
        <v>859</v>
      </c>
      <c r="D6" s="597" t="s">
        <v>860</v>
      </c>
      <c r="E6" s="597" t="s">
        <v>858</v>
      </c>
      <c r="F6" s="597" t="s">
        <v>859</v>
      </c>
      <c r="G6" s="597" t="s">
        <v>860</v>
      </c>
      <c r="H6" s="597" t="s">
        <v>858</v>
      </c>
      <c r="I6" s="597" t="s">
        <v>859</v>
      </c>
      <c r="J6" s="597" t="s">
        <v>860</v>
      </c>
      <c r="K6" s="597" t="s">
        <v>858</v>
      </c>
      <c r="L6" s="597" t="s">
        <v>859</v>
      </c>
      <c r="M6" s="597" t="s">
        <v>860</v>
      </c>
      <c r="N6" s="597" t="s">
        <v>858</v>
      </c>
      <c r="O6" s="597" t="s">
        <v>859</v>
      </c>
      <c r="P6" s="597" t="s">
        <v>860</v>
      </c>
      <c r="Q6" s="682" t="s">
        <v>858</v>
      </c>
      <c r="R6" s="682" t="s">
        <v>859</v>
      </c>
      <c r="S6" s="682" t="s">
        <v>860</v>
      </c>
    </row>
    <row r="7" spans="1:19" ht="12.75" customHeight="1">
      <c r="A7" s="638" t="s">
        <v>30</v>
      </c>
      <c r="B7" s="639">
        <v>25</v>
      </c>
      <c r="C7" s="639">
        <v>1028</v>
      </c>
      <c r="D7" s="639">
        <v>4</v>
      </c>
      <c r="E7" s="639">
        <v>7</v>
      </c>
      <c r="F7" s="639">
        <v>739</v>
      </c>
      <c r="G7" s="639">
        <v>5</v>
      </c>
      <c r="H7" s="639">
        <v>32</v>
      </c>
      <c r="I7" s="639">
        <v>1767</v>
      </c>
      <c r="J7" s="639">
        <v>9</v>
      </c>
      <c r="K7" s="640">
        <v>-2</v>
      </c>
      <c r="L7" s="640">
        <v>-60</v>
      </c>
      <c r="M7" s="640">
        <v>0</v>
      </c>
      <c r="N7" s="640">
        <v>0</v>
      </c>
      <c r="O7" s="640">
        <v>-28</v>
      </c>
      <c r="P7" s="640">
        <v>0</v>
      </c>
      <c r="Q7" s="680">
        <v>-5.8823529411764719E-2</v>
      </c>
      <c r="R7" s="680">
        <v>-4.7439353099730464E-2</v>
      </c>
      <c r="S7" s="680">
        <v>0</v>
      </c>
    </row>
    <row r="8" spans="1:19" ht="12.75" customHeight="1">
      <c r="A8" s="152" t="s">
        <v>31</v>
      </c>
      <c r="B8" s="639">
        <v>165</v>
      </c>
      <c r="C8" s="639">
        <v>81435</v>
      </c>
      <c r="D8" s="639">
        <v>53</v>
      </c>
      <c r="E8" s="639">
        <v>105</v>
      </c>
      <c r="F8" s="639">
        <v>69220</v>
      </c>
      <c r="G8" s="639">
        <v>52</v>
      </c>
      <c r="H8" s="639">
        <v>270</v>
      </c>
      <c r="I8" s="639">
        <v>150655</v>
      </c>
      <c r="J8" s="639">
        <v>105</v>
      </c>
      <c r="K8" s="640">
        <v>9</v>
      </c>
      <c r="L8" s="640">
        <v>969</v>
      </c>
      <c r="M8" s="640">
        <v>3</v>
      </c>
      <c r="N8" s="640">
        <v>7</v>
      </c>
      <c r="O8" s="640">
        <v>197</v>
      </c>
      <c r="P8" s="640">
        <v>0</v>
      </c>
      <c r="Q8" s="680">
        <v>6.2992125984252079E-2</v>
      </c>
      <c r="R8" s="680">
        <v>7.7999050097332656E-3</v>
      </c>
      <c r="S8" s="680">
        <v>2.9411764705882248E-2</v>
      </c>
    </row>
    <row r="9" spans="1:19" ht="12.75" customHeight="1">
      <c r="A9" s="152" t="s">
        <v>32</v>
      </c>
      <c r="B9" s="639">
        <v>486</v>
      </c>
      <c r="C9" s="639">
        <v>123121</v>
      </c>
      <c r="D9" s="639">
        <v>43</v>
      </c>
      <c r="E9" s="639">
        <v>288</v>
      </c>
      <c r="F9" s="639">
        <v>117719</v>
      </c>
      <c r="G9" s="639">
        <v>65</v>
      </c>
      <c r="H9" s="639">
        <v>774</v>
      </c>
      <c r="I9" s="639">
        <v>240840</v>
      </c>
      <c r="J9" s="639">
        <v>108</v>
      </c>
      <c r="K9" s="640">
        <v>-2</v>
      </c>
      <c r="L9" s="640">
        <v>113</v>
      </c>
      <c r="M9" s="640">
        <v>0</v>
      </c>
      <c r="N9" s="640">
        <v>-2</v>
      </c>
      <c r="O9" s="640">
        <v>94</v>
      </c>
      <c r="P9" s="640">
        <v>3</v>
      </c>
      <c r="Q9" s="680">
        <v>-5.1413881748072487E-3</v>
      </c>
      <c r="R9" s="680">
        <v>8.6023114036737347E-4</v>
      </c>
      <c r="S9" s="680">
        <v>2.857142857142847E-2</v>
      </c>
    </row>
    <row r="10" spans="1:19" ht="12.75" customHeight="1">
      <c r="A10" s="152" t="s">
        <v>33</v>
      </c>
      <c r="B10" s="639">
        <v>756</v>
      </c>
      <c r="C10" s="639">
        <v>150129</v>
      </c>
      <c r="D10" s="639">
        <v>57</v>
      </c>
      <c r="E10" s="639">
        <v>362</v>
      </c>
      <c r="F10" s="639">
        <v>143243</v>
      </c>
      <c r="G10" s="639">
        <v>51</v>
      </c>
      <c r="H10" s="639">
        <v>1118</v>
      </c>
      <c r="I10" s="639">
        <v>293372</v>
      </c>
      <c r="J10" s="639">
        <v>108</v>
      </c>
      <c r="K10" s="640">
        <v>-3</v>
      </c>
      <c r="L10" s="640">
        <v>-200</v>
      </c>
      <c r="M10" s="640">
        <v>-1</v>
      </c>
      <c r="N10" s="640">
        <v>7</v>
      </c>
      <c r="O10" s="640">
        <v>-235</v>
      </c>
      <c r="P10" s="640">
        <v>-1</v>
      </c>
      <c r="Q10" s="680">
        <v>3.5906642728904536E-3</v>
      </c>
      <c r="R10" s="680">
        <v>-1.4805637714554454E-3</v>
      </c>
      <c r="S10" s="680">
        <v>-1.8181818181818188E-2</v>
      </c>
    </row>
    <row r="11" spans="1:19" ht="12.75" customHeight="1">
      <c r="A11" s="152" t="s">
        <v>34</v>
      </c>
      <c r="B11" s="639">
        <v>745</v>
      </c>
      <c r="C11" s="639">
        <v>150786</v>
      </c>
      <c r="D11" s="639">
        <v>80</v>
      </c>
      <c r="E11" s="639">
        <v>367</v>
      </c>
      <c r="F11" s="639">
        <v>143770</v>
      </c>
      <c r="G11" s="639">
        <v>90</v>
      </c>
      <c r="H11" s="639">
        <v>1112</v>
      </c>
      <c r="I11" s="639">
        <v>294556</v>
      </c>
      <c r="J11" s="639">
        <v>170</v>
      </c>
      <c r="K11" s="640">
        <v>13</v>
      </c>
      <c r="L11" s="640">
        <v>335</v>
      </c>
      <c r="M11" s="640">
        <v>-2</v>
      </c>
      <c r="N11" s="640">
        <v>2</v>
      </c>
      <c r="O11" s="640">
        <v>263</v>
      </c>
      <c r="P11" s="640">
        <v>0</v>
      </c>
      <c r="Q11" s="680">
        <v>1.3673655423883213E-2</v>
      </c>
      <c r="R11" s="680">
        <v>2.0343042203307959E-3</v>
      </c>
      <c r="S11" s="680">
        <v>-1.1627906976744207E-2</v>
      </c>
    </row>
    <row r="12" spans="1:19" ht="12.75" customHeight="1">
      <c r="A12" s="152" t="s">
        <v>35</v>
      </c>
      <c r="B12" s="639">
        <v>594</v>
      </c>
      <c r="C12" s="639">
        <v>128715</v>
      </c>
      <c r="D12" s="639">
        <v>89</v>
      </c>
      <c r="E12" s="639">
        <v>326</v>
      </c>
      <c r="F12" s="639">
        <v>130993</v>
      </c>
      <c r="G12" s="639">
        <v>76</v>
      </c>
      <c r="H12" s="639">
        <v>920</v>
      </c>
      <c r="I12" s="639">
        <v>259708</v>
      </c>
      <c r="J12" s="639">
        <v>165</v>
      </c>
      <c r="K12" s="640">
        <v>2</v>
      </c>
      <c r="L12" s="640">
        <v>400</v>
      </c>
      <c r="M12" s="640">
        <v>1</v>
      </c>
      <c r="N12" s="640">
        <v>2</v>
      </c>
      <c r="O12" s="640">
        <v>303</v>
      </c>
      <c r="P12" s="640">
        <v>-1</v>
      </c>
      <c r="Q12" s="680">
        <v>4.366812227074135E-3</v>
      </c>
      <c r="R12" s="680">
        <v>2.7142333159591026E-3</v>
      </c>
      <c r="S12" s="680">
        <v>0</v>
      </c>
    </row>
    <row r="13" spans="1:19" ht="12.75" customHeight="1">
      <c r="A13" s="152" t="s">
        <v>36</v>
      </c>
      <c r="B13" s="639">
        <v>375</v>
      </c>
      <c r="C13" s="639">
        <v>113717</v>
      </c>
      <c r="D13" s="639">
        <v>105</v>
      </c>
      <c r="E13" s="639">
        <v>182</v>
      </c>
      <c r="F13" s="639">
        <v>120626</v>
      </c>
      <c r="G13" s="639">
        <v>137</v>
      </c>
      <c r="H13" s="639">
        <v>557</v>
      </c>
      <c r="I13" s="639">
        <v>234343</v>
      </c>
      <c r="J13" s="639">
        <v>242</v>
      </c>
      <c r="K13" s="640">
        <v>1</v>
      </c>
      <c r="L13" s="640">
        <v>21</v>
      </c>
      <c r="M13" s="640">
        <v>2</v>
      </c>
      <c r="N13" s="640">
        <v>-1</v>
      </c>
      <c r="O13" s="640">
        <v>150</v>
      </c>
      <c r="P13" s="640">
        <v>0</v>
      </c>
      <c r="Q13" s="680">
        <v>0</v>
      </c>
      <c r="R13" s="680">
        <v>7.3023247869086205E-4</v>
      </c>
      <c r="S13" s="680">
        <v>8.3333333333333037E-3</v>
      </c>
    </row>
    <row r="14" spans="1:19" ht="12.75" customHeight="1">
      <c r="A14" s="152" t="s">
        <v>37</v>
      </c>
      <c r="B14" s="639">
        <v>206</v>
      </c>
      <c r="C14" s="639">
        <v>93900</v>
      </c>
      <c r="D14" s="639">
        <v>186</v>
      </c>
      <c r="E14" s="639">
        <v>105</v>
      </c>
      <c r="F14" s="639">
        <v>95780</v>
      </c>
      <c r="G14" s="639">
        <v>354</v>
      </c>
      <c r="H14" s="639">
        <v>311</v>
      </c>
      <c r="I14" s="639">
        <v>189680</v>
      </c>
      <c r="J14" s="639">
        <v>540</v>
      </c>
      <c r="K14" s="640">
        <v>2</v>
      </c>
      <c r="L14" s="640">
        <v>1247</v>
      </c>
      <c r="M14" s="640">
        <v>-1</v>
      </c>
      <c r="N14" s="640">
        <v>2</v>
      </c>
      <c r="O14" s="640">
        <v>1207</v>
      </c>
      <c r="P14" s="640">
        <v>-1</v>
      </c>
      <c r="Q14" s="680">
        <v>1.3029315960912058E-2</v>
      </c>
      <c r="R14" s="680">
        <v>1.3107153920929759E-2</v>
      </c>
      <c r="S14" s="680">
        <v>-3.6900369003689537E-3</v>
      </c>
    </row>
    <row r="15" spans="1:19" ht="12.75" customHeight="1">
      <c r="A15" s="152" t="s">
        <v>38</v>
      </c>
      <c r="B15" s="639">
        <v>0</v>
      </c>
      <c r="C15" s="639">
        <v>27490</v>
      </c>
      <c r="D15" s="639">
        <v>337</v>
      </c>
      <c r="E15" s="639">
        <v>0</v>
      </c>
      <c r="F15" s="639">
        <v>14689</v>
      </c>
      <c r="G15" s="639">
        <v>7301</v>
      </c>
      <c r="H15" s="639">
        <v>0</v>
      </c>
      <c r="I15" s="639">
        <v>42179</v>
      </c>
      <c r="J15" s="639">
        <v>7638</v>
      </c>
      <c r="K15" s="640">
        <v>0</v>
      </c>
      <c r="L15" s="640">
        <v>263</v>
      </c>
      <c r="M15" s="640">
        <v>-6</v>
      </c>
      <c r="N15" s="640">
        <v>0</v>
      </c>
      <c r="O15" s="640">
        <v>115</v>
      </c>
      <c r="P15" s="640">
        <v>170</v>
      </c>
      <c r="Q15" s="680" t="s">
        <v>1096</v>
      </c>
      <c r="R15" s="680">
        <v>9.0428458649314258E-3</v>
      </c>
      <c r="S15" s="680">
        <v>2.194273481402198E-2</v>
      </c>
    </row>
    <row r="16" spans="1:19" ht="12.75" customHeight="1">
      <c r="A16" s="152" t="s">
        <v>39</v>
      </c>
      <c r="B16" s="639">
        <v>0</v>
      </c>
      <c r="C16" s="639">
        <v>4</v>
      </c>
      <c r="D16" s="639">
        <v>6438</v>
      </c>
      <c r="E16" s="639">
        <v>0</v>
      </c>
      <c r="F16" s="639">
        <v>0</v>
      </c>
      <c r="G16" s="639">
        <v>3460</v>
      </c>
      <c r="H16" s="639">
        <v>0</v>
      </c>
      <c r="I16" s="639">
        <v>4</v>
      </c>
      <c r="J16" s="639">
        <v>9898</v>
      </c>
      <c r="K16" s="640">
        <v>0</v>
      </c>
      <c r="L16" s="640">
        <v>-7</v>
      </c>
      <c r="M16" s="640">
        <v>99</v>
      </c>
      <c r="N16" s="640">
        <v>0</v>
      </c>
      <c r="O16" s="640">
        <v>0</v>
      </c>
      <c r="P16" s="640">
        <v>84</v>
      </c>
      <c r="Q16" s="680" t="s">
        <v>1096</v>
      </c>
      <c r="R16" s="680">
        <v>-0.63636363636363635</v>
      </c>
      <c r="S16" s="680">
        <v>1.8836850231600533E-2</v>
      </c>
    </row>
    <row r="17" spans="1:19" ht="12.75" customHeight="1">
      <c r="A17" s="152" t="s">
        <v>40</v>
      </c>
      <c r="B17" s="639">
        <v>0</v>
      </c>
      <c r="C17" s="639">
        <v>0</v>
      </c>
      <c r="D17" s="639">
        <v>0</v>
      </c>
      <c r="E17" s="639">
        <v>0</v>
      </c>
      <c r="F17" s="639">
        <v>0</v>
      </c>
      <c r="G17" s="639">
        <v>0</v>
      </c>
      <c r="H17" s="639">
        <v>0</v>
      </c>
      <c r="I17" s="639">
        <v>0</v>
      </c>
      <c r="J17" s="639">
        <v>0</v>
      </c>
      <c r="K17" s="640">
        <v>0</v>
      </c>
      <c r="L17" s="640">
        <v>0</v>
      </c>
      <c r="M17" s="640">
        <v>0</v>
      </c>
      <c r="N17" s="640">
        <v>0</v>
      </c>
      <c r="O17" s="640">
        <v>0</v>
      </c>
      <c r="P17" s="640">
        <v>0</v>
      </c>
      <c r="Q17" s="680" t="s">
        <v>1096</v>
      </c>
      <c r="R17" s="680" t="s">
        <v>1096</v>
      </c>
      <c r="S17" s="680" t="s">
        <v>1096</v>
      </c>
    </row>
    <row r="18" spans="1:19" ht="24">
      <c r="A18" s="641" t="s">
        <v>880</v>
      </c>
      <c r="B18" s="642">
        <v>3352</v>
      </c>
      <c r="C18" s="642">
        <v>870325</v>
      </c>
      <c r="D18" s="642">
        <v>7392</v>
      </c>
      <c r="E18" s="642">
        <v>1742</v>
      </c>
      <c r="F18" s="642">
        <v>836779</v>
      </c>
      <c r="G18" s="642">
        <v>11591</v>
      </c>
      <c r="H18" s="642">
        <v>5094</v>
      </c>
      <c r="I18" s="642">
        <v>1707104</v>
      </c>
      <c r="J18" s="642">
        <v>18983</v>
      </c>
      <c r="K18" s="642">
        <v>20</v>
      </c>
      <c r="L18" s="642">
        <v>3081</v>
      </c>
      <c r="M18" s="642">
        <v>95</v>
      </c>
      <c r="N18" s="642">
        <v>17</v>
      </c>
      <c r="O18" s="642">
        <v>2066</v>
      </c>
      <c r="P18" s="642">
        <v>254</v>
      </c>
      <c r="Q18" s="681">
        <v>7.3165908641485977E-3</v>
      </c>
      <c r="R18" s="681">
        <v>3.0241657104146391E-3</v>
      </c>
      <c r="S18" s="681">
        <v>1.8729204679617917E-2</v>
      </c>
    </row>
    <row r="19" spans="1:19" ht="24">
      <c r="A19" s="643" t="s">
        <v>881</v>
      </c>
      <c r="B19" s="723">
        <v>881069</v>
      </c>
      <c r="C19" s="723"/>
      <c r="D19" s="723"/>
      <c r="E19" s="723">
        <v>850112</v>
      </c>
      <c r="F19" s="723"/>
      <c r="G19" s="723"/>
      <c r="H19" s="723">
        <v>1731181</v>
      </c>
      <c r="I19" s="723"/>
      <c r="J19" s="723"/>
      <c r="K19" s="723">
        <v>3196</v>
      </c>
      <c r="L19" s="723"/>
      <c r="M19" s="723"/>
      <c r="N19" s="723">
        <v>2337</v>
      </c>
      <c r="O19" s="723"/>
      <c r="P19" s="723"/>
      <c r="Q19" s="722">
        <v>3.2063317663857394E-3</v>
      </c>
      <c r="R19" s="722"/>
      <c r="S19" s="722"/>
    </row>
    <row r="20" spans="1:19" ht="12.75" customHeight="1">
      <c r="A20" s="23" t="s">
        <v>41</v>
      </c>
    </row>
    <row r="21" spans="1:19" ht="12.75" customHeight="1"/>
    <row r="22" spans="1:19" ht="12.75" customHeight="1">
      <c r="A22" s="543" t="s">
        <v>882</v>
      </c>
      <c r="N22" s="373" t="str">
        <f>Naslovnica!A20</f>
        <v>Prosinac 2015.</v>
      </c>
    </row>
    <row r="23" spans="1:19" ht="12.75" customHeight="1">
      <c r="A23" s="22" t="s">
        <v>883</v>
      </c>
      <c r="K23" s="78"/>
      <c r="N23" s="19" t="str">
        <f>Naslovnica!A24</f>
        <v>December 2015</v>
      </c>
    </row>
    <row r="24" spans="1:19" ht="12.75" customHeight="1">
      <c r="A24" s="58"/>
      <c r="B24" s="58"/>
      <c r="C24" s="58"/>
      <c r="D24" s="58"/>
      <c r="E24" s="58"/>
      <c r="F24" s="58"/>
      <c r="G24" s="58"/>
      <c r="H24" s="58"/>
      <c r="I24" s="58"/>
      <c r="J24" s="58"/>
      <c r="K24" s="58"/>
      <c r="L24" s="58"/>
      <c r="M24" s="58"/>
      <c r="N24" s="58"/>
    </row>
    <row r="25" spans="1:19" ht="12.75" customHeight="1">
      <c r="A25" s="644"/>
      <c r="B25" s="644"/>
      <c r="C25" s="644"/>
      <c r="D25" s="644"/>
      <c r="E25" s="644"/>
      <c r="F25" s="644"/>
      <c r="G25" s="644"/>
      <c r="H25" s="644"/>
      <c r="I25" s="644"/>
      <c r="J25" s="644"/>
      <c r="K25" s="644"/>
      <c r="L25" s="644"/>
      <c r="M25" s="644"/>
      <c r="N25" s="644"/>
      <c r="O25" s="644"/>
    </row>
    <row r="26" spans="1:19" ht="12.75" customHeight="1">
      <c r="A26" s="644"/>
      <c r="B26" s="644"/>
      <c r="C26" s="644"/>
      <c r="D26" s="644"/>
      <c r="E26" s="644"/>
      <c r="F26" s="644"/>
      <c r="G26" s="644"/>
      <c r="H26" s="644"/>
      <c r="I26" s="644"/>
      <c r="J26" s="644"/>
      <c r="K26" s="645"/>
      <c r="L26" s="644"/>
      <c r="M26" s="644"/>
      <c r="N26" s="644"/>
      <c r="O26" s="644"/>
    </row>
    <row r="27" spans="1:19" ht="12.75" customHeight="1">
      <c r="A27" s="644"/>
      <c r="B27" s="644"/>
      <c r="C27" s="644"/>
      <c r="D27" s="644"/>
      <c r="E27" s="644"/>
      <c r="F27" s="644"/>
      <c r="G27" s="644"/>
      <c r="H27" s="644"/>
      <c r="I27" s="644"/>
      <c r="J27" s="644"/>
      <c r="K27" s="645"/>
      <c r="L27" s="644"/>
      <c r="M27" s="644"/>
      <c r="N27" s="644"/>
      <c r="O27" s="644"/>
    </row>
    <row r="28" spans="1:19" ht="12.75" customHeight="1">
      <c r="A28" s="644"/>
      <c r="B28" s="644"/>
      <c r="C28" s="644"/>
      <c r="D28" s="644"/>
      <c r="E28" s="644"/>
      <c r="F28" s="644"/>
      <c r="G28" s="644"/>
      <c r="H28" s="644"/>
      <c r="I28" s="644"/>
      <c r="J28" s="644"/>
      <c r="K28" s="645"/>
      <c r="L28" s="644"/>
      <c r="M28" s="644"/>
      <c r="N28" s="644"/>
      <c r="O28" s="644"/>
    </row>
    <row r="29" spans="1:19" ht="12.75" customHeight="1">
      <c r="A29" s="644"/>
      <c r="B29" s="644"/>
      <c r="C29" s="644"/>
      <c r="D29" s="644"/>
      <c r="E29" s="644"/>
      <c r="F29" s="644"/>
      <c r="G29" s="644"/>
      <c r="H29" s="644"/>
      <c r="I29" s="644"/>
      <c r="J29" s="644"/>
      <c r="K29" s="646"/>
      <c r="L29" s="644"/>
      <c r="M29" s="644"/>
      <c r="N29" s="644"/>
      <c r="O29" s="644"/>
    </row>
    <row r="30" spans="1:19" ht="12.75" customHeight="1">
      <c r="A30" s="644"/>
      <c r="B30" s="644"/>
      <c r="C30" s="644"/>
      <c r="D30" s="644"/>
      <c r="E30" s="644"/>
      <c r="F30" s="644"/>
      <c r="G30" s="644"/>
      <c r="H30" s="644"/>
      <c r="I30" s="644"/>
      <c r="J30" s="644"/>
      <c r="K30" s="646"/>
      <c r="L30" s="644"/>
      <c r="M30" s="644"/>
      <c r="N30" s="644"/>
      <c r="O30" s="644"/>
    </row>
    <row r="31" spans="1:19" ht="12.75" customHeight="1">
      <c r="A31" s="644"/>
      <c r="B31" s="644"/>
      <c r="C31" s="644"/>
      <c r="D31" s="644"/>
      <c r="E31" s="644"/>
      <c r="F31" s="644"/>
      <c r="G31" s="644"/>
      <c r="H31" s="644"/>
      <c r="I31" s="644"/>
      <c r="J31" s="644"/>
      <c r="K31" s="644"/>
      <c r="L31" s="644"/>
      <c r="M31" s="644"/>
      <c r="N31" s="644"/>
      <c r="O31" s="644"/>
    </row>
    <row r="32" spans="1:19" ht="12.75" customHeight="1">
      <c r="A32" s="644"/>
      <c r="B32" s="644"/>
      <c r="C32" s="644"/>
      <c r="D32" s="644"/>
      <c r="E32" s="644"/>
      <c r="F32" s="644"/>
      <c r="G32" s="644"/>
      <c r="H32" s="644"/>
      <c r="I32" s="644"/>
      <c r="J32" s="644"/>
      <c r="K32" s="644"/>
      <c r="L32" s="644"/>
      <c r="M32" s="644"/>
      <c r="N32" s="644"/>
      <c r="O32" s="644"/>
    </row>
    <row r="33" spans="1:15" ht="12.75" customHeight="1">
      <c r="A33" s="644"/>
      <c r="B33" s="644"/>
      <c r="C33" s="644"/>
      <c r="D33" s="644"/>
      <c r="E33" s="644"/>
      <c r="F33" s="644"/>
      <c r="G33" s="644"/>
      <c r="H33" s="644"/>
      <c r="I33" s="644"/>
      <c r="J33" s="644"/>
      <c r="K33" s="644"/>
      <c r="L33" s="644"/>
      <c r="M33" s="644"/>
      <c r="N33" s="644"/>
      <c r="O33" s="644"/>
    </row>
    <row r="34" spans="1:15" ht="12.75" customHeight="1">
      <c r="A34" s="644"/>
      <c r="B34" s="644"/>
      <c r="C34" s="644"/>
      <c r="D34" s="644"/>
      <c r="E34" s="644"/>
      <c r="F34" s="644"/>
      <c r="G34" s="644"/>
      <c r="H34" s="644"/>
      <c r="I34" s="644"/>
      <c r="J34" s="644"/>
      <c r="K34" s="644"/>
      <c r="L34" s="644"/>
      <c r="M34" s="644"/>
      <c r="N34" s="644"/>
      <c r="O34" s="644"/>
    </row>
    <row r="35" spans="1:15" ht="12.75" customHeight="1">
      <c r="A35" s="644"/>
      <c r="B35" s="644"/>
      <c r="C35" s="644"/>
      <c r="D35" s="644"/>
      <c r="E35" s="644"/>
      <c r="F35" s="644"/>
      <c r="G35" s="644"/>
      <c r="H35" s="644"/>
      <c r="I35" s="644"/>
      <c r="J35" s="644"/>
      <c r="K35" s="644"/>
      <c r="L35" s="644"/>
      <c r="M35" s="644"/>
      <c r="N35" s="644"/>
      <c r="O35" s="644"/>
    </row>
    <row r="36" spans="1:15" ht="12.75" customHeight="1">
      <c r="A36" s="644"/>
      <c r="B36" s="644"/>
      <c r="C36" s="644"/>
      <c r="D36" s="644"/>
      <c r="E36" s="644"/>
      <c r="F36" s="644"/>
      <c r="G36" s="644"/>
      <c r="H36" s="644"/>
      <c r="I36" s="644"/>
      <c r="J36" s="644"/>
      <c r="K36" s="644"/>
      <c r="L36" s="644"/>
      <c r="M36" s="644"/>
      <c r="N36" s="644"/>
      <c r="O36" s="644"/>
    </row>
    <row r="37" spans="1:15" ht="12.75" customHeight="1">
      <c r="A37" s="644"/>
      <c r="B37" s="644"/>
      <c r="C37" s="644"/>
      <c r="D37" s="644"/>
      <c r="E37" s="644"/>
      <c r="F37" s="644"/>
      <c r="G37" s="644"/>
      <c r="H37" s="644"/>
      <c r="I37" s="644"/>
      <c r="J37" s="644"/>
      <c r="K37" s="644"/>
      <c r="L37" s="644"/>
      <c r="M37" s="644"/>
      <c r="N37" s="644"/>
      <c r="O37" s="644"/>
    </row>
    <row r="38" spans="1:15" ht="12.75" customHeight="1">
      <c r="A38" s="644"/>
      <c r="B38" s="644"/>
      <c r="C38" s="644"/>
      <c r="D38" s="644"/>
      <c r="E38" s="644"/>
      <c r="F38" s="644"/>
      <c r="G38" s="644"/>
      <c r="H38" s="644"/>
      <c r="I38" s="644"/>
      <c r="J38" s="644"/>
      <c r="K38" s="644"/>
      <c r="L38" s="644"/>
      <c r="M38" s="644"/>
      <c r="N38" s="644"/>
      <c r="O38" s="644"/>
    </row>
    <row r="39" spans="1:15" ht="12.75" customHeight="1">
      <c r="A39" s="644"/>
      <c r="B39" s="644"/>
      <c r="C39" s="644"/>
      <c r="D39" s="644"/>
      <c r="E39" s="644"/>
      <c r="F39" s="644"/>
      <c r="G39" s="644"/>
      <c r="H39" s="644"/>
      <c r="I39" s="644"/>
      <c r="J39" s="644"/>
      <c r="K39" s="644"/>
      <c r="L39" s="644"/>
      <c r="M39" s="644"/>
      <c r="N39" s="644"/>
      <c r="O39" s="644"/>
    </row>
    <row r="40" spans="1:15" ht="12.75" customHeight="1">
      <c r="A40" s="644"/>
      <c r="B40" s="644"/>
      <c r="C40" s="644"/>
      <c r="D40" s="644"/>
      <c r="E40" s="644"/>
      <c r="F40" s="644"/>
      <c r="G40" s="644"/>
      <c r="H40" s="644"/>
      <c r="I40" s="644"/>
      <c r="J40" s="644"/>
      <c r="K40" s="644"/>
      <c r="L40" s="644"/>
      <c r="M40" s="644"/>
      <c r="N40" s="644"/>
      <c r="O40" s="644"/>
    </row>
    <row r="41" spans="1:15" ht="12.75" customHeight="1">
      <c r="A41" s="644"/>
      <c r="B41" s="644"/>
      <c r="C41" s="644"/>
      <c r="D41" s="644"/>
      <c r="E41" s="644"/>
      <c r="F41" s="644"/>
      <c r="G41" s="644"/>
      <c r="H41" s="644"/>
      <c r="I41" s="644"/>
      <c r="J41" s="644"/>
      <c r="K41" s="644"/>
      <c r="L41" s="644"/>
      <c r="M41" s="644"/>
      <c r="N41" s="644"/>
      <c r="O41" s="644"/>
    </row>
    <row r="42" spans="1:15" ht="12.75" customHeight="1">
      <c r="A42" s="644"/>
      <c r="B42" s="644"/>
      <c r="C42" s="644"/>
      <c r="D42" s="644"/>
      <c r="E42" s="644"/>
      <c r="F42" s="644"/>
      <c r="G42" s="644"/>
      <c r="H42" s="644"/>
      <c r="I42" s="644"/>
      <c r="J42" s="644"/>
      <c r="K42" s="644"/>
      <c r="L42" s="644"/>
      <c r="M42" s="644"/>
      <c r="N42" s="644"/>
      <c r="O42" s="644"/>
    </row>
    <row r="43" spans="1:15" ht="12.75" customHeight="1">
      <c r="A43" s="644"/>
      <c r="B43" s="644"/>
      <c r="C43" s="644"/>
      <c r="D43" s="644"/>
      <c r="E43" s="644"/>
      <c r="F43" s="644"/>
      <c r="G43" s="644"/>
      <c r="H43" s="644"/>
      <c r="I43" s="644"/>
      <c r="J43" s="644"/>
      <c r="K43" s="644"/>
      <c r="L43" s="644"/>
      <c r="M43" s="644"/>
      <c r="N43" s="644"/>
      <c r="O43" s="644"/>
    </row>
    <row r="44" spans="1:15" ht="12.75" customHeight="1">
      <c r="A44" s="644"/>
      <c r="B44" s="644"/>
      <c r="C44" s="644"/>
      <c r="D44" s="644"/>
      <c r="E44" s="644"/>
      <c r="F44" s="644"/>
      <c r="G44" s="644"/>
      <c r="H44" s="644"/>
      <c r="I44" s="644"/>
      <c r="J44" s="644"/>
      <c r="K44" s="644"/>
      <c r="L44" s="644"/>
      <c r="M44" s="644"/>
      <c r="N44" s="644"/>
      <c r="O44" s="644"/>
    </row>
    <row r="45" spans="1:15" ht="12.75" customHeight="1">
      <c r="A45" s="644"/>
      <c r="B45" s="644"/>
      <c r="C45" s="644"/>
      <c r="D45" s="644"/>
      <c r="E45" s="644"/>
      <c r="F45" s="644"/>
      <c r="G45" s="644"/>
      <c r="H45" s="644"/>
      <c r="I45" s="644"/>
      <c r="J45" s="644"/>
      <c r="K45" s="644"/>
      <c r="L45" s="644"/>
      <c r="M45" s="644"/>
      <c r="N45" s="644"/>
      <c r="O45" s="644"/>
    </row>
    <row r="46" spans="1:15" ht="12.75" customHeight="1">
      <c r="A46" s="644"/>
      <c r="B46" s="644"/>
      <c r="C46" s="644"/>
      <c r="D46" s="644"/>
      <c r="E46" s="644"/>
      <c r="F46" s="644"/>
      <c r="G46" s="644"/>
      <c r="H46" s="644"/>
      <c r="I46" s="644"/>
      <c r="J46" s="644"/>
      <c r="K46" s="644"/>
      <c r="L46" s="644"/>
      <c r="M46" s="644"/>
      <c r="N46" s="644"/>
      <c r="O46" s="644"/>
    </row>
    <row r="47" spans="1:15" ht="12.75" customHeight="1">
      <c r="A47" s="23" t="s">
        <v>41</v>
      </c>
      <c r="B47" s="58"/>
      <c r="C47" s="58"/>
      <c r="D47" s="58"/>
      <c r="E47" s="58"/>
      <c r="F47" s="58"/>
      <c r="G47" s="58"/>
      <c r="H47" s="58"/>
      <c r="I47" s="58"/>
      <c r="J47" s="58"/>
    </row>
    <row r="48" spans="1:15" ht="12.75" customHeight="1">
      <c r="A48" s="74" t="s">
        <v>324</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44" t="s">
        <v>699</v>
      </c>
      <c r="M1" s="373" t="str">
        <f>Naslovnica!A20</f>
        <v>Prosinac 2015.</v>
      </c>
    </row>
    <row r="2" spans="1:15" ht="12.75" customHeight="1">
      <c r="A2" s="25" t="s">
        <v>43</v>
      </c>
      <c r="M2" s="19" t="str">
        <f>Naslovnica!A24</f>
        <v>December 2015</v>
      </c>
    </row>
    <row r="3" spans="1:15" ht="12.75" customHeight="1"/>
    <row r="4" spans="1:15" ht="12.75" customHeight="1">
      <c r="J4" s="729" t="s">
        <v>58</v>
      </c>
      <c r="K4" s="729"/>
      <c r="L4" s="729"/>
      <c r="M4" s="729"/>
    </row>
    <row r="5" spans="1:15" ht="24.75" customHeight="1">
      <c r="A5" s="381"/>
      <c r="B5" s="381"/>
      <c r="C5" s="732" t="s">
        <v>44</v>
      </c>
      <c r="D5" s="732"/>
      <c r="E5" s="732"/>
      <c r="F5" s="731" t="s">
        <v>665</v>
      </c>
      <c r="G5" s="731" t="s">
        <v>45</v>
      </c>
      <c r="H5" s="732" t="s">
        <v>46</v>
      </c>
      <c r="I5" s="732"/>
      <c r="J5" s="732"/>
      <c r="K5" s="731" t="s">
        <v>47</v>
      </c>
      <c r="L5" s="731" t="s">
        <v>48</v>
      </c>
      <c r="M5" s="731" t="s">
        <v>49</v>
      </c>
    </row>
    <row r="6" spans="1:15" ht="81" customHeight="1">
      <c r="A6" s="731" t="s">
        <v>50</v>
      </c>
      <c r="B6" s="731"/>
      <c r="C6" s="382" t="s">
        <v>666</v>
      </c>
      <c r="D6" s="382" t="s">
        <v>51</v>
      </c>
      <c r="E6" s="382" t="s">
        <v>49</v>
      </c>
      <c r="F6" s="731"/>
      <c r="G6" s="731"/>
      <c r="H6" s="382" t="s">
        <v>52</v>
      </c>
      <c r="I6" s="382" t="s">
        <v>53</v>
      </c>
      <c r="J6" s="382" t="s">
        <v>49</v>
      </c>
      <c r="K6" s="731"/>
      <c r="L6" s="731"/>
      <c r="M6" s="731"/>
    </row>
    <row r="7" spans="1:15" ht="19.5" customHeight="1">
      <c r="A7" s="157" t="str">
        <f>Naslovnica!A20</f>
        <v>Prosinac 2015.</v>
      </c>
      <c r="B7" s="158" t="str">
        <f>Naslovnica!A24</f>
        <v>December 2015</v>
      </c>
      <c r="C7" s="159">
        <v>442518.34621999995</v>
      </c>
      <c r="D7" s="159">
        <v>114.39538</v>
      </c>
      <c r="E7" s="159">
        <v>442632.74159999995</v>
      </c>
      <c r="F7" s="159">
        <v>1814.6139599999999</v>
      </c>
      <c r="G7" s="159">
        <v>18085.68246</v>
      </c>
      <c r="H7" s="159">
        <v>93889.402019999994</v>
      </c>
      <c r="I7" s="159">
        <v>2503.6653799999999</v>
      </c>
      <c r="J7" s="159">
        <v>96393.067399999985</v>
      </c>
      <c r="K7" s="160">
        <v>0</v>
      </c>
      <c r="L7" s="159">
        <v>1152.73296</v>
      </c>
      <c r="M7" s="159">
        <v>560078.83837999997</v>
      </c>
      <c r="N7" s="88"/>
    </row>
    <row r="8" spans="1:15" ht="19.5" customHeight="1">
      <c r="A8" s="161" t="s">
        <v>1191</v>
      </c>
      <c r="B8" s="162" t="s">
        <v>1192</v>
      </c>
      <c r="C8" s="159">
        <v>432007.17346999998</v>
      </c>
      <c r="D8" s="159">
        <v>17.085229999999999</v>
      </c>
      <c r="E8" s="159">
        <v>432024.25870000001</v>
      </c>
      <c r="F8" s="159">
        <v>1485.6376399999999</v>
      </c>
      <c r="G8" s="159">
        <v>31444.056659999998</v>
      </c>
      <c r="H8" s="159">
        <v>1360495.85925</v>
      </c>
      <c r="I8" s="159">
        <v>1510.1000200000001</v>
      </c>
      <c r="J8" s="159">
        <v>1362005.95927</v>
      </c>
      <c r="K8" s="160">
        <v>0</v>
      </c>
      <c r="L8" s="159">
        <v>812.46653000000003</v>
      </c>
      <c r="M8" s="159">
        <v>1827772.3788000001</v>
      </c>
      <c r="N8" s="88"/>
    </row>
    <row r="9" spans="1:15" ht="17.25" customHeight="1">
      <c r="A9" s="727" t="s">
        <v>54</v>
      </c>
      <c r="B9" s="727"/>
      <c r="C9" s="163">
        <v>2.4331014380088528E-2</v>
      </c>
      <c r="D9" s="163">
        <v>5.6955715550800319</v>
      </c>
      <c r="E9" s="163">
        <v>2.4555294491845962E-2</v>
      </c>
      <c r="F9" s="163">
        <v>0.22143779286582965</v>
      </c>
      <c r="G9" s="163">
        <v>-0.42482986035937259</v>
      </c>
      <c r="H9" s="163">
        <v>-0.93098883662037879</v>
      </c>
      <c r="I9" s="163">
        <v>0.65794672329055381</v>
      </c>
      <c r="J9" s="163">
        <v>-0.92922713241896226</v>
      </c>
      <c r="K9" s="164" t="s">
        <v>1096</v>
      </c>
      <c r="L9" s="163">
        <v>0.41880670456664842</v>
      </c>
      <c r="M9" s="163">
        <v>-0.69357298267757361</v>
      </c>
      <c r="N9" s="78"/>
    </row>
    <row r="10" spans="1:15" ht="39" customHeight="1">
      <c r="A10" s="727" t="s">
        <v>55</v>
      </c>
      <c r="B10" s="727"/>
      <c r="C10" s="159">
        <v>449869.65986000001</v>
      </c>
      <c r="D10" s="159">
        <v>30.215669999999999</v>
      </c>
      <c r="E10" s="159">
        <v>449899.87553000002</v>
      </c>
      <c r="F10" s="159">
        <v>2587.1789100000001</v>
      </c>
      <c r="G10" s="159">
        <v>22772.981540000001</v>
      </c>
      <c r="H10" s="159">
        <v>70644.325570000001</v>
      </c>
      <c r="I10" s="159">
        <v>432.39267000000001</v>
      </c>
      <c r="J10" s="159">
        <v>71076.718240000017</v>
      </c>
      <c r="K10" s="160">
        <v>0</v>
      </c>
      <c r="L10" s="159">
        <v>767.90344999999991</v>
      </c>
      <c r="M10" s="159">
        <v>547104.6576700001</v>
      </c>
    </row>
    <row r="11" spans="1:15" ht="29.25" customHeight="1">
      <c r="A11" s="727" t="s">
        <v>56</v>
      </c>
      <c r="B11" s="727"/>
      <c r="C11" s="163">
        <v>-1.6340985614117218E-2</v>
      </c>
      <c r="D11" s="163">
        <v>2.7859620521404955</v>
      </c>
      <c r="E11" s="163">
        <v>-1.6152780485744957E-2</v>
      </c>
      <c r="F11" s="163">
        <v>-0.29861288178172424</v>
      </c>
      <c r="G11" s="163">
        <v>-0.20582720236991861</v>
      </c>
      <c r="H11" s="163">
        <v>0.32904378748675189</v>
      </c>
      <c r="I11" s="163">
        <v>4.7902586091480224</v>
      </c>
      <c r="J11" s="163">
        <v>0.35618342808844861</v>
      </c>
      <c r="K11" s="160" t="s">
        <v>1096</v>
      </c>
      <c r="L11" s="163">
        <v>0.50114309292398695</v>
      </c>
      <c r="M11" s="163">
        <v>2.3714257460819448E-2</v>
      </c>
    </row>
    <row r="12" spans="1:15" ht="34.5" customHeight="1">
      <c r="A12" s="728" t="s">
        <v>57</v>
      </c>
      <c r="B12" s="728"/>
      <c r="C12" s="383">
        <v>5133850.5472299997</v>
      </c>
      <c r="D12" s="383">
        <v>4910.5350699999999</v>
      </c>
      <c r="E12" s="383">
        <v>5138761.0823000008</v>
      </c>
      <c r="F12" s="383">
        <v>24077.284790000002</v>
      </c>
      <c r="G12" s="383">
        <v>255895.40737000006</v>
      </c>
      <c r="H12" s="383">
        <v>2286199.5506199999</v>
      </c>
      <c r="I12" s="383">
        <v>27162.909930000089</v>
      </c>
      <c r="J12" s="383">
        <v>2313362.46055</v>
      </c>
      <c r="K12" s="384">
        <v>0</v>
      </c>
      <c r="L12" s="383">
        <v>18071.404120000003</v>
      </c>
      <c r="M12" s="383">
        <v>7750167.6391299991</v>
      </c>
      <c r="O12" s="79"/>
    </row>
    <row r="13" spans="1:15" ht="12.75" customHeight="1">
      <c r="A13" s="730" t="s">
        <v>59</v>
      </c>
      <c r="B13" s="730"/>
      <c r="C13" s="730"/>
    </row>
    <row r="14" spans="1:15" ht="12.75" customHeight="1">
      <c r="A14" s="733" t="s">
        <v>60</v>
      </c>
      <c r="B14" s="733"/>
      <c r="C14" s="733"/>
    </row>
    <row r="15" spans="1:15" ht="12.75" customHeight="1"/>
    <row r="16" spans="1:15" ht="12.75" customHeight="1">
      <c r="A16" s="544" t="s">
        <v>320</v>
      </c>
      <c r="M16" s="14" t="str">
        <f>Naslovnica!A20</f>
        <v>Prosinac 2015.</v>
      </c>
    </row>
    <row r="17" spans="1:14" ht="12.75" customHeight="1">
      <c r="A17" s="26" t="s">
        <v>12</v>
      </c>
      <c r="M17" s="19" t="str">
        <f>Naslovnica!A24</f>
        <v>December 2015</v>
      </c>
    </row>
    <row r="18" spans="1:14" ht="12.75" customHeight="1"/>
    <row r="19" spans="1:14" ht="12.75" customHeight="1">
      <c r="J19" s="729" t="s">
        <v>58</v>
      </c>
      <c r="K19" s="729"/>
      <c r="L19" s="729"/>
      <c r="M19" s="729"/>
    </row>
    <row r="20" spans="1:14" ht="21" customHeight="1">
      <c r="A20" s="731" t="s">
        <v>61</v>
      </c>
      <c r="B20" s="734"/>
      <c r="C20" s="732" t="s">
        <v>62</v>
      </c>
      <c r="D20" s="732"/>
      <c r="E20" s="732"/>
      <c r="F20" s="732" t="s">
        <v>63</v>
      </c>
      <c r="G20" s="732"/>
      <c r="H20" s="732"/>
      <c r="I20" s="731" t="s">
        <v>64</v>
      </c>
      <c r="J20" s="731" t="s">
        <v>65</v>
      </c>
      <c r="K20" s="731" t="s">
        <v>66</v>
      </c>
      <c r="L20" s="735" t="s">
        <v>67</v>
      </c>
      <c r="M20" s="731" t="s">
        <v>49</v>
      </c>
    </row>
    <row r="21" spans="1:14" ht="123.75" customHeight="1">
      <c r="A21" s="734"/>
      <c r="B21" s="734"/>
      <c r="C21" s="382" t="s">
        <v>68</v>
      </c>
      <c r="D21" s="382" t="s">
        <v>69</v>
      </c>
      <c r="E21" s="382" t="s">
        <v>49</v>
      </c>
      <c r="F21" s="382" t="s">
        <v>70</v>
      </c>
      <c r="G21" s="382" t="s">
        <v>52</v>
      </c>
      <c r="H21" s="382" t="s">
        <v>49</v>
      </c>
      <c r="I21" s="734"/>
      <c r="J21" s="734"/>
      <c r="K21" s="731"/>
      <c r="L21" s="734"/>
      <c r="M21" s="734"/>
    </row>
    <row r="22" spans="1:14" ht="18.75" customHeight="1">
      <c r="A22" s="165" t="str">
        <f>Naslovnica!A20</f>
        <v>Prosinac 2015.</v>
      </c>
      <c r="B22" s="158" t="str">
        <f>Naslovnica!A24</f>
        <v>December 2015</v>
      </c>
      <c r="C22" s="166">
        <v>3126.8785600000001</v>
      </c>
      <c r="D22" s="167">
        <v>3.5540000000000002E-2</v>
      </c>
      <c r="E22" s="166">
        <v>3126.9141</v>
      </c>
      <c r="F22" s="166">
        <v>450327.68663000001</v>
      </c>
      <c r="G22" s="166">
        <v>63325.805139999997</v>
      </c>
      <c r="H22" s="166">
        <v>513653.49177000002</v>
      </c>
      <c r="I22" s="166">
        <v>17631.37788</v>
      </c>
      <c r="J22" s="166">
        <v>30238.033210000001</v>
      </c>
      <c r="K22" s="166">
        <v>1089.7356100000002</v>
      </c>
      <c r="L22" s="166">
        <v>1269.6722299999999</v>
      </c>
      <c r="M22" s="166">
        <v>567009.22480000008</v>
      </c>
      <c r="N22" s="88"/>
    </row>
    <row r="23" spans="1:14" ht="18.75" customHeight="1">
      <c r="A23" s="161" t="str">
        <f>A8</f>
        <v>Studeni 2015.</v>
      </c>
      <c r="B23" s="162" t="str">
        <f>B8</f>
        <v>November 2015</v>
      </c>
      <c r="C23" s="166">
        <v>3026.04567</v>
      </c>
      <c r="D23" s="167">
        <v>9.1900000000000003E-3</v>
      </c>
      <c r="E23" s="166">
        <v>3026.0548600000002</v>
      </c>
      <c r="F23" s="166">
        <v>435597.96045000001</v>
      </c>
      <c r="G23" s="166">
        <v>71618.328590000005</v>
      </c>
      <c r="H23" s="166">
        <v>507216.28904</v>
      </c>
      <c r="I23" s="166">
        <v>17721.249510000001</v>
      </c>
      <c r="J23" s="166">
        <v>1290551.38845</v>
      </c>
      <c r="K23" s="166">
        <v>812.46653000000003</v>
      </c>
      <c r="L23" s="166">
        <v>5265.6079800000007</v>
      </c>
      <c r="M23" s="166">
        <v>1824593.0563700001</v>
      </c>
      <c r="N23" s="88"/>
    </row>
    <row r="24" spans="1:14" ht="18.75" customHeight="1">
      <c r="A24" s="727" t="s">
        <v>71</v>
      </c>
      <c r="B24" s="727"/>
      <c r="C24" s="163">
        <v>3.332166827475546E-2</v>
      </c>
      <c r="D24" s="163">
        <v>2.8672470076169749</v>
      </c>
      <c r="E24" s="163">
        <v>3.3330274785566764E-2</v>
      </c>
      <c r="F24" s="163">
        <v>3.3814956720144576E-2</v>
      </c>
      <c r="G24" s="163">
        <v>-0.1157877265954219</v>
      </c>
      <c r="H24" s="163">
        <v>1.2691238174120172E-2</v>
      </c>
      <c r="I24" s="163">
        <v>-5.0714048097617159E-3</v>
      </c>
      <c r="J24" s="163">
        <v>-0.97656967906848169</v>
      </c>
      <c r="K24" s="163">
        <v>0.34126831046197081</v>
      </c>
      <c r="L24" s="163">
        <v>-0.75887452411525702</v>
      </c>
      <c r="M24" s="163">
        <v>-0.68924071983039525</v>
      </c>
      <c r="N24" s="88"/>
    </row>
    <row r="25" spans="1:14" ht="36.75" customHeight="1">
      <c r="A25" s="727" t="s">
        <v>72</v>
      </c>
      <c r="B25" s="727"/>
      <c r="C25" s="166">
        <v>3134.7763599999998</v>
      </c>
      <c r="D25" s="167">
        <v>2.0410000000000001E-2</v>
      </c>
      <c r="E25" s="166">
        <v>3134.7967699999999</v>
      </c>
      <c r="F25" s="166">
        <v>451886.11919</v>
      </c>
      <c r="G25" s="166">
        <v>51946.885299999994</v>
      </c>
      <c r="H25" s="166">
        <v>503833.00448999996</v>
      </c>
      <c r="I25" s="166">
        <v>23526.259300000002</v>
      </c>
      <c r="J25" s="166">
        <v>19153.436980000002</v>
      </c>
      <c r="K25" s="166">
        <v>767.90344999999991</v>
      </c>
      <c r="L25" s="166">
        <v>976.73298</v>
      </c>
      <c r="M25" s="166">
        <v>551392.13396999997</v>
      </c>
      <c r="N25" s="78"/>
    </row>
    <row r="26" spans="1:14" ht="28.5" customHeight="1">
      <c r="A26" s="727" t="s">
        <v>56</v>
      </c>
      <c r="B26" s="727"/>
      <c r="C26" s="163">
        <v>-2.5194141760083114E-3</v>
      </c>
      <c r="D26" s="163">
        <v>0.74130328270455659</v>
      </c>
      <c r="E26" s="163">
        <v>-2.5145713034532575E-3</v>
      </c>
      <c r="F26" s="163">
        <v>-3.4487285486738488E-3</v>
      </c>
      <c r="G26" s="163">
        <v>0.21904912631980272</v>
      </c>
      <c r="H26" s="163">
        <v>1.9491552146213113E-2</v>
      </c>
      <c r="I26" s="163">
        <v>-0.25056603112420855</v>
      </c>
      <c r="J26" s="163">
        <v>0.57872622243070637</v>
      </c>
      <c r="K26" s="163">
        <v>0.41910497992944334</v>
      </c>
      <c r="L26" s="163">
        <v>0.29991743495750489</v>
      </c>
      <c r="M26" s="163">
        <v>2.8323020710429303E-2</v>
      </c>
    </row>
    <row r="27" spans="1:14" ht="30.75" customHeight="1">
      <c r="A27" s="728" t="s">
        <v>57</v>
      </c>
      <c r="B27" s="728"/>
      <c r="C27" s="385">
        <v>35807.906269999999</v>
      </c>
      <c r="D27" s="386">
        <v>1.5809299999999997</v>
      </c>
      <c r="E27" s="385">
        <v>35809.487200000003</v>
      </c>
      <c r="F27" s="385">
        <v>5160239.3382000001</v>
      </c>
      <c r="G27" s="385">
        <v>670576.75633</v>
      </c>
      <c r="H27" s="385">
        <v>5830816.0945300004</v>
      </c>
      <c r="I27" s="385">
        <v>229455.08899999998</v>
      </c>
      <c r="J27" s="385">
        <v>1617664.2139999999</v>
      </c>
      <c r="K27" s="385">
        <v>18008.406770000001</v>
      </c>
      <c r="L27" s="385">
        <v>20130.366969999999</v>
      </c>
      <c r="M27" s="385">
        <v>7751883.6584700001</v>
      </c>
    </row>
    <row r="28" spans="1:14" ht="12.75" customHeight="1">
      <c r="A28" s="20" t="s">
        <v>74</v>
      </c>
    </row>
    <row r="29" spans="1:14" ht="12.75" customHeight="1"/>
    <row r="30" spans="1:14" ht="12.75" customHeight="1"/>
    <row r="31" spans="1:14" ht="12.75" customHeight="1"/>
    <row r="32" spans="1:14" ht="12.75" customHeight="1">
      <c r="A32" s="74" t="s">
        <v>324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44" t="s">
        <v>321</v>
      </c>
      <c r="K1" s="373" t="str">
        <f>Naslovnica!A20</f>
        <v>Prosinac 2015.</v>
      </c>
    </row>
    <row r="2" spans="1:13" ht="12.75" customHeight="1">
      <c r="A2" s="25" t="s">
        <v>75</v>
      </c>
      <c r="K2" s="19" t="str">
        <f>Naslovnica!A24</f>
        <v>December 2015</v>
      </c>
    </row>
    <row r="3" spans="1:13" ht="12.75" customHeight="1">
      <c r="D3" s="729" t="s">
        <v>58</v>
      </c>
      <c r="E3" s="729"/>
      <c r="F3" s="729"/>
    </row>
    <row r="4" spans="1:13" ht="69.75" customHeight="1">
      <c r="A4" s="731" t="s">
        <v>76</v>
      </c>
      <c r="B4" s="731"/>
      <c r="C4" s="382" t="s">
        <v>77</v>
      </c>
      <c r="D4" s="382" t="s">
        <v>78</v>
      </c>
      <c r="E4" s="382" t="s">
        <v>79</v>
      </c>
      <c r="F4" s="382" t="s">
        <v>80</v>
      </c>
    </row>
    <row r="5" spans="1:13" ht="17.25" customHeight="1">
      <c r="A5" s="168" t="str">
        <f>Naslovnica!A20</f>
        <v>Prosinac 2015.</v>
      </c>
      <c r="B5" s="169" t="str">
        <f>Naslovnica!A24</f>
        <v>December 2015</v>
      </c>
      <c r="C5" s="170">
        <v>20423.329389998675</v>
      </c>
      <c r="D5" s="170">
        <v>560078.83837999997</v>
      </c>
      <c r="E5" s="170">
        <v>567009.22480000008</v>
      </c>
      <c r="F5" s="170">
        <v>13492.942969998578</v>
      </c>
      <c r="G5" s="88"/>
      <c r="H5" s="88"/>
    </row>
    <row r="6" spans="1:13" ht="17.25" customHeight="1">
      <c r="A6" s="171" t="str">
        <f>'5 Tablica 3,4'!A8</f>
        <v>Studeni 2015.</v>
      </c>
      <c r="B6" s="172" t="str">
        <f>'5 Tablica 3,4'!B8</f>
        <v>November 2015</v>
      </c>
      <c r="C6" s="170">
        <v>17244.006959998726</v>
      </c>
      <c r="D6" s="170">
        <v>1827772.3788000001</v>
      </c>
      <c r="E6" s="170">
        <v>1824593.0563700001</v>
      </c>
      <c r="F6" s="170">
        <v>20423.329389998689</v>
      </c>
      <c r="G6" s="88"/>
      <c r="H6" s="88"/>
      <c r="M6" s="78"/>
    </row>
    <row r="7" spans="1:13" ht="19.5" customHeight="1">
      <c r="A7" s="727" t="s">
        <v>71</v>
      </c>
      <c r="B7" s="727"/>
      <c r="C7" s="173">
        <v>0.18437260187699345</v>
      </c>
      <c r="D7" s="173">
        <v>-0.69357298267757361</v>
      </c>
      <c r="E7" s="173">
        <v>-0.68924071983039525</v>
      </c>
      <c r="F7" s="173">
        <v>-0.33933675982300537</v>
      </c>
      <c r="G7" s="88"/>
      <c r="H7" s="78"/>
    </row>
    <row r="8" spans="1:13" ht="32.25" customHeight="1">
      <c r="A8" s="727" t="s">
        <v>55</v>
      </c>
      <c r="B8" s="727"/>
      <c r="C8" s="170">
        <v>19496.438609998466</v>
      </c>
      <c r="D8" s="170">
        <v>547104.6576700001</v>
      </c>
      <c r="E8" s="170">
        <v>551392.13397000008</v>
      </c>
      <c r="F8" s="170">
        <v>15208.96230999846</v>
      </c>
    </row>
    <row r="9" spans="1:13" ht="19.5" customHeight="1">
      <c r="A9" s="727" t="s">
        <v>56</v>
      </c>
      <c r="B9" s="727"/>
      <c r="C9" s="173">
        <v>4.7541543280877278E-2</v>
      </c>
      <c r="D9" s="173">
        <v>2.3714257460819448E-2</v>
      </c>
      <c r="E9" s="173">
        <v>2.8323020710429084E-2</v>
      </c>
      <c r="F9" s="173">
        <v>-0.11282948205294463</v>
      </c>
    </row>
    <row r="10" spans="1:13" ht="21" customHeight="1">
      <c r="A10" s="736" t="s">
        <v>57</v>
      </c>
      <c r="B10" s="736"/>
      <c r="C10" s="387">
        <v>15208.962309998513</v>
      </c>
      <c r="D10" s="387">
        <v>7750167.6391299991</v>
      </c>
      <c r="E10" s="387">
        <v>7751883.6584700001</v>
      </c>
      <c r="F10" s="387">
        <v>13492.942969997413</v>
      </c>
      <c r="H10" s="348"/>
    </row>
    <row r="11" spans="1:13" ht="12.75" customHeight="1"/>
    <row r="12" spans="1:13" ht="12.75" customHeight="1">
      <c r="A12" s="544" t="s">
        <v>700</v>
      </c>
      <c r="K12" s="373" t="str">
        <f>Naslovnica!A20</f>
        <v>Prosinac 2015.</v>
      </c>
    </row>
    <row r="13" spans="1:13" ht="12.75" customHeight="1">
      <c r="A13" s="25" t="s">
        <v>345</v>
      </c>
      <c r="K13" s="19" t="str">
        <f>Naslovnica!A24</f>
        <v>December 2015</v>
      </c>
    </row>
    <row r="14" spans="1:13" ht="12.75" customHeight="1">
      <c r="I14" s="729" t="s">
        <v>58</v>
      </c>
      <c r="J14" s="729"/>
      <c r="K14" s="729"/>
    </row>
    <row r="15" spans="1:13" ht="21" customHeight="1">
      <c r="A15" s="731" t="s">
        <v>81</v>
      </c>
      <c r="B15" s="737"/>
      <c r="C15" s="731" t="s">
        <v>82</v>
      </c>
      <c r="D15" s="732" t="s">
        <v>89</v>
      </c>
      <c r="E15" s="732"/>
      <c r="F15" s="732"/>
      <c r="G15" s="732"/>
      <c r="H15" s="732" t="s">
        <v>90</v>
      </c>
      <c r="I15" s="732"/>
      <c r="J15" s="732"/>
      <c r="K15" s="381"/>
    </row>
    <row r="16" spans="1:13" ht="126.75" customHeight="1">
      <c r="A16" s="731"/>
      <c r="B16" s="737"/>
      <c r="C16" s="731"/>
      <c r="D16" s="382" t="s">
        <v>83</v>
      </c>
      <c r="E16" s="382" t="s">
        <v>84</v>
      </c>
      <c r="F16" s="382" t="s">
        <v>85</v>
      </c>
      <c r="G16" s="382" t="s">
        <v>49</v>
      </c>
      <c r="H16" s="382" t="s">
        <v>86</v>
      </c>
      <c r="I16" s="382" t="s">
        <v>87</v>
      </c>
      <c r="J16" s="382" t="s">
        <v>49</v>
      </c>
      <c r="K16" s="382" t="s">
        <v>88</v>
      </c>
    </row>
    <row r="17" spans="1:13" ht="16.5" customHeight="1">
      <c r="A17" s="168" t="str">
        <f>Naslovnica!A20</f>
        <v>Prosinac 2015.</v>
      </c>
      <c r="B17" s="169" t="str">
        <f>Naslovnica!A24</f>
        <v>December 2015</v>
      </c>
      <c r="C17" s="170">
        <v>243809.31271999996</v>
      </c>
      <c r="D17" s="170">
        <v>13776.24343</v>
      </c>
      <c r="E17" s="170">
        <v>3855.13445</v>
      </c>
      <c r="F17" s="170">
        <v>168.37170999999998</v>
      </c>
      <c r="G17" s="170">
        <v>17799.749589999999</v>
      </c>
      <c r="H17" s="170">
        <v>17917.310750000001</v>
      </c>
      <c r="I17" s="170">
        <v>168.37170999999998</v>
      </c>
      <c r="J17" s="170">
        <v>18085.68246</v>
      </c>
      <c r="K17" s="170">
        <v>243523.37984999994</v>
      </c>
      <c r="L17" s="88"/>
      <c r="M17" s="78"/>
    </row>
    <row r="18" spans="1:13" ht="16.5" customHeight="1">
      <c r="A18" s="171" t="str">
        <f>'5 Tablica 3,4'!A8</f>
        <v>Studeni 2015.</v>
      </c>
      <c r="B18" s="172" t="str">
        <f>'5 Tablica 3,4'!B8</f>
        <v>November 2015</v>
      </c>
      <c r="C18" s="170">
        <v>257250.69125999996</v>
      </c>
      <c r="D18" s="170">
        <v>13713.657999999999</v>
      </c>
      <c r="E18" s="170">
        <v>4007.5915099999993</v>
      </c>
      <c r="F18" s="170">
        <v>281.42860999999999</v>
      </c>
      <c r="G18" s="170">
        <v>18002.678119999997</v>
      </c>
      <c r="H18" s="170">
        <v>31162.628049999999</v>
      </c>
      <c r="I18" s="170">
        <v>281.42860999999999</v>
      </c>
      <c r="J18" s="170">
        <v>31444.056659999998</v>
      </c>
      <c r="K18" s="170">
        <v>243809.31271999993</v>
      </c>
      <c r="L18" s="88"/>
    </row>
    <row r="19" spans="1:13" ht="18.75" customHeight="1">
      <c r="A19" s="727" t="s">
        <v>71</v>
      </c>
      <c r="B19" s="727"/>
      <c r="C19" s="174">
        <v>-5.2250116313254047E-2</v>
      </c>
      <c r="D19" s="174">
        <v>4.5637298232171896E-3</v>
      </c>
      <c r="E19" s="174">
        <v>-3.8042065819227991E-2</v>
      </c>
      <c r="F19" s="174">
        <v>-0.40172497032195842</v>
      </c>
      <c r="G19" s="174">
        <v>-1.1272130104606761E-2</v>
      </c>
      <c r="H19" s="174">
        <v>-0.42503851981765056</v>
      </c>
      <c r="I19" s="174">
        <v>-0.40172497032195842</v>
      </c>
      <c r="J19" s="174">
        <v>-0.42482986035937259</v>
      </c>
      <c r="K19" s="174">
        <v>-1.1727725524921439E-3</v>
      </c>
      <c r="L19" s="88"/>
    </row>
    <row r="20" spans="1:13" ht="27.75" customHeight="1">
      <c r="A20" s="727" t="s">
        <v>55</v>
      </c>
      <c r="B20" s="727"/>
      <c r="C20" s="170">
        <v>267328.92138000007</v>
      </c>
      <c r="D20" s="170">
        <v>20312.04106</v>
      </c>
      <c r="E20" s="170">
        <v>3214.2182400000002</v>
      </c>
      <c r="F20" s="170">
        <v>203.25133</v>
      </c>
      <c r="G20" s="170">
        <v>23729.510629999997</v>
      </c>
      <c r="H20" s="170">
        <v>22569.730210000002</v>
      </c>
      <c r="I20" s="170">
        <v>203.25133</v>
      </c>
      <c r="J20" s="170">
        <v>22772.981540000001</v>
      </c>
      <c r="K20" s="170">
        <v>268285.45047000004</v>
      </c>
      <c r="L20" s="78"/>
    </row>
    <row r="21" spans="1:13" ht="20.25" customHeight="1">
      <c r="A21" s="727" t="s">
        <v>96</v>
      </c>
      <c r="B21" s="727"/>
      <c r="C21" s="174">
        <v>-8.7980037994346644E-2</v>
      </c>
      <c r="D21" s="174">
        <v>-0.32176961491431721</v>
      </c>
      <c r="E21" s="174">
        <v>0.19940034003416016</v>
      </c>
      <c r="F21" s="174">
        <v>-0.17160832354700958</v>
      </c>
      <c r="G21" s="174">
        <v>-0.24988973150180799</v>
      </c>
      <c r="H21" s="174">
        <v>-0.2061353599139899</v>
      </c>
      <c r="I21" s="174">
        <v>-0.17160832354700958</v>
      </c>
      <c r="J21" s="174">
        <v>-0.20582720236991861</v>
      </c>
      <c r="K21" s="174">
        <v>-9.2297478587155146E-2</v>
      </c>
    </row>
    <row r="22" spans="1:13" ht="24" customHeight="1">
      <c r="A22" s="736" t="s">
        <v>91</v>
      </c>
      <c r="B22" s="736"/>
      <c r="C22" s="387">
        <v>268285.45047000004</v>
      </c>
      <c r="D22" s="387">
        <v>187812.91844000001</v>
      </c>
      <c r="E22" s="387">
        <v>41642.170559999999</v>
      </c>
      <c r="F22" s="387">
        <v>2467.24854</v>
      </c>
      <c r="G22" s="387">
        <v>231922.33754000001</v>
      </c>
      <c r="H22" s="387">
        <v>254217.15961999999</v>
      </c>
      <c r="I22" s="387">
        <v>2467.24854</v>
      </c>
      <c r="J22" s="387">
        <v>256684.40815999999</v>
      </c>
      <c r="K22" s="387">
        <v>243523.37985000003</v>
      </c>
    </row>
    <row r="23" spans="1:13" ht="35.25" customHeight="1">
      <c r="A23" s="738" t="s">
        <v>92</v>
      </c>
      <c r="B23" s="738"/>
      <c r="C23" s="738"/>
      <c r="D23" s="738"/>
      <c r="E23" s="738"/>
      <c r="F23" s="738"/>
      <c r="G23" s="738"/>
      <c r="H23" s="738"/>
      <c r="I23" s="738"/>
      <c r="J23" s="738"/>
      <c r="K23" s="738"/>
    </row>
    <row r="24" spans="1:13" ht="42.75" customHeight="1">
      <c r="A24" s="739" t="s">
        <v>93</v>
      </c>
      <c r="B24" s="739"/>
      <c r="C24" s="739"/>
      <c r="D24" s="739"/>
      <c r="E24" s="739"/>
      <c r="F24" s="739"/>
      <c r="G24" s="739"/>
      <c r="H24" s="739"/>
      <c r="I24" s="739"/>
      <c r="J24" s="739"/>
      <c r="K24" s="739"/>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324</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44" t="s">
        <v>701</v>
      </c>
      <c r="G1" s="373" t="str">
        <f>Naslovnica!A20</f>
        <v>Prosinac 2015.</v>
      </c>
    </row>
    <row r="2" spans="1:8" ht="12.75" customHeight="1">
      <c r="A2" s="119" t="s">
        <v>683</v>
      </c>
      <c r="G2" s="118" t="str">
        <f>Naslovnica!A24</f>
        <v>December 2015</v>
      </c>
    </row>
    <row r="3" spans="1:8" ht="12.75" customHeight="1">
      <c r="E3" s="729" t="s">
        <v>469</v>
      </c>
      <c r="F3" s="729"/>
      <c r="G3" s="729"/>
    </row>
    <row r="4" spans="1:8" ht="21" customHeight="1">
      <c r="A4" s="388"/>
      <c r="B4" s="732" t="s">
        <v>467</v>
      </c>
      <c r="C4" s="732"/>
      <c r="D4" s="732"/>
      <c r="E4" s="732"/>
      <c r="F4" s="732"/>
      <c r="G4" s="374"/>
    </row>
    <row r="5" spans="1:8" ht="33.75" customHeight="1">
      <c r="A5" s="389" t="s">
        <v>97</v>
      </c>
      <c r="B5" s="388" t="str">
        <f>Naslovnica!A20</f>
        <v>Prosinac 2015.</v>
      </c>
      <c r="C5" s="388" t="s">
        <v>98</v>
      </c>
      <c r="D5" s="388" t="s">
        <v>99</v>
      </c>
      <c r="E5" s="388" t="s">
        <v>100</v>
      </c>
      <c r="F5" s="388" t="s">
        <v>101</v>
      </c>
      <c r="G5" s="388" t="s">
        <v>102</v>
      </c>
    </row>
    <row r="6" spans="1:8" ht="33.75" customHeight="1">
      <c r="A6" s="391" t="s">
        <v>103</v>
      </c>
      <c r="B6" s="391" t="str">
        <f>Naslovnica!A24</f>
        <v>December 2015</v>
      </c>
      <c r="C6" s="391" t="s">
        <v>1112</v>
      </c>
      <c r="D6" s="393" t="s">
        <v>104</v>
      </c>
      <c r="E6" s="393" t="s">
        <v>105</v>
      </c>
      <c r="F6" s="393" t="s">
        <v>106</v>
      </c>
      <c r="G6" s="393" t="s">
        <v>107</v>
      </c>
    </row>
    <row r="7" spans="1:8" ht="12.75" customHeight="1">
      <c r="A7" s="620" t="s">
        <v>862</v>
      </c>
      <c r="B7" s="621">
        <v>1251.2986100000001</v>
      </c>
      <c r="C7" s="622">
        <v>7.3549513998027283E-2</v>
      </c>
      <c r="D7" s="621">
        <v>1197.3489099999999</v>
      </c>
      <c r="E7" s="622">
        <v>4.5057626519240848E-2</v>
      </c>
      <c r="F7" s="621">
        <v>14348.555540000001</v>
      </c>
      <c r="G7" s="621">
        <v>18873.97982</v>
      </c>
      <c r="H7" s="88"/>
    </row>
    <row r="8" spans="1:8" ht="12.75" customHeight="1">
      <c r="A8" s="620" t="s">
        <v>863</v>
      </c>
      <c r="B8" s="621">
        <v>166626.40946</v>
      </c>
      <c r="C8" s="622">
        <v>3.5494051522353617E-2</v>
      </c>
      <c r="D8" s="621">
        <v>169134.82862000001</v>
      </c>
      <c r="E8" s="622">
        <v>-1.4830884806320735E-2</v>
      </c>
      <c r="F8" s="621">
        <v>1922205.5555700001</v>
      </c>
      <c r="G8" s="621">
        <v>22031749.707469992</v>
      </c>
      <c r="H8" s="88"/>
    </row>
    <row r="9" spans="1:8" ht="12.75" customHeight="1">
      <c r="A9" s="620" t="s">
        <v>864</v>
      </c>
      <c r="B9" s="621">
        <v>4162.3274300000003</v>
      </c>
      <c r="C9" s="622">
        <v>0.14094555543356954</v>
      </c>
      <c r="D9" s="621">
        <v>3137.9522700000002</v>
      </c>
      <c r="E9" s="622">
        <v>0.32644701762783662</v>
      </c>
      <c r="F9" s="621">
        <v>40822.641000000003</v>
      </c>
      <c r="G9" s="621">
        <v>52308.186760000004</v>
      </c>
      <c r="H9" s="88"/>
    </row>
    <row r="10" spans="1:8" ht="12.75" customHeight="1">
      <c r="A10" s="662" t="s">
        <v>893</v>
      </c>
      <c r="B10" s="623">
        <v>172040.0355</v>
      </c>
      <c r="C10" s="624">
        <v>3.8082971341469075E-2</v>
      </c>
      <c r="D10" s="623">
        <v>173470.12980000002</v>
      </c>
      <c r="E10" s="624">
        <v>-8.2440377582517141E-3</v>
      </c>
      <c r="F10" s="623">
        <v>1977376.7521100002</v>
      </c>
      <c r="G10" s="623">
        <v>22102931.874049991</v>
      </c>
      <c r="H10" s="88"/>
    </row>
    <row r="11" spans="1:8" ht="12.75" customHeight="1">
      <c r="A11" s="620" t="s">
        <v>865</v>
      </c>
      <c r="B11" s="621">
        <v>393.92259000000001</v>
      </c>
      <c r="C11" s="622">
        <v>8.8174992371609862E-2</v>
      </c>
      <c r="D11" s="621">
        <v>393.60055</v>
      </c>
      <c r="E11" s="622">
        <v>8.181899136066132E-4</v>
      </c>
      <c r="F11" s="621">
        <v>4597.5477099999998</v>
      </c>
      <c r="G11" s="621">
        <v>6033.4777400000003</v>
      </c>
      <c r="H11" s="88"/>
    </row>
    <row r="12" spans="1:8" ht="12.75" customHeight="1">
      <c r="A12" s="620" t="s">
        <v>866</v>
      </c>
      <c r="B12" s="621">
        <v>61469.493750000001</v>
      </c>
      <c r="C12" s="622">
        <v>2.1861571995925057E-2</v>
      </c>
      <c r="D12" s="621">
        <v>61333.964039999999</v>
      </c>
      <c r="E12" s="622">
        <v>2.2097008096788671E-3</v>
      </c>
      <c r="F12" s="621">
        <v>702888.84204000002</v>
      </c>
      <c r="G12" s="621">
        <v>7025299.8838599967</v>
      </c>
      <c r="H12" s="88"/>
    </row>
    <row r="13" spans="1:8" ht="12.75" customHeight="1">
      <c r="A13" s="620" t="s">
        <v>867</v>
      </c>
      <c r="B13" s="621">
        <v>1118.4136000000001</v>
      </c>
      <c r="C13" s="622">
        <v>0.1265085326040985</v>
      </c>
      <c r="D13" s="621">
        <v>898.54018999999994</v>
      </c>
      <c r="E13" s="622">
        <v>0.24470069613691978</v>
      </c>
      <c r="F13" s="621">
        <v>10904.705960000001</v>
      </c>
      <c r="G13" s="621">
        <v>14145.625279999997</v>
      </c>
      <c r="H13" s="88"/>
    </row>
    <row r="14" spans="1:8" ht="12.75" customHeight="1">
      <c r="A14" s="663" t="s">
        <v>894</v>
      </c>
      <c r="B14" s="623">
        <v>62981.829940000003</v>
      </c>
      <c r="C14" s="624">
        <v>2.3940944732791791E-2</v>
      </c>
      <c r="D14" s="623">
        <v>62626.104780000001</v>
      </c>
      <c r="E14" s="624">
        <v>5.6801418713431561E-3</v>
      </c>
      <c r="F14" s="623">
        <v>718391.09571000002</v>
      </c>
      <c r="G14" s="623">
        <v>7045478.986879997</v>
      </c>
      <c r="H14" s="88"/>
    </row>
    <row r="15" spans="1:8" ht="12.75" customHeight="1">
      <c r="A15" s="620" t="s">
        <v>868</v>
      </c>
      <c r="B15" s="621">
        <v>437.62522999999999</v>
      </c>
      <c r="C15" s="622">
        <v>0.11099206658784735</v>
      </c>
      <c r="D15" s="621">
        <v>379.78663</v>
      </c>
      <c r="E15" s="622">
        <v>0.15229235426218132</v>
      </c>
      <c r="F15" s="621">
        <v>4678.7464099999997</v>
      </c>
      <c r="G15" s="621">
        <v>6190.9512000000013</v>
      </c>
      <c r="H15" s="88"/>
    </row>
    <row r="16" spans="1:8" ht="12.75" customHeight="1">
      <c r="A16" s="620" t="s">
        <v>869</v>
      </c>
      <c r="B16" s="621">
        <v>77332.626279999997</v>
      </c>
      <c r="C16" s="622">
        <v>3.753685194873823E-2</v>
      </c>
      <c r="D16" s="621">
        <v>76862.324340000006</v>
      </c>
      <c r="E16" s="622">
        <v>6.1187577143726832E-3</v>
      </c>
      <c r="F16" s="621">
        <v>880849.54468999978</v>
      </c>
      <c r="G16" s="621">
        <v>9732115.6029199939</v>
      </c>
      <c r="H16" s="88"/>
    </row>
    <row r="17" spans="1:9" ht="12.75" customHeight="1">
      <c r="A17" s="620" t="s">
        <v>870</v>
      </c>
      <c r="B17" s="621">
        <v>1715.36445</v>
      </c>
      <c r="C17" s="622">
        <v>0.1879249435266894</v>
      </c>
      <c r="D17" s="621">
        <v>1305.3503500000002</v>
      </c>
      <c r="E17" s="622">
        <v>0.31410272345657991</v>
      </c>
      <c r="F17" s="621">
        <v>16615.052889999999</v>
      </c>
      <c r="G17" s="621">
        <v>21455.71946</v>
      </c>
      <c r="H17" s="88"/>
    </row>
    <row r="18" spans="1:9" ht="12.75" customHeight="1">
      <c r="A18" s="662" t="s">
        <v>895</v>
      </c>
      <c r="B18" s="623">
        <v>79485.615959999996</v>
      </c>
      <c r="C18" s="624">
        <v>4.0759139297093946E-2</v>
      </c>
      <c r="D18" s="623">
        <v>78547.461320000002</v>
      </c>
      <c r="E18" s="624">
        <v>1.1943793271407965E-2</v>
      </c>
      <c r="F18" s="623">
        <v>902143.34398999985</v>
      </c>
      <c r="G18" s="623">
        <v>9759762.2735799924</v>
      </c>
      <c r="H18" s="88"/>
    </row>
    <row r="19" spans="1:9" ht="12.75" customHeight="1">
      <c r="A19" s="620" t="s">
        <v>871</v>
      </c>
      <c r="B19" s="621">
        <v>707.57818000000009</v>
      </c>
      <c r="C19" s="622">
        <v>6.0177300493493763E-2</v>
      </c>
      <c r="D19" s="621">
        <v>691.29048</v>
      </c>
      <c r="E19" s="622">
        <v>2.3561296547871001E-2</v>
      </c>
      <c r="F19" s="621">
        <v>8163.6705799999991</v>
      </c>
      <c r="G19" s="621">
        <v>10782.739889999999</v>
      </c>
      <c r="H19" s="88"/>
    </row>
    <row r="20" spans="1:9" ht="12.75" customHeight="1">
      <c r="A20" s="620" t="s">
        <v>872</v>
      </c>
      <c r="B20" s="621">
        <v>131521.25367000001</v>
      </c>
      <c r="C20" s="622">
        <v>2.7150157810890248E-2</v>
      </c>
      <c r="D20" s="621">
        <v>133723.63566999999</v>
      </c>
      <c r="E20" s="622">
        <v>-1.6469653916940826E-2</v>
      </c>
      <c r="F20" s="621">
        <v>1518211.9581400002</v>
      </c>
      <c r="G20" s="621">
        <v>17044568.746410005</v>
      </c>
      <c r="H20" s="88"/>
    </row>
    <row r="21" spans="1:9" ht="12.75" customHeight="1">
      <c r="A21" s="620" t="s">
        <v>873</v>
      </c>
      <c r="B21" s="621">
        <v>3591.37338</v>
      </c>
      <c r="C21" s="622">
        <v>9.6548685592820843E-2</v>
      </c>
      <c r="D21" s="621">
        <v>2827.4971399999999</v>
      </c>
      <c r="E21" s="622">
        <v>0.27015986300873857</v>
      </c>
      <c r="F21" s="621">
        <v>35952.517669999994</v>
      </c>
      <c r="G21" s="621">
        <v>46287.886010000002</v>
      </c>
      <c r="H21" s="88"/>
    </row>
    <row r="22" spans="1:9" ht="12.75" customHeight="1">
      <c r="A22" s="662" t="s">
        <v>896</v>
      </c>
      <c r="B22" s="623">
        <v>135820.20523000002</v>
      </c>
      <c r="C22" s="624">
        <v>2.9039233340702988E-2</v>
      </c>
      <c r="D22" s="623">
        <v>137242.42328999998</v>
      </c>
      <c r="E22" s="624">
        <v>-1.0362816583285906E-2</v>
      </c>
      <c r="F22" s="623">
        <v>1562328.1463900001</v>
      </c>
      <c r="G22" s="623">
        <v>17101639.372310005</v>
      </c>
      <c r="H22" s="88"/>
    </row>
    <row r="23" spans="1:9" ht="12.75" customHeight="1">
      <c r="A23" s="627" t="s">
        <v>915</v>
      </c>
      <c r="B23" s="628">
        <v>2790.42461</v>
      </c>
      <c r="C23" s="629">
        <v>7.7844188026777186E-2</v>
      </c>
      <c r="D23" s="621">
        <v>2662.02657</v>
      </c>
      <c r="E23" s="622">
        <v>4.8233192503409177E-2</v>
      </c>
      <c r="F23" s="628">
        <v>31788.520239999998</v>
      </c>
      <c r="G23" s="628">
        <v>41881.148650000003</v>
      </c>
      <c r="H23" s="88"/>
      <c r="I23" s="348"/>
    </row>
    <row r="24" spans="1:9" ht="12.75" customHeight="1">
      <c r="A24" s="627" t="s">
        <v>916</v>
      </c>
      <c r="B24" s="628">
        <v>436949.78315999999</v>
      </c>
      <c r="C24" s="629">
        <v>3.1395878943587634E-2</v>
      </c>
      <c r="D24" s="628">
        <v>441054.75267000002</v>
      </c>
      <c r="E24" s="629">
        <v>-9.3071653465922159E-3</v>
      </c>
      <c r="F24" s="628">
        <v>5024155.90044</v>
      </c>
      <c r="G24" s="628">
        <v>55833733.940659985</v>
      </c>
      <c r="H24" s="88"/>
      <c r="I24" s="348"/>
    </row>
    <row r="25" spans="1:9" ht="12.75" customHeight="1">
      <c r="A25" s="627" t="s">
        <v>917</v>
      </c>
      <c r="B25" s="628">
        <v>10587.478859999999</v>
      </c>
      <c r="C25" s="629">
        <v>0.13112709587799423</v>
      </c>
      <c r="D25" s="621">
        <v>8169.3399499999996</v>
      </c>
      <c r="E25" s="622">
        <v>0.29600174858679984</v>
      </c>
      <c r="F25" s="628">
        <v>104294.91751999999</v>
      </c>
      <c r="G25" s="628">
        <v>134197.41751</v>
      </c>
      <c r="H25" s="88"/>
      <c r="I25" s="348"/>
    </row>
    <row r="26" spans="1:9" ht="22.5" customHeight="1">
      <c r="A26" s="664" t="s">
        <v>918</v>
      </c>
      <c r="B26" s="625">
        <v>450327.68662999995</v>
      </c>
      <c r="C26" s="626">
        <v>3.3814956720144437E-2</v>
      </c>
      <c r="D26" s="625">
        <v>451886.11919</v>
      </c>
      <c r="E26" s="626">
        <v>-3.4487285486739776E-3</v>
      </c>
      <c r="F26" s="625">
        <v>5160239.3382000001</v>
      </c>
      <c r="G26" s="625">
        <v>56009812.506819986</v>
      </c>
      <c r="I26" s="348"/>
    </row>
    <row r="27" spans="1:9" ht="21.75" customHeight="1">
      <c r="A27" s="741" t="s">
        <v>113</v>
      </c>
      <c r="B27" s="741"/>
      <c r="C27" s="741"/>
      <c r="D27" s="741"/>
      <c r="E27" s="741"/>
      <c r="F27" s="741"/>
      <c r="G27" s="741"/>
    </row>
    <row r="28" spans="1:9" ht="21" customHeight="1">
      <c r="A28" s="742" t="s">
        <v>114</v>
      </c>
      <c r="B28" s="742"/>
      <c r="C28" s="742"/>
      <c r="D28" s="742"/>
      <c r="E28" s="742"/>
      <c r="F28" s="742"/>
      <c r="G28" s="742"/>
    </row>
    <row r="29" spans="1:9" ht="12.75" customHeight="1"/>
    <row r="30" spans="1:9" ht="12.75" customHeight="1">
      <c r="A30" s="544" t="s">
        <v>822</v>
      </c>
      <c r="G30" s="373" t="str">
        <f>Naslovnica!A20</f>
        <v>Prosinac 2015.</v>
      </c>
    </row>
    <row r="31" spans="1:9" ht="12.75" customHeight="1">
      <c r="A31" s="119" t="s">
        <v>468</v>
      </c>
      <c r="G31" s="118" t="str">
        <f>Naslovnica!A24</f>
        <v>December 2015</v>
      </c>
    </row>
    <row r="32" spans="1:9" ht="12.75" customHeight="1">
      <c r="D32" s="729" t="s">
        <v>469</v>
      </c>
      <c r="E32" s="729"/>
      <c r="F32" s="729"/>
    </row>
    <row r="33" spans="1:8" ht="25.5" customHeight="1">
      <c r="A33" s="388"/>
      <c r="B33" s="732" t="s">
        <v>115</v>
      </c>
      <c r="C33" s="732"/>
      <c r="D33" s="732"/>
      <c r="E33" s="732"/>
      <c r="F33" s="732"/>
    </row>
    <row r="34" spans="1:8" ht="33.75" customHeight="1">
      <c r="A34" s="388" t="s">
        <v>97</v>
      </c>
      <c r="B34" s="388" t="str">
        <f>Naslovnica!A20</f>
        <v>Prosinac 2015.</v>
      </c>
      <c r="C34" s="388" t="s">
        <v>98</v>
      </c>
      <c r="D34" s="388" t="s">
        <v>99</v>
      </c>
      <c r="E34" s="388" t="s">
        <v>100</v>
      </c>
      <c r="F34" s="388" t="s">
        <v>101</v>
      </c>
    </row>
    <row r="35" spans="1:8" ht="33.75" customHeight="1">
      <c r="A35" s="391" t="s">
        <v>103</v>
      </c>
      <c r="B35" s="391" t="str">
        <f>Naslovnica!A24</f>
        <v>December 2015</v>
      </c>
      <c r="C35" s="391" t="s">
        <v>1112</v>
      </c>
      <c r="D35" s="393" t="s">
        <v>104</v>
      </c>
      <c r="E35" s="393" t="s">
        <v>105</v>
      </c>
      <c r="F35" s="393" t="s">
        <v>106</v>
      </c>
    </row>
    <row r="36" spans="1:8" ht="12.75" customHeight="1">
      <c r="A36" s="620" t="s">
        <v>862</v>
      </c>
      <c r="B36" s="621">
        <v>6.6994199999999999</v>
      </c>
      <c r="C36" s="622">
        <v>7.1233608307096408E-2</v>
      </c>
      <c r="D36" s="621">
        <v>0</v>
      </c>
      <c r="E36" s="622" t="s">
        <v>1072</v>
      </c>
      <c r="F36" s="621">
        <v>70.944090000000003</v>
      </c>
      <c r="G36" s="88"/>
      <c r="H36" s="88"/>
    </row>
    <row r="37" spans="1:8" ht="12.75" customHeight="1">
      <c r="A37" s="620" t="s">
        <v>863</v>
      </c>
      <c r="B37" s="621">
        <v>855.16007999999999</v>
      </c>
      <c r="C37" s="622">
        <v>3.6292570246120669E-2</v>
      </c>
      <c r="D37" s="621">
        <v>889.57375000000002</v>
      </c>
      <c r="E37" s="622">
        <v>-3.8685572725139457E-2</v>
      </c>
      <c r="F37" s="621">
        <v>9880.5281500000001</v>
      </c>
      <c r="G37" s="88"/>
      <c r="H37" s="88"/>
    </row>
    <row r="38" spans="1:8" ht="12.75" customHeight="1">
      <c r="A38" s="620" t="s">
        <v>864</v>
      </c>
      <c r="B38" s="621">
        <v>20.97513</v>
      </c>
      <c r="C38" s="622">
        <v>0.14051429671349064</v>
      </c>
      <c r="D38" s="621">
        <v>0</v>
      </c>
      <c r="E38" s="622" t="s">
        <v>1072</v>
      </c>
      <c r="F38" s="621">
        <v>190.10852</v>
      </c>
      <c r="G38" s="88"/>
      <c r="H38" s="88"/>
    </row>
    <row r="39" spans="1:8" ht="12.75" customHeight="1">
      <c r="A39" s="662" t="s">
        <v>893</v>
      </c>
      <c r="B39" s="623">
        <v>882.83463000000006</v>
      </c>
      <c r="C39" s="624">
        <v>3.8805060038882934E-2</v>
      </c>
      <c r="D39" s="623">
        <v>889.57375000000002</v>
      </c>
      <c r="E39" s="624">
        <v>-7.5756731805541218E-3</v>
      </c>
      <c r="F39" s="623">
        <v>10141.580760000001</v>
      </c>
      <c r="G39" s="88"/>
      <c r="H39" s="88"/>
    </row>
    <row r="40" spans="1:8" ht="12.75" customHeight="1">
      <c r="A40" s="620" t="s">
        <v>865</v>
      </c>
      <c r="B40" s="621">
        <v>3.1765599999999998</v>
      </c>
      <c r="C40" s="622">
        <v>8.8142502355056926E-2</v>
      </c>
      <c r="D40" s="621">
        <v>0</v>
      </c>
      <c r="E40" s="622" t="s">
        <v>1072</v>
      </c>
      <c r="F40" s="621">
        <v>34.17615</v>
      </c>
      <c r="G40" s="88"/>
      <c r="H40" s="88"/>
    </row>
    <row r="41" spans="1:8" ht="12.75" customHeight="1">
      <c r="A41" s="620" t="s">
        <v>866</v>
      </c>
      <c r="B41" s="621">
        <v>495.67184000000003</v>
      </c>
      <c r="C41" s="622">
        <v>2.1846113478076867E-2</v>
      </c>
      <c r="D41" s="621">
        <v>505.03065999999995</v>
      </c>
      <c r="E41" s="622">
        <v>-1.8531191749823515E-2</v>
      </c>
      <c r="F41" s="621">
        <v>5677.3346199999996</v>
      </c>
      <c r="G41" s="88"/>
      <c r="H41" s="88"/>
    </row>
    <row r="42" spans="1:8" ht="12.75" customHeight="1">
      <c r="A42" s="620" t="s">
        <v>867</v>
      </c>
      <c r="B42" s="621">
        <v>9.01877</v>
      </c>
      <c r="C42" s="622">
        <v>0.12644790779353465</v>
      </c>
      <c r="D42" s="621">
        <v>0</v>
      </c>
      <c r="E42" s="622" t="s">
        <v>1072</v>
      </c>
      <c r="F42" s="621">
        <v>81.532630000000026</v>
      </c>
      <c r="G42" s="88"/>
      <c r="H42" s="88"/>
    </row>
    <row r="43" spans="1:8" ht="12.75" customHeight="1">
      <c r="A43" s="663" t="s">
        <v>894</v>
      </c>
      <c r="B43" s="623">
        <v>507.86717000000004</v>
      </c>
      <c r="C43" s="624">
        <v>2.3924775716442439E-2</v>
      </c>
      <c r="D43" s="623">
        <v>505.03065999999995</v>
      </c>
      <c r="E43" s="624">
        <v>5.6165104906701893E-3</v>
      </c>
      <c r="F43" s="623">
        <v>5793.0433999999996</v>
      </c>
      <c r="G43" s="88"/>
      <c r="H43" s="88"/>
    </row>
    <row r="44" spans="1:8" ht="12.75" customHeight="1">
      <c r="A44" s="620" t="s">
        <v>868</v>
      </c>
      <c r="B44" s="621">
        <v>3.5289999999999999</v>
      </c>
      <c r="C44" s="622">
        <v>0.11098518476543065</v>
      </c>
      <c r="D44" s="621">
        <v>0</v>
      </c>
      <c r="E44" s="622" t="s">
        <v>1072</v>
      </c>
      <c r="F44" s="621">
        <v>34.973909999999997</v>
      </c>
      <c r="G44" s="88"/>
      <c r="H44" s="88"/>
    </row>
    <row r="45" spans="1:8" ht="12.75" customHeight="1">
      <c r="A45" s="620" t="s">
        <v>869</v>
      </c>
      <c r="B45" s="621">
        <v>623.58440000000007</v>
      </c>
      <c r="C45" s="622">
        <v>3.751438742851175E-2</v>
      </c>
      <c r="D45" s="621">
        <v>633.42356000000007</v>
      </c>
      <c r="E45" s="622">
        <v>-1.5533302866094832E-2</v>
      </c>
      <c r="F45" s="621">
        <v>7115.8541300000015</v>
      </c>
      <c r="G45" s="88"/>
      <c r="H45" s="88"/>
    </row>
    <row r="46" spans="1:8" ht="12.75" customHeight="1">
      <c r="A46" s="620" t="s">
        <v>870</v>
      </c>
      <c r="B46" s="621">
        <v>13.83268</v>
      </c>
      <c r="C46" s="622">
        <v>0.18792654660312824</v>
      </c>
      <c r="D46" s="621">
        <v>0</v>
      </c>
      <c r="E46" s="622" t="s">
        <v>1072</v>
      </c>
      <c r="F46" s="621">
        <v>123.99880999999999</v>
      </c>
      <c r="G46" s="88"/>
      <c r="H46" s="88"/>
    </row>
    <row r="47" spans="1:8" ht="12.75" customHeight="1">
      <c r="A47" s="662" t="s">
        <v>895</v>
      </c>
      <c r="B47" s="623">
        <v>637.41708000000006</v>
      </c>
      <c r="C47" s="624">
        <v>3.5007046757488024E-2</v>
      </c>
      <c r="D47" s="623">
        <v>633.42356000000007</v>
      </c>
      <c r="E47" s="624">
        <v>6.3046597130046586E-3</v>
      </c>
      <c r="F47" s="623">
        <v>7274.8268500000013</v>
      </c>
      <c r="G47" s="88"/>
      <c r="H47" s="88"/>
    </row>
    <row r="48" spans="1:8" ht="12.75" customHeight="1">
      <c r="A48" s="620" t="s">
        <v>871</v>
      </c>
      <c r="B48" s="621">
        <v>5.7061500000000001</v>
      </c>
      <c r="C48" s="622">
        <v>6.0200960956050834E-2</v>
      </c>
      <c r="D48" s="621">
        <v>0</v>
      </c>
      <c r="E48" s="622" t="s">
        <v>1072</v>
      </c>
      <c r="F48" s="621">
        <v>60.656040000000004</v>
      </c>
      <c r="G48" s="88"/>
      <c r="H48" s="88"/>
    </row>
    <row r="49" spans="1:8" ht="12.75" customHeight="1">
      <c r="A49" s="620" t="s">
        <v>872</v>
      </c>
      <c r="B49" s="621">
        <v>1060.5632000000001</v>
      </c>
      <c r="C49" s="622">
        <v>2.714162416211471E-2</v>
      </c>
      <c r="D49" s="621">
        <v>1106.74839</v>
      </c>
      <c r="E49" s="622">
        <v>-4.1730523773339231E-2</v>
      </c>
      <c r="F49" s="621">
        <v>12268.871019999999</v>
      </c>
      <c r="G49" s="88"/>
      <c r="H49" s="88"/>
    </row>
    <row r="50" spans="1:8" ht="12.75" customHeight="1">
      <c r="A50" s="620" t="s">
        <v>873</v>
      </c>
      <c r="B50" s="621">
        <v>28.96133</v>
      </c>
      <c r="C50" s="622">
        <v>9.6563589626893889E-2</v>
      </c>
      <c r="D50" s="621">
        <v>0</v>
      </c>
      <c r="E50" s="622" t="s">
        <v>1072</v>
      </c>
      <c r="F50" s="621">
        <v>268.92819999999995</v>
      </c>
      <c r="G50" s="88"/>
      <c r="H50" s="88"/>
    </row>
    <row r="51" spans="1:8" ht="12.75" customHeight="1">
      <c r="A51" s="662" t="s">
        <v>896</v>
      </c>
      <c r="B51" s="623">
        <v>1095.2306800000001</v>
      </c>
      <c r="C51" s="624">
        <v>2.903147962651792E-2</v>
      </c>
      <c r="D51" s="623">
        <v>1106.74839</v>
      </c>
      <c r="E51" s="624">
        <v>-1.0406800772486194E-2</v>
      </c>
      <c r="F51" s="623">
        <v>12598.455259999999</v>
      </c>
      <c r="G51" s="88"/>
      <c r="H51" s="88"/>
    </row>
    <row r="52" spans="1:8" ht="12.75" customHeight="1">
      <c r="A52" s="627" t="s">
        <v>915</v>
      </c>
      <c r="B52" s="628">
        <v>19.111129999999999</v>
      </c>
      <c r="C52" s="622">
        <v>7.7789708647411526E-2</v>
      </c>
      <c r="D52" s="621">
        <v>0</v>
      </c>
      <c r="E52" s="622" t="s">
        <v>1072</v>
      </c>
      <c r="F52" s="628">
        <v>200.75018999999998</v>
      </c>
      <c r="G52" s="88"/>
      <c r="H52" s="88"/>
    </row>
    <row r="53" spans="1:8" ht="12.75" customHeight="1">
      <c r="A53" s="627" t="s">
        <v>916</v>
      </c>
      <c r="B53" s="628">
        <v>3034.9795200000003</v>
      </c>
      <c r="C53" s="629">
        <v>3.0951979091106616E-2</v>
      </c>
      <c r="D53" s="628">
        <v>3134.7763599999998</v>
      </c>
      <c r="E53" s="629">
        <v>-3.1835393833325808E-2</v>
      </c>
      <c r="F53" s="628">
        <v>34942.587919999998</v>
      </c>
      <c r="G53" s="78"/>
      <c r="H53" s="78"/>
    </row>
    <row r="54" spans="1:8" ht="12.75" customHeight="1">
      <c r="A54" s="627" t="s">
        <v>917</v>
      </c>
      <c r="B54" s="628">
        <v>72.787909999999997</v>
      </c>
      <c r="C54" s="622">
        <v>0.1293228988079631</v>
      </c>
      <c r="D54" s="621">
        <v>0</v>
      </c>
      <c r="E54" s="622" t="s">
        <v>1072</v>
      </c>
      <c r="F54" s="628">
        <v>664.56816000000003</v>
      </c>
    </row>
    <row r="55" spans="1:8" ht="22.5" customHeight="1">
      <c r="A55" s="664" t="s">
        <v>918</v>
      </c>
      <c r="B55" s="625">
        <v>3126.8785600000001</v>
      </c>
      <c r="C55" s="626">
        <v>3.332166827475546E-2</v>
      </c>
      <c r="D55" s="625">
        <v>3134.7763599999998</v>
      </c>
      <c r="E55" s="626">
        <v>-2.5194141760083114E-3</v>
      </c>
      <c r="F55" s="625">
        <v>35807.906269999999</v>
      </c>
    </row>
    <row r="56" spans="1:8" ht="24.75" customHeight="1">
      <c r="A56" s="740" t="s">
        <v>116</v>
      </c>
      <c r="B56" s="740"/>
      <c r="C56" s="740"/>
      <c r="D56" s="740"/>
      <c r="E56" s="740"/>
      <c r="F56" s="740"/>
    </row>
    <row r="57" spans="1:8">
      <c r="A57" s="616" t="s">
        <v>117</v>
      </c>
      <c r="B57" s="615"/>
      <c r="C57" s="615"/>
      <c r="D57" s="615"/>
      <c r="E57" s="615"/>
      <c r="F57" s="615"/>
    </row>
    <row r="58" spans="1:8" ht="12.75" customHeight="1">
      <c r="A58" s="27" t="s">
        <v>470</v>
      </c>
    </row>
    <row r="59" spans="1:8" ht="12.75" customHeight="1"/>
    <row r="60" spans="1:8" ht="12.75" customHeight="1">
      <c r="A60" s="74" t="s">
        <v>324</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2" t="s">
        <v>322</v>
      </c>
      <c r="G1" s="373" t="str">
        <f>Naslovnica!A20</f>
        <v>Prosinac 2015.</v>
      </c>
    </row>
    <row r="2" spans="1:8" ht="12.75" customHeight="1">
      <c r="A2" s="117" t="s">
        <v>119</v>
      </c>
      <c r="G2" s="118" t="str">
        <f>Naslovnica!A24</f>
        <v>December 2015</v>
      </c>
    </row>
    <row r="3" spans="1:8" ht="12.75" customHeight="1">
      <c r="E3" s="743" t="s">
        <v>471</v>
      </c>
      <c r="F3" s="743"/>
      <c r="G3" s="743"/>
    </row>
    <row r="4" spans="1:8" ht="16.5" customHeight="1">
      <c r="A4" s="744" t="s">
        <v>472</v>
      </c>
      <c r="B4" s="745" t="s">
        <v>473</v>
      </c>
      <c r="C4" s="745"/>
      <c r="D4" s="745"/>
      <c r="E4" s="745"/>
      <c r="F4" s="745"/>
      <c r="G4" s="745"/>
    </row>
    <row r="5" spans="1:8" ht="12.75" customHeight="1">
      <c r="A5" s="744"/>
      <c r="B5" s="749" t="str">
        <f>Naslovnica!A20</f>
        <v>Prosinac 2015.</v>
      </c>
      <c r="C5" s="749"/>
      <c r="D5" s="750" t="str">
        <f>'5 Tablica 3,4'!A8</f>
        <v>Studeni 2015.</v>
      </c>
      <c r="E5" s="749"/>
      <c r="F5" s="751" t="s">
        <v>124</v>
      </c>
      <c r="G5" s="751"/>
    </row>
    <row r="6" spans="1:8" ht="12.75" customHeight="1">
      <c r="A6" s="744"/>
      <c r="B6" s="746" t="str">
        <f>Naslovnica!A24</f>
        <v>December 2015</v>
      </c>
      <c r="C6" s="746"/>
      <c r="D6" s="747" t="str">
        <f>'5 Tablica 3,4'!B8</f>
        <v>November 2015</v>
      </c>
      <c r="E6" s="746"/>
      <c r="F6" s="748" t="s">
        <v>125</v>
      </c>
      <c r="G6" s="748"/>
    </row>
    <row r="7" spans="1:8" ht="12.75" customHeight="1">
      <c r="A7" s="744"/>
      <c r="B7" s="394" t="s">
        <v>120</v>
      </c>
      <c r="C7" s="394" t="s">
        <v>121</v>
      </c>
      <c r="D7" s="394" t="s">
        <v>120</v>
      </c>
      <c r="E7" s="394" t="s">
        <v>121</v>
      </c>
      <c r="F7" s="677" t="s">
        <v>1108</v>
      </c>
      <c r="G7" s="677" t="s">
        <v>1104</v>
      </c>
    </row>
    <row r="8" spans="1:8" ht="12.75" customHeight="1">
      <c r="A8" s="744"/>
      <c r="B8" s="395" t="s">
        <v>122</v>
      </c>
      <c r="C8" s="395" t="s">
        <v>123</v>
      </c>
      <c r="D8" s="395" t="s">
        <v>122</v>
      </c>
      <c r="E8" s="395" t="s">
        <v>123</v>
      </c>
      <c r="F8" s="676" t="s">
        <v>122</v>
      </c>
      <c r="G8" s="676" t="s">
        <v>1105</v>
      </c>
    </row>
    <row r="9" spans="1:8" ht="12.75" customHeight="1">
      <c r="A9" s="176" t="s">
        <v>862</v>
      </c>
      <c r="B9" s="617">
        <v>195086.17275999999</v>
      </c>
      <c r="C9" s="618">
        <v>2.6361333830991701E-3</v>
      </c>
      <c r="D9" s="617">
        <v>193970.88466000001</v>
      </c>
      <c r="E9" s="618">
        <v>2.6231794038271907E-3</v>
      </c>
      <c r="F9" s="617">
        <v>1115.2880999999761</v>
      </c>
      <c r="G9" s="618">
        <v>5.7497706522032831E-3</v>
      </c>
      <c r="H9" s="88"/>
    </row>
    <row r="10" spans="1:8" ht="12.75" customHeight="1">
      <c r="A10" s="176" t="s">
        <v>863</v>
      </c>
      <c r="B10" s="617">
        <v>28444271.52141</v>
      </c>
      <c r="C10" s="618">
        <v>0.38435780790969637</v>
      </c>
      <c r="D10" s="617">
        <v>28448999.95896</v>
      </c>
      <c r="E10" s="618">
        <v>0.38473212555911873</v>
      </c>
      <c r="F10" s="617">
        <v>-4728.4375500008464</v>
      </c>
      <c r="G10" s="618">
        <v>-1.6620751368490993E-4</v>
      </c>
      <c r="H10" s="88"/>
    </row>
    <row r="11" spans="1:8" ht="12.75" customHeight="1">
      <c r="A11" s="176" t="s">
        <v>864</v>
      </c>
      <c r="B11" s="617">
        <v>880443.74664000003</v>
      </c>
      <c r="C11" s="618">
        <v>1.1897138170391631E-2</v>
      </c>
      <c r="D11" s="617">
        <v>853355.47145000007</v>
      </c>
      <c r="E11" s="618">
        <v>1.1540414948225984E-2</v>
      </c>
      <c r="F11" s="617">
        <v>27088.275189999957</v>
      </c>
      <c r="G11" s="618">
        <v>3.174324896982525E-2</v>
      </c>
      <c r="H11" s="88"/>
    </row>
    <row r="12" spans="1:8" ht="12.75" customHeight="1">
      <c r="A12" s="662" t="s">
        <v>893</v>
      </c>
      <c r="B12" s="633">
        <v>29519801.440809999</v>
      </c>
      <c r="C12" s="634">
        <v>0.39889107946318719</v>
      </c>
      <c r="D12" s="633">
        <v>29496326.315070003</v>
      </c>
      <c r="E12" s="634">
        <v>0.39889571991117195</v>
      </c>
      <c r="F12" s="633">
        <v>23475.125739999086</v>
      </c>
      <c r="G12" s="634">
        <v>7.9586608478770745E-4</v>
      </c>
      <c r="H12" s="88"/>
    </row>
    <row r="13" spans="1:8" ht="12.75" customHeight="1">
      <c r="A13" s="176" t="s">
        <v>865</v>
      </c>
      <c r="B13" s="617">
        <v>57071.299719999995</v>
      </c>
      <c r="C13" s="618">
        <v>7.7118514490432256E-4</v>
      </c>
      <c r="D13" s="617">
        <v>57108.721579999998</v>
      </c>
      <c r="E13" s="618">
        <v>7.723139608820373E-4</v>
      </c>
      <c r="F13" s="617">
        <v>-37.421860000002198</v>
      </c>
      <c r="G13" s="618">
        <v>-6.5527399256487084E-4</v>
      </c>
      <c r="H13" s="88"/>
    </row>
    <row r="14" spans="1:8" ht="12.75" customHeight="1">
      <c r="A14" s="176" t="s">
        <v>866</v>
      </c>
      <c r="B14" s="617">
        <v>9585101.0411100015</v>
      </c>
      <c r="C14" s="618">
        <v>0.12952022420335008</v>
      </c>
      <c r="D14" s="617">
        <v>9609291.6047200002</v>
      </c>
      <c r="E14" s="618">
        <v>0.12995195576415863</v>
      </c>
      <c r="F14" s="617">
        <v>-24190.563609998673</v>
      </c>
      <c r="G14" s="618">
        <v>-2.5174138328902911E-3</v>
      </c>
      <c r="H14" s="88"/>
    </row>
    <row r="15" spans="1:8" ht="12.75" customHeight="1">
      <c r="A15" s="176" t="s">
        <v>867</v>
      </c>
      <c r="B15" s="617">
        <v>235646.33978000001</v>
      </c>
      <c r="C15" s="618">
        <v>3.1842091836175299E-3</v>
      </c>
      <c r="D15" s="617">
        <v>228421.11212000001</v>
      </c>
      <c r="E15" s="618">
        <v>3.08906956712998E-3</v>
      </c>
      <c r="F15" s="617">
        <v>7225.2276600000041</v>
      </c>
      <c r="G15" s="618">
        <v>3.1631172762193113E-2</v>
      </c>
      <c r="H15" s="88"/>
    </row>
    <row r="16" spans="1:8" ht="12.75" customHeight="1">
      <c r="A16" s="658" t="s">
        <v>894</v>
      </c>
      <c r="B16" s="633">
        <v>9877818.6806100011</v>
      </c>
      <c r="C16" s="634">
        <v>0.13347561853187193</v>
      </c>
      <c r="D16" s="633">
        <v>9894821.4384200014</v>
      </c>
      <c r="E16" s="634">
        <v>0.13381333929217068</v>
      </c>
      <c r="F16" s="633">
        <v>-17002.757809998671</v>
      </c>
      <c r="G16" s="634">
        <v>-1.7183491299783697E-3</v>
      </c>
      <c r="H16" s="88"/>
    </row>
    <row r="17" spans="1:8" ht="12.75" customHeight="1">
      <c r="A17" s="176" t="s">
        <v>868</v>
      </c>
      <c r="B17" s="617">
        <v>54602.024100000002</v>
      </c>
      <c r="C17" s="618">
        <v>7.3781865971542693E-4</v>
      </c>
      <c r="D17" s="617">
        <v>55436.932999999997</v>
      </c>
      <c r="E17" s="618">
        <v>7.4970540610694097E-4</v>
      </c>
      <c r="F17" s="617">
        <v>-834.9088999999949</v>
      </c>
      <c r="G17" s="618">
        <v>-1.5060517507344696E-2</v>
      </c>
      <c r="H17" s="88"/>
    </row>
    <row r="18" spans="1:8" ht="12.75" customHeight="1">
      <c r="A18" s="176" t="s">
        <v>869</v>
      </c>
      <c r="B18" s="617">
        <v>11590591.261709999</v>
      </c>
      <c r="C18" s="618">
        <v>0.15661973435933871</v>
      </c>
      <c r="D18" s="617">
        <v>11594896.281260001</v>
      </c>
      <c r="E18" s="618">
        <v>0.15680442540553044</v>
      </c>
      <c r="F18" s="617">
        <v>-4305.0195500012487</v>
      </c>
      <c r="G18" s="618">
        <v>-3.7128573171966561E-4</v>
      </c>
      <c r="H18" s="88"/>
    </row>
    <row r="19" spans="1:8" ht="12.75" customHeight="1">
      <c r="A19" s="176" t="s">
        <v>870</v>
      </c>
      <c r="B19" s="617">
        <v>333072.20652999997</v>
      </c>
      <c r="C19" s="618">
        <v>4.5006919260054401E-3</v>
      </c>
      <c r="D19" s="617">
        <v>324782.60958999995</v>
      </c>
      <c r="E19" s="618">
        <v>4.3922213052288257E-3</v>
      </c>
      <c r="F19" s="617">
        <v>8289.5969400000176</v>
      </c>
      <c r="G19" s="618">
        <v>2.5523524644575843E-2</v>
      </c>
      <c r="H19" s="88"/>
    </row>
    <row r="20" spans="1:8" ht="12.75" customHeight="1">
      <c r="A20" s="662" t="s">
        <v>895</v>
      </c>
      <c r="B20" s="633">
        <v>11978265.492339998</v>
      </c>
      <c r="C20" s="634">
        <v>0.16185824494505957</v>
      </c>
      <c r="D20" s="633">
        <v>11975115.82385</v>
      </c>
      <c r="E20" s="634">
        <v>0.1619463521168662</v>
      </c>
      <c r="F20" s="633">
        <v>3149.668489998774</v>
      </c>
      <c r="G20" s="634">
        <v>2.6301778924970665E-4</v>
      </c>
      <c r="H20" s="88"/>
    </row>
    <row r="21" spans="1:8" ht="12.75" customHeight="1">
      <c r="A21" s="176" t="s">
        <v>871</v>
      </c>
      <c r="B21" s="617">
        <v>109803.04523999999</v>
      </c>
      <c r="C21" s="618">
        <v>1.4837313635713584E-3</v>
      </c>
      <c r="D21" s="617">
        <v>109596.55904000001</v>
      </c>
      <c r="E21" s="618">
        <v>1.4821370583940228E-3</v>
      </c>
      <c r="F21" s="617">
        <v>206.48619999998482</v>
      </c>
      <c r="G21" s="618">
        <v>1.884057326331044E-3</v>
      </c>
      <c r="H21" s="88"/>
    </row>
    <row r="22" spans="1:8" ht="12.75" customHeight="1">
      <c r="A22" s="176" t="s">
        <v>872</v>
      </c>
      <c r="B22" s="617">
        <v>21731818.903580002</v>
      </c>
      <c r="C22" s="618">
        <v>0.29365470897658125</v>
      </c>
      <c r="D22" s="617">
        <v>21705602.780859999</v>
      </c>
      <c r="E22" s="618">
        <v>0.29353730206576528</v>
      </c>
      <c r="F22" s="617">
        <v>26216.122720003128</v>
      </c>
      <c r="G22" s="618">
        <v>1.2078044081374466E-3</v>
      </c>
      <c r="H22" s="88"/>
    </row>
    <row r="23" spans="1:8" ht="12.75" customHeight="1">
      <c r="A23" s="176" t="s">
        <v>873</v>
      </c>
      <c r="B23" s="617">
        <v>787159.27663999994</v>
      </c>
      <c r="C23" s="618">
        <v>1.0636616719728705E-2</v>
      </c>
      <c r="D23" s="617">
        <v>763492.72589999996</v>
      </c>
      <c r="E23" s="618">
        <v>1.032514955563207E-2</v>
      </c>
      <c r="F23" s="617">
        <v>23666.550739999977</v>
      </c>
      <c r="G23" s="618">
        <v>3.099774226676752E-2</v>
      </c>
      <c r="H23" s="88"/>
    </row>
    <row r="24" spans="1:8" ht="12.75" customHeight="1">
      <c r="A24" s="662" t="s">
        <v>896</v>
      </c>
      <c r="B24" s="633">
        <v>22628781.225460004</v>
      </c>
      <c r="C24" s="634">
        <v>0.30577505705988134</v>
      </c>
      <c r="D24" s="633">
        <v>22578692.065799996</v>
      </c>
      <c r="E24" s="634">
        <v>0.30534458867979136</v>
      </c>
      <c r="F24" s="633">
        <v>50089.15966000309</v>
      </c>
      <c r="G24" s="634">
        <v>2.218426094568958E-3</v>
      </c>
      <c r="H24" s="88"/>
    </row>
    <row r="25" spans="1:8" ht="12.75" customHeight="1">
      <c r="A25" s="627" t="s">
        <v>915</v>
      </c>
      <c r="B25" s="635">
        <v>416562.54181999998</v>
      </c>
      <c r="C25" s="636">
        <v>5.6288685512902786E-3</v>
      </c>
      <c r="D25" s="635">
        <v>416113.09828000003</v>
      </c>
      <c r="E25" s="636">
        <v>5.6273358292101916E-3</v>
      </c>
      <c r="F25" s="635">
        <v>449.44353999996383</v>
      </c>
      <c r="G25" s="636">
        <v>1.0800994774202502E-3</v>
      </c>
      <c r="H25" s="88"/>
    </row>
    <row r="26" spans="1:8" ht="12.75" customHeight="1">
      <c r="A26" s="627" t="s">
        <v>916</v>
      </c>
      <c r="B26" s="635">
        <v>71351782.727809995</v>
      </c>
      <c r="C26" s="636">
        <v>0.96415247544896632</v>
      </c>
      <c r="D26" s="635">
        <v>71358790.625799999</v>
      </c>
      <c r="E26" s="636">
        <v>0.96502580879457311</v>
      </c>
      <c r="F26" s="635">
        <v>-7007.8979899976403</v>
      </c>
      <c r="G26" s="636">
        <v>-9.8206512870321829E-5</v>
      </c>
      <c r="H26" s="88"/>
    </row>
    <row r="27" spans="1:8" ht="12.75" customHeight="1">
      <c r="A27" s="627" t="s">
        <v>917</v>
      </c>
      <c r="B27" s="635">
        <v>2236321.56959</v>
      </c>
      <c r="C27" s="636">
        <v>3.0218655999743306E-2</v>
      </c>
      <c r="D27" s="635">
        <v>2170051.9190600002</v>
      </c>
      <c r="E27" s="636">
        <v>2.9346855376216861E-2</v>
      </c>
      <c r="F27" s="635">
        <v>66269.650529999955</v>
      </c>
      <c r="G27" s="636">
        <v>3.0538278807036898E-2</v>
      </c>
      <c r="H27" s="88"/>
    </row>
    <row r="28" spans="1:8" ht="18.75" customHeight="1">
      <c r="A28" s="664" t="s">
        <v>918</v>
      </c>
      <c r="B28" s="619">
        <v>74004666.839220002</v>
      </c>
      <c r="C28" s="558">
        <v>1</v>
      </c>
      <c r="D28" s="619">
        <v>73944955.643139988</v>
      </c>
      <c r="E28" s="558">
        <v>1</v>
      </c>
      <c r="F28" s="619">
        <v>59711.196080002279</v>
      </c>
      <c r="G28" s="558">
        <v>8.0750871456575994E-4</v>
      </c>
    </row>
    <row r="29" spans="1:8" ht="12.75" customHeight="1">
      <c r="A29" s="32" t="s">
        <v>474</v>
      </c>
    </row>
    <row r="30" spans="1:8" ht="12.75" customHeight="1"/>
    <row r="31" spans="1:8" ht="12.75" customHeight="1">
      <c r="A31" s="656" t="s">
        <v>891</v>
      </c>
      <c r="G31" s="373" t="str">
        <f>Naslovnica!A20</f>
        <v>Prosinac 2015.</v>
      </c>
    </row>
    <row r="32" spans="1:8" ht="12.75" customHeight="1">
      <c r="A32" s="657" t="s">
        <v>892</v>
      </c>
      <c r="G32" s="118" t="str">
        <f>Naslovnica!A24</f>
        <v>December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474</v>
      </c>
      <c r="B49" s="28"/>
    </row>
    <row r="50" spans="1:10" ht="12.75" customHeight="1"/>
    <row r="51" spans="1:10" ht="12.75" customHeight="1">
      <c r="A51" s="656" t="s">
        <v>905</v>
      </c>
      <c r="G51" s="373" t="str">
        <f>Naslovnica!A20</f>
        <v>Prosinac 2015.</v>
      </c>
    </row>
    <row r="52" spans="1:10" ht="12.75" customHeight="1">
      <c r="A52" s="657" t="s">
        <v>906</v>
      </c>
      <c r="G52" s="118" t="str">
        <f>Naslovnica!A24</f>
        <v>December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474</v>
      </c>
    </row>
    <row r="70" spans="1:7" ht="12.75" customHeight="1"/>
    <row r="71" spans="1:7" ht="12.75" customHeight="1">
      <c r="A71" s="74" t="s">
        <v>324</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45" t="s">
        <v>323</v>
      </c>
      <c r="F1" s="373" t="str">
        <f>Naslovnica!A20</f>
        <v>Prosinac 2015.</v>
      </c>
    </row>
    <row r="2" spans="1:7" ht="12.75" customHeight="1">
      <c r="A2" s="120" t="s">
        <v>24</v>
      </c>
      <c r="F2" s="118" t="str">
        <f>Naslovnica!A24</f>
        <v>December 2015</v>
      </c>
    </row>
    <row r="3" spans="1:7" ht="12.75" customHeight="1"/>
    <row r="4" spans="1:7" ht="17.25" customHeight="1">
      <c r="A4" s="744" t="s">
        <v>475</v>
      </c>
      <c r="B4" s="396" t="str">
        <f>Naslovnica!A20</f>
        <v>Prosinac 2015.</v>
      </c>
      <c r="C4" s="397" t="str">
        <f>'5 Tablica 3,4'!A8</f>
        <v>Studeni 2015.</v>
      </c>
      <c r="D4" s="398" t="s">
        <v>673</v>
      </c>
      <c r="E4" s="398" t="s">
        <v>675</v>
      </c>
      <c r="F4" s="398" t="s">
        <v>677</v>
      </c>
    </row>
    <row r="5" spans="1:7" ht="16.5" customHeight="1">
      <c r="A5" s="744"/>
      <c r="B5" s="399" t="str">
        <f>Naslovnica!A24</f>
        <v>December 2015</v>
      </c>
      <c r="C5" s="400" t="str">
        <f>'5 Tablica 3,4'!B8</f>
        <v>November 2015</v>
      </c>
      <c r="D5" s="401" t="s">
        <v>674</v>
      </c>
      <c r="E5" s="401" t="s">
        <v>676</v>
      </c>
      <c r="F5" s="401" t="s">
        <v>678</v>
      </c>
    </row>
    <row r="6" spans="1:7">
      <c r="A6" s="649" t="s">
        <v>862</v>
      </c>
      <c r="B6" s="178">
        <v>114.1258</v>
      </c>
      <c r="C6" s="178">
        <v>114.3934</v>
      </c>
      <c r="D6" s="179">
        <v>112.67570000000001</v>
      </c>
      <c r="E6" s="178">
        <v>114.8609</v>
      </c>
      <c r="F6" s="180">
        <v>2.1851999999999947</v>
      </c>
      <c r="G6" s="88"/>
    </row>
    <row r="7" spans="1:7">
      <c r="A7" s="649" t="s">
        <v>865</v>
      </c>
      <c r="B7" s="178">
        <v>112.7561</v>
      </c>
      <c r="C7" s="178">
        <v>113.7642</v>
      </c>
      <c r="D7" s="179">
        <v>110.8143</v>
      </c>
      <c r="E7" s="178">
        <v>113.87739999999999</v>
      </c>
      <c r="F7" s="180">
        <v>3.0630999999999915</v>
      </c>
      <c r="G7" s="88"/>
    </row>
    <row r="8" spans="1:7">
      <c r="A8" s="649" t="s">
        <v>868</v>
      </c>
      <c r="B8" s="178">
        <v>114.93470000000001</v>
      </c>
      <c r="C8" s="178">
        <v>116.7041</v>
      </c>
      <c r="D8" s="179">
        <v>112.5064</v>
      </c>
      <c r="E8" s="178">
        <v>116.5775</v>
      </c>
      <c r="F8" s="180">
        <v>4.0711000000000013</v>
      </c>
      <c r="G8" s="88"/>
    </row>
    <row r="9" spans="1:7">
      <c r="A9" s="649" t="s">
        <v>871</v>
      </c>
      <c r="B9" s="178">
        <v>114.4896</v>
      </c>
      <c r="C9" s="178">
        <v>114.91589999999999</v>
      </c>
      <c r="D9" s="179">
        <v>112.30629999999999</v>
      </c>
      <c r="E9" s="178">
        <v>114.81</v>
      </c>
      <c r="F9" s="180">
        <v>2.5037000000000091</v>
      </c>
      <c r="G9" s="88"/>
    </row>
    <row r="10" spans="1:7">
      <c r="A10" s="650" t="s">
        <v>884</v>
      </c>
      <c r="B10" s="651">
        <v>114.14006764370207</v>
      </c>
      <c r="C10" s="651">
        <v>114.75250793527294</v>
      </c>
      <c r="D10" s="652">
        <v>112.34484579439416</v>
      </c>
      <c r="E10" s="651">
        <v>114.92449038536745</v>
      </c>
      <c r="F10" s="653">
        <v>2.5796445909732881</v>
      </c>
      <c r="G10" s="88"/>
    </row>
    <row r="11" spans="1:7">
      <c r="A11" s="649" t="s">
        <v>863</v>
      </c>
      <c r="B11" s="178">
        <v>222.43549999999999</v>
      </c>
      <c r="C11" s="178">
        <v>223.55760000000001</v>
      </c>
      <c r="D11" s="179">
        <v>220.84209999999999</v>
      </c>
      <c r="E11" s="178">
        <v>223.97559999999999</v>
      </c>
      <c r="F11" s="180">
        <v>3.133499999999998</v>
      </c>
      <c r="G11" s="88"/>
    </row>
    <row r="12" spans="1:7">
      <c r="A12" s="649" t="s">
        <v>866</v>
      </c>
      <c r="B12" s="178">
        <v>224.18600000000001</v>
      </c>
      <c r="C12" s="178">
        <v>226.00710000000001</v>
      </c>
      <c r="D12" s="179">
        <v>221.8897</v>
      </c>
      <c r="E12" s="178">
        <v>225.93350000000001</v>
      </c>
      <c r="F12" s="180">
        <v>4.0438000000000045</v>
      </c>
      <c r="G12" s="88"/>
    </row>
    <row r="13" spans="1:7">
      <c r="A13" s="649" t="s">
        <v>869</v>
      </c>
      <c r="B13" s="178">
        <v>200.99449999999999</v>
      </c>
      <c r="C13" s="178">
        <v>202.24080000000001</v>
      </c>
      <c r="D13" s="179">
        <v>198.28360000000001</v>
      </c>
      <c r="E13" s="178">
        <v>202.0849</v>
      </c>
      <c r="F13" s="180">
        <v>3.8012999999999977</v>
      </c>
      <c r="G13" s="88"/>
    </row>
    <row r="14" spans="1:7">
      <c r="A14" s="649" t="s">
        <v>872</v>
      </c>
      <c r="B14" s="178">
        <v>219.99959999999999</v>
      </c>
      <c r="C14" s="178">
        <v>220.7886</v>
      </c>
      <c r="D14" s="179">
        <v>217.65190000000001</v>
      </c>
      <c r="E14" s="178">
        <v>220.50909999999999</v>
      </c>
      <c r="F14" s="180">
        <v>2.8571999999999775</v>
      </c>
      <c r="G14" s="88"/>
    </row>
    <row r="15" spans="1:7">
      <c r="A15" s="650" t="s">
        <v>885</v>
      </c>
      <c r="B15" s="651">
        <v>218.44580731603378</v>
      </c>
      <c r="C15" s="651">
        <v>219.58148245548239</v>
      </c>
      <c r="D15" s="652">
        <v>216.36256804380855</v>
      </c>
      <c r="E15" s="651">
        <v>219.6322247133337</v>
      </c>
      <c r="F15" s="653">
        <v>3.2696566695251477</v>
      </c>
      <c r="G15" s="88"/>
    </row>
    <row r="16" spans="1:7">
      <c r="A16" s="649" t="s">
        <v>864</v>
      </c>
      <c r="B16" s="178">
        <v>107.224</v>
      </c>
      <c r="C16" s="178">
        <v>106.35250000000001</v>
      </c>
      <c r="D16" s="179">
        <v>106.23</v>
      </c>
      <c r="E16" s="178">
        <v>107.224</v>
      </c>
      <c r="F16" s="180">
        <v>0.99399999999999977</v>
      </c>
      <c r="G16" s="88"/>
    </row>
    <row r="17" spans="1:7">
      <c r="A17" s="649" t="s">
        <v>867</v>
      </c>
      <c r="B17" s="178">
        <v>109.1383</v>
      </c>
      <c r="C17" s="178">
        <v>108.4888</v>
      </c>
      <c r="D17" s="179">
        <v>108.01779999999999</v>
      </c>
      <c r="E17" s="178">
        <v>109.1383</v>
      </c>
      <c r="F17" s="180">
        <v>1.1205000000000069</v>
      </c>
      <c r="G17" s="88"/>
    </row>
    <row r="18" spans="1:7">
      <c r="A18" s="649" t="s">
        <v>870</v>
      </c>
      <c r="B18" s="178">
        <v>109.72110000000001</v>
      </c>
      <c r="C18" s="178">
        <v>109.0419</v>
      </c>
      <c r="D18" s="179">
        <v>108.6861</v>
      </c>
      <c r="E18" s="178">
        <v>109.73860000000001</v>
      </c>
      <c r="F18" s="180">
        <v>1.0525000000000091</v>
      </c>
      <c r="G18" s="88"/>
    </row>
    <row r="19" spans="1:7">
      <c r="A19" s="649" t="s">
        <v>873</v>
      </c>
      <c r="B19" s="178">
        <v>113.2774</v>
      </c>
      <c r="C19" s="178">
        <v>112.5827</v>
      </c>
      <c r="D19" s="179">
        <v>112.29519999999999</v>
      </c>
      <c r="E19" s="178">
        <v>113.3468</v>
      </c>
      <c r="F19" s="180">
        <v>1.0516000000000076</v>
      </c>
      <c r="G19" s="88"/>
    </row>
    <row r="20" spans="1:7">
      <c r="A20" s="650" t="s">
        <v>886</v>
      </c>
      <c r="B20" s="651">
        <v>109.92835273827291</v>
      </c>
      <c r="C20" s="651">
        <v>109.1718605412011</v>
      </c>
      <c r="D20" s="652">
        <v>108.92754787938094</v>
      </c>
      <c r="E20" s="651">
        <v>109.93281229368949</v>
      </c>
      <c r="F20" s="653">
        <v>1.0052644143085558</v>
      </c>
      <c r="G20" s="88"/>
    </row>
    <row r="21" spans="1:7" ht="12.75" customHeight="1">
      <c r="A21" s="37" t="s">
        <v>128</v>
      </c>
    </row>
    <row r="22" spans="1:7" ht="21" customHeight="1">
      <c r="A22" s="752" t="s">
        <v>888</v>
      </c>
      <c r="B22" s="752"/>
      <c r="C22" s="752"/>
      <c r="D22" s="752"/>
      <c r="E22" s="752"/>
      <c r="F22" s="752"/>
    </row>
    <row r="23" spans="1:7" ht="21" customHeight="1">
      <c r="A23" s="753" t="s">
        <v>887</v>
      </c>
      <c r="B23" s="753"/>
      <c r="C23" s="753"/>
      <c r="D23" s="753"/>
      <c r="E23" s="753"/>
      <c r="F23" s="753"/>
    </row>
    <row r="24" spans="1:7" ht="12.75" customHeight="1"/>
    <row r="25" spans="1:7" ht="12.75" customHeight="1">
      <c r="A25" s="546" t="s">
        <v>922</v>
      </c>
      <c r="F25" s="373" t="str">
        <f>Naslovnica!A20</f>
        <v>Prosinac 2015.</v>
      </c>
    </row>
    <row r="26" spans="1:7" ht="12.75" customHeight="1">
      <c r="A26" s="120" t="s">
        <v>923</v>
      </c>
      <c r="F26" s="118" t="str">
        <f>Naslovnica!A24</f>
        <v>December 2015</v>
      </c>
    </row>
    <row r="27" spans="1:7" ht="12.75" customHeight="1">
      <c r="A27" s="39"/>
      <c r="F27" s="19"/>
    </row>
    <row r="28" spans="1:7" ht="12.75" customHeight="1">
      <c r="A28" s="754" t="s">
        <v>671</v>
      </c>
      <c r="B28" s="756" t="s">
        <v>1077</v>
      </c>
      <c r="C28" s="756"/>
      <c r="D28" s="744" t="s">
        <v>1095</v>
      </c>
      <c r="E28" s="744" t="s">
        <v>672</v>
      </c>
      <c r="F28" s="751" t="s">
        <v>901</v>
      </c>
    </row>
    <row r="29" spans="1:7" ht="12.75" customHeight="1">
      <c r="A29" s="755"/>
      <c r="B29" s="564" t="str">
        <f>B4</f>
        <v>Prosinac 2015.</v>
      </c>
      <c r="C29" s="564" t="str">
        <f>C4</f>
        <v>Studeni 2015.</v>
      </c>
      <c r="D29" s="744"/>
      <c r="E29" s="744"/>
      <c r="F29" s="751"/>
    </row>
    <row r="30" spans="1:7" ht="12.75" customHeight="1">
      <c r="A30" s="755"/>
      <c r="B30" s="393" t="str">
        <f>Naslovnica!A24</f>
        <v>December 2015</v>
      </c>
      <c r="C30" s="402" t="str">
        <f>C5</f>
        <v>November 2015</v>
      </c>
      <c r="D30" s="744"/>
      <c r="E30" s="744"/>
      <c r="F30" s="751"/>
    </row>
    <row r="31" spans="1:7" ht="16.5" customHeight="1">
      <c r="A31" s="755"/>
      <c r="B31" s="403"/>
      <c r="C31" s="404"/>
      <c r="D31" s="744"/>
      <c r="E31" s="744"/>
      <c r="F31" s="751"/>
      <c r="G31" s="78"/>
    </row>
    <row r="32" spans="1:7" ht="15" customHeight="1">
      <c r="A32" s="649" t="s">
        <v>862</v>
      </c>
      <c r="B32" s="349">
        <v>-2.3392957985338692E-3</v>
      </c>
      <c r="C32" s="349">
        <v>4.4952860716107601E-4</v>
      </c>
      <c r="D32" s="349">
        <v>9.6693845584667093E-2</v>
      </c>
      <c r="E32" s="349">
        <v>9.6693845584667093E-2</v>
      </c>
      <c r="F32" s="349">
        <v>0.10190221940879396</v>
      </c>
      <c r="G32" s="88"/>
    </row>
    <row r="33" spans="1:7" ht="15" customHeight="1">
      <c r="A33" s="649" t="s">
        <v>865</v>
      </c>
      <c r="B33" s="349">
        <v>-8.8613113791509157E-3</v>
      </c>
      <c r="C33" s="349">
        <v>-5.0532612688251044E-3</v>
      </c>
      <c r="D33" s="349">
        <v>7.2232719443971583E-2</v>
      </c>
      <c r="E33" s="349">
        <v>7.2232719443971583E-2</v>
      </c>
      <c r="F33" s="349">
        <v>9.2174382128694887E-2</v>
      </c>
      <c r="G33" s="88"/>
    </row>
    <row r="34" spans="1:7" ht="15" customHeight="1">
      <c r="A34" s="649" t="s">
        <v>868</v>
      </c>
      <c r="B34" s="349">
        <v>-1.5161421064041392E-2</v>
      </c>
      <c r="C34" s="349">
        <v>2.065820083608827E-2</v>
      </c>
      <c r="D34" s="349">
        <v>8.0268171504944918E-2</v>
      </c>
      <c r="E34" s="349">
        <v>8.0268171504944918E-2</v>
      </c>
      <c r="F34" s="349">
        <v>0.10763259101821898</v>
      </c>
      <c r="G34" s="88"/>
    </row>
    <row r="35" spans="1:7" ht="15" customHeight="1">
      <c r="A35" s="649" t="s">
        <v>871</v>
      </c>
      <c r="B35" s="349">
        <v>-3.7096694191143254E-3</v>
      </c>
      <c r="C35" s="349">
        <v>5.0191530671144235E-3</v>
      </c>
      <c r="D35" s="349">
        <v>9.6908449165890698E-2</v>
      </c>
      <c r="E35" s="349">
        <v>9.6908449165890698E-2</v>
      </c>
      <c r="F35" s="349">
        <v>0.1044807646571444</v>
      </c>
      <c r="G35" s="88"/>
    </row>
    <row r="36" spans="1:7" ht="15" customHeight="1">
      <c r="A36" s="654" t="s">
        <v>884</v>
      </c>
      <c r="B36" s="655">
        <v>-5.3370536521635259E-3</v>
      </c>
      <c r="C36" s="655">
        <v>3.5901762718244523E-3</v>
      </c>
      <c r="D36" s="655">
        <v>9.1155809773298957E-2</v>
      </c>
      <c r="E36" s="655">
        <v>9.1155809773298957E-2</v>
      </c>
      <c r="F36" s="655">
        <v>0.10200338684502164</v>
      </c>
      <c r="G36" s="88"/>
    </row>
    <row r="37" spans="1:7" ht="15" customHeight="1">
      <c r="A37" s="649" t="s">
        <v>863</v>
      </c>
      <c r="B37" s="349">
        <v>-5.0192880939856632E-3</v>
      </c>
      <c r="C37" s="349">
        <v>9.8086555569658618E-3</v>
      </c>
      <c r="D37" s="349">
        <v>5.6087128475949655E-2</v>
      </c>
      <c r="E37" s="349">
        <v>5.6087128475949655E-2</v>
      </c>
      <c r="F37" s="349">
        <v>6.0184458087645609E-2</v>
      </c>
      <c r="G37" s="88"/>
    </row>
    <row r="38" spans="1:7" ht="15" customHeight="1">
      <c r="A38" s="649" t="s">
        <v>866</v>
      </c>
      <c r="B38" s="349">
        <v>-8.057711461277095E-3</v>
      </c>
      <c r="C38" s="349">
        <v>1.0791424822289786E-2</v>
      </c>
      <c r="D38" s="349">
        <v>6.6650299556184844E-2</v>
      </c>
      <c r="E38" s="349">
        <v>6.6650299556184844E-2</v>
      </c>
      <c r="F38" s="349">
        <v>6.0792161788076227E-2</v>
      </c>
      <c r="G38" s="88"/>
    </row>
    <row r="39" spans="1:7" ht="15" customHeight="1">
      <c r="A39" s="649" t="s">
        <v>869</v>
      </c>
      <c r="B39" s="349">
        <v>-6.1624558447158639E-3</v>
      </c>
      <c r="C39" s="349">
        <v>1.3275642050171621E-2</v>
      </c>
      <c r="D39" s="349">
        <v>7.0139728933110712E-2</v>
      </c>
      <c r="E39" s="349">
        <v>7.0139728933110712E-2</v>
      </c>
      <c r="F39" s="349">
        <v>5.2357919137864695E-2</v>
      </c>
      <c r="G39" s="88"/>
    </row>
    <row r="40" spans="1:7" ht="15" customHeight="1">
      <c r="A40" s="649" t="s">
        <v>872</v>
      </c>
      <c r="B40" s="349">
        <v>-3.5735540693677681E-3</v>
      </c>
      <c r="C40" s="349">
        <v>4.9810122520248523E-3</v>
      </c>
      <c r="D40" s="349">
        <v>6.4069687017842547E-2</v>
      </c>
      <c r="E40" s="349">
        <v>6.4069687017842547E-2</v>
      </c>
      <c r="F40" s="349">
        <v>5.9331392911417202E-2</v>
      </c>
      <c r="G40" s="88"/>
    </row>
    <row r="41" spans="1:7" ht="15" customHeight="1">
      <c r="A41" s="654" t="s">
        <v>885</v>
      </c>
      <c r="B41" s="655">
        <v>-5.1719986892740932E-3</v>
      </c>
      <c r="C41" s="655">
        <v>8.9374639118593446E-3</v>
      </c>
      <c r="D41" s="655">
        <v>6.1885916801758256E-2</v>
      </c>
      <c r="E41" s="655">
        <v>6.1885916801758256E-2</v>
      </c>
      <c r="F41" s="655">
        <v>5.8782661279960902E-2</v>
      </c>
      <c r="G41" s="88"/>
    </row>
    <row r="42" spans="1:7" ht="15" customHeight="1">
      <c r="A42" s="649" t="s">
        <v>864</v>
      </c>
      <c r="B42" s="349">
        <v>8.1944477092685819E-3</v>
      </c>
      <c r="C42" s="349">
        <v>5.0520753105098848E-3</v>
      </c>
      <c r="D42" s="349">
        <v>5.3634914676639944E-2</v>
      </c>
      <c r="E42" s="349">
        <v>5.3634914676639944E-2</v>
      </c>
      <c r="F42" s="349">
        <v>5.255947049502474E-2</v>
      </c>
      <c r="G42" s="88"/>
    </row>
    <row r="43" spans="1:7" ht="15" customHeight="1">
      <c r="A43" s="649" t="s">
        <v>867</v>
      </c>
      <c r="B43" s="349">
        <v>5.9867931067538738E-3</v>
      </c>
      <c r="C43" s="349">
        <v>2.5240531138871702E-2</v>
      </c>
      <c r="D43" s="349">
        <v>5.7180053721934243E-2</v>
      </c>
      <c r="E43" s="349">
        <v>5.7180053721934243E-2</v>
      </c>
      <c r="F43" s="349">
        <v>6.6327694913942414E-2</v>
      </c>
      <c r="G43" s="88"/>
    </row>
    <row r="44" spans="1:7" ht="15" customHeight="1">
      <c r="A44" s="649" t="s">
        <v>870</v>
      </c>
      <c r="B44" s="349">
        <v>6.2287982876307879E-3</v>
      </c>
      <c r="C44" s="349">
        <v>3.0467435093684658E-2</v>
      </c>
      <c r="D44" s="349">
        <v>6.5407520116987916E-2</v>
      </c>
      <c r="E44" s="349">
        <v>6.5407520116987916E-2</v>
      </c>
      <c r="F44" s="349">
        <v>7.0506596388115073E-2</v>
      </c>
      <c r="G44" s="88"/>
    </row>
    <row r="45" spans="1:7" ht="15" customHeight="1">
      <c r="A45" s="649" t="s">
        <v>873</v>
      </c>
      <c r="B45" s="349">
        <v>6.1705750528278092E-3</v>
      </c>
      <c r="C45" s="349">
        <v>6.3928692593597125E-2</v>
      </c>
      <c r="D45" s="349">
        <v>8.7140202845363168E-2</v>
      </c>
      <c r="E45" s="349">
        <v>8.7140202845363168E-2</v>
      </c>
      <c r="F45" s="349">
        <v>9.5880420749176354E-2</v>
      </c>
      <c r="G45" s="78"/>
    </row>
    <row r="46" spans="1:7" ht="15" customHeight="1">
      <c r="A46" s="654" t="s">
        <v>886</v>
      </c>
      <c r="B46" s="655">
        <v>6.9293698332302256E-3</v>
      </c>
      <c r="C46" s="655">
        <v>3.1695587808878267E-2</v>
      </c>
      <c r="D46" s="655">
        <v>6.783792605540917E-2</v>
      </c>
      <c r="E46" s="655">
        <v>6.783792605540917E-2</v>
      </c>
      <c r="F46" s="655">
        <v>7.199125664232553E-2</v>
      </c>
    </row>
    <row r="47" spans="1:7" ht="12.75" customHeight="1">
      <c r="A47" s="37" t="s">
        <v>128</v>
      </c>
      <c r="G47" s="92"/>
    </row>
    <row r="48" spans="1:7" ht="12.75" customHeight="1">
      <c r="A48" s="660" t="s">
        <v>900</v>
      </c>
      <c r="B48" s="660"/>
      <c r="C48" s="660"/>
      <c r="D48" s="660"/>
      <c r="E48" s="660"/>
      <c r="F48" s="660"/>
    </row>
    <row r="49" spans="1:6" ht="12.75" customHeight="1">
      <c r="A49" s="666" t="s">
        <v>1061</v>
      </c>
      <c r="B49" s="661"/>
      <c r="C49" s="661"/>
      <c r="D49" s="661"/>
      <c r="E49" s="661"/>
      <c r="F49" s="661"/>
    </row>
    <row r="50" spans="1:6" ht="12.75" customHeight="1">
      <c r="A50" s="660"/>
    </row>
    <row r="51" spans="1:6" ht="12.75" customHeight="1">
      <c r="A51" s="666"/>
    </row>
    <row r="52" spans="1:6" ht="12.75" customHeight="1"/>
    <row r="53" spans="1:6" ht="12.75" customHeight="1">
      <c r="A53" s="74" t="s">
        <v>324</v>
      </c>
    </row>
    <row r="54" spans="1:6" ht="12.75" customHeight="1"/>
    <row r="55" spans="1:6" ht="12.75" customHeight="1"/>
    <row r="56" spans="1:6" ht="12.75" customHeight="1"/>
    <row r="57" spans="1:6" ht="12.75" customHeight="1">
      <c r="F57" s="121" t="s">
        <v>479</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Props1.xml><?xml version="1.0" encoding="utf-8"?>
<ds:datastoreItem xmlns:ds="http://schemas.openxmlformats.org/officeDocument/2006/customXml" ds:itemID="{0B340145-C105-4E6B-9A07-B48CA21E9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