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e 8.1 - 8.5" sheetId="82" r:id="rId29"/>
  </sheets>
  <externalReferences>
    <externalReference r:id="rId30"/>
    <externalReference r:id="rId31"/>
    <externalReference r:id="rId32"/>
    <externalReference r:id="rId33"/>
    <externalReference r:id="rId34"/>
    <externalReference r:id="rId35"/>
    <externalReference r:id="rId36"/>
  </externalReferences>
  <definedNames>
    <definedName name="bazaprol">[1]privremeni!$A$4:$I$291</definedName>
    <definedName name="clanstvo">[2]Clanstvo!$A$1:$IV$59</definedName>
    <definedName name="datum">'12 Tablice 1.18, 1.19'!$B$64</definedName>
    <definedName name="datum_p">'8 Tablice 1.11, 1.12'!$B$4</definedName>
    <definedName name="datumd" localSheetId="4">'5 Tablice 1.5 - 1.7'!$B$2</definedName>
    <definedName name="datumn" localSheetId="4">'5 Tablice 1.5 - 1.7'!$B$35</definedName>
    <definedName name="datump">'12 Tablice 1.18, 1.19'!$C$64</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1.19'!$A$1:$G$44</definedName>
    <definedName name="_xlnm.Print_Area" localSheetId="12">'13 Tablica 1.20'!$A$1:$H$39</definedName>
    <definedName name="_xlnm.Print_Area" localSheetId="13">'14 Tablice 2.1 - 2.4'!$A$1:$H$56</definedName>
    <definedName name="_xlnm.Print_Area" localSheetId="14">'15 Tablica 3.1'!$A$1:$P$52</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5.1 - 5.3'!$A$1:$L$51</definedName>
    <definedName name="_xlnm.Print_Area" localSheetId="1">'2 Sadržaj'!$A$1:$A$155</definedName>
    <definedName name="_xlnm.Print_Area" localSheetId="19">'20 Tablica 6.1'!$A$1:$L$138</definedName>
    <definedName name="_xlnm.Print_Area" localSheetId="20">'21 Tablice 6.2, 6.3'!$A$1:$O$56</definedName>
    <definedName name="_xlnm.Print_Area" localSheetId="21">'22 Tablice 6.4 - 6.8'!$A$1:$G$87</definedName>
    <definedName name="_xlnm.Print_Area" localSheetId="22">'23 Tablice 6.9 - 6.12 '!$A$1:$F$51</definedName>
    <definedName name="_xlnm.Print_Area" localSheetId="23">'24 Tablice 7.1, 7.2 '!$A$1:$I$32</definedName>
    <definedName name="_xlnm.Print_Area" localSheetId="24">'25 Tablice 7.3, 7.4'!$A$1:$D$56</definedName>
    <definedName name="_xlnm.Print_Area" localSheetId="25">'26 Tablica 7.5'!$A$1:$E$62</definedName>
    <definedName name="_xlnm.Print_Area" localSheetId="26">'27 Tablica 7.6 '!$A$1:$I$56</definedName>
    <definedName name="_xlnm.Print_Area" localSheetId="27">'28 Tablica 7.7'!$A$1:$O$46</definedName>
    <definedName name="_xlnm.Print_Area" localSheetId="28">'29 Tablice 8.1 - 8.5'!$A$1:$E$69</definedName>
    <definedName name="_xlnm.Print_Area" localSheetId="2">'3 Tablice 1.1, 1.2'!$A$1:$S$54</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1.14'!$A$1:$F$50</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nav">[7]NAV!$1:$1048576</definedName>
    <definedName name="ZDMFuplate">#REF!</definedName>
  </definedNames>
  <calcPr calcId="162913"/>
</workbook>
</file>

<file path=xl/calcChain.xml><?xml version="1.0" encoding="utf-8"?>
<calcChain xmlns="http://schemas.openxmlformats.org/spreadsheetml/2006/main">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41" i="65" l="1"/>
  <c r="B34" i="45" l="1"/>
  <c r="H121" i="46" l="1"/>
  <c r="E17" i="68" l="1"/>
  <c r="F64" i="45" l="1"/>
  <c r="E64" i="45"/>
  <c r="F2" i="68" l="1"/>
  <c r="F1" i="68"/>
  <c r="H42" i="67" l="1"/>
  <c r="H41" i="67"/>
  <c r="F72" i="45" l="1"/>
  <c r="E72" i="45"/>
  <c r="F78" i="65" l="1"/>
  <c r="F16" i="65" l="1"/>
  <c r="B38" i="45" l="1"/>
  <c r="E33" i="68" l="1"/>
  <c r="E32"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<sst xmlns="http://schemas.openxmlformats.org/spreadsheetml/2006/main" count="2956" uniqueCount="1436">
  <si>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</si>
  <si>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</si>
  <si>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</si>
  <si>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</si>
  <si>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</si>
  <si>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</si>
  <si>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</si>
  <si>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</si>
  <si>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</si>
  <si>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</si>
  <si>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</si>
  <si>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</si>
  <si>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</si>
  <si>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</si>
  <si>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</si>
  <si>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</si>
  <si>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</si>
  <si>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</si>
  <si>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</si>
  <si>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</si>
  <si>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</si>
  <si>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</si>
  <si>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</si>
  <si>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</si>
  <si>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</si>
  <si>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</si>
  <si>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</si>
  <si>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</si>
  <si>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</si>
  <si>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</si>
  <si>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</si>
  <si>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</si>
  <si>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</si>
  <si>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</si>
  <si>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</si>
  <si>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</si>
  <si>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</si>
  <si>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</si>
  <si>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</si>
  <si>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</si>
  <si>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</si>
  <si>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</si>
  <si>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</si>
  <si>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</si>
  <si>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</si>
  <si>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</si>
  <si>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</si>
  <si>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</si>
  <si>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</si>
  <si>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</si>
  <si>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</si>
  <si>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</si>
  <si>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</si>
  <si>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</si>
  <si>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</si>
  <si>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</si>
  <si>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</si>
  <si>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</si>
  <si>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</si>
  <si>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</si>
  <si>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</si>
  <si>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</si>
  <si>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</si>
  <si>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</si>
  <si>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</si>
  <si>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</si>
  <si>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</si>
  <si>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</si>
  <si>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</si>
  <si>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</si>
  <si>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</si>
  <si>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</si>
  <si>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</si>
  <si>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</si>
  <si>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 xml:space="preserve"> Year-on-year       </t>
  </si>
  <si>
    <t xml:space="preserve"> Annualized since start of business</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</si>
  <si>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</si>
  <si>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</si>
  <si>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</si>
  <si>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</si>
  <si>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</si>
  <si>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</si>
  <si>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</si>
  <si>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</si>
  <si>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</si>
  <si>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</si>
  <si>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</si>
  <si>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</si>
  <si>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</si>
  <si>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</si>
  <si>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</si>
  <si>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</si>
  <si>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</si>
  <si>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</si>
  <si>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Allianz Invest d.o.o.</t>
  </si>
  <si>
    <t>Allianz Equity</t>
  </si>
  <si>
    <t xml:space="preserve">Allianz Portfolio </t>
  </si>
  <si>
    <t xml:space="preserve">A1 </t>
  </si>
  <si>
    <t>ALTERNATIVE INVEST d.o.o.</t>
  </si>
  <si>
    <t>AP2</t>
  </si>
  <si>
    <t xml:space="preserve">Erste Adriatic Equity </t>
  </si>
  <si>
    <t>O</t>
  </si>
  <si>
    <t xml:space="preserve">HPB Dionički </t>
  </si>
  <si>
    <t>HPB-INVEST d.o.o.</t>
  </si>
  <si>
    <t xml:space="preserve">HPB Global </t>
  </si>
  <si>
    <t xml:space="preserve">HPB Obveznički </t>
  </si>
  <si>
    <t xml:space="preserve">KD Energija </t>
  </si>
  <si>
    <t>KD Prvi izbor</t>
  </si>
  <si>
    <t xml:space="preserve">KD Victoria </t>
  </si>
  <si>
    <t>OTP INVEST d.o.o.</t>
  </si>
  <si>
    <t xml:space="preserve">OTP MERIDIAN 20 </t>
  </si>
  <si>
    <t xml:space="preserve">OTP uravnoteženi </t>
  </si>
  <si>
    <t xml:space="preserve">PBZ Bond  </t>
  </si>
  <si>
    <t>PBZ INVEST d.o.o.</t>
  </si>
  <si>
    <t xml:space="preserve">PBZ Equity </t>
  </si>
  <si>
    <t xml:space="preserve">PBZ Global </t>
  </si>
  <si>
    <t xml:space="preserve">Platinum Blue Chip </t>
  </si>
  <si>
    <t>PLATINUM INVEST d.o.o.</t>
  </si>
  <si>
    <t>Platinum Global Opportunity</t>
  </si>
  <si>
    <t>RAIFFEISEN INVEST d.o.o.</t>
  </si>
  <si>
    <t>ZB INVEST d.o.o.</t>
  </si>
  <si>
    <t>Fond hrvatskih branitelja iz Domovinskog rata i članova njihovih obitelji</t>
  </si>
  <si>
    <t>Quaestus Private Equity d.o.o.</t>
  </si>
  <si>
    <t>Honestas FGS</t>
  </si>
  <si>
    <t>Honestas Private Equity Partneri d.o.o.</t>
  </si>
  <si>
    <t>Nexus FGS</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</si>
  <si>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</si>
  <si>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</si>
  <si>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</si>
  <si>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</si>
  <si>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</si>
  <si>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</si>
  <si>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</si>
  <si>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</si>
  <si>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</si>
  <si>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</si>
  <si>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</si>
  <si>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</si>
  <si>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</si>
  <si>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</si>
  <si>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</si>
  <si>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</si>
  <si>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</si>
  <si>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</si>
  <si>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</si>
  <si>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</si>
  <si>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</si>
  <si>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</si>
  <si>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</si>
  <si>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</si>
  <si>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</si>
  <si>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</si>
  <si>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</si>
  <si>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</si>
  <si>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</si>
  <si>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</si>
  <si>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</si>
  <si>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</si>
  <si>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I</t>
  </si>
  <si>
    <t>AZ benefit
ODMF</t>
  </si>
  <si>
    <t>AZ profit
ODMF</t>
  </si>
  <si>
    <t>Croatia osiguranje
ODMF</t>
  </si>
  <si>
    <t>Erste Plavi Expert
ODMF</t>
  </si>
  <si>
    <t>Erste Plavi Protect
ODMF</t>
  </si>
  <si>
    <t>Raiffeisen
ODMF</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</si>
  <si>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</si>
  <si>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</si>
  <si>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</si>
  <si>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</si>
  <si>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</si>
  <si>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</si>
  <si>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</si>
  <si>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</si>
  <si>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</si>
  <si>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</si>
  <si>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</si>
  <si>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Locusta Value III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</si>
  <si>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</si>
  <si>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</si>
  <si>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</si>
  <si>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</si>
  <si>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</si>
  <si>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</si>
  <si>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</si>
  <si>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</si>
  <si>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</si>
  <si>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</si>
  <si>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</si>
  <si>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</si>
  <si>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</si>
  <si>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</si>
  <si>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</si>
  <si>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</si>
  <si>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</si>
  <si>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</si>
  <si>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</si>
  <si>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</si>
  <si>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</si>
  <si>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</si>
  <si>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</si>
  <si>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</si>
  <si>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</si>
  <si>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</si>
  <si>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</si>
  <si>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</si>
  <si>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 xml:space="preserve">Raiffeisen Classic </t>
  </si>
  <si>
    <t>-</t>
  </si>
  <si>
    <t>Global Invest d.o.o.</t>
  </si>
  <si>
    <t>Raiffeisen Dynamic</t>
  </si>
  <si>
    <t>Raiffeisen Harmonic</t>
  </si>
  <si>
    <t>Klasa</t>
  </si>
  <si>
    <t>Class</t>
  </si>
  <si>
    <t>YOU INVEST Active</t>
  </si>
  <si>
    <t>YOU INVEST Solid</t>
  </si>
  <si>
    <t>2014.</t>
  </si>
  <si>
    <t>Raiffeisen d.d.</t>
  </si>
  <si>
    <t>Erste d.o.o.</t>
  </si>
  <si>
    <t>FWR Multi-Asset Strategy I</t>
  </si>
  <si>
    <t>Relativna</t>
  </si>
  <si>
    <t>Relative</t>
  </si>
  <si>
    <t xml:space="preserve">U iznosu </t>
  </si>
  <si>
    <t>ZB Private World</t>
  </si>
  <si>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</si>
  <si>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</si>
  <si>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</si>
  <si>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</si>
  <si>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</si>
  <si>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</si>
  <si>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</si>
  <si>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</si>
  <si>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</si>
  <si>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</si>
  <si>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</si>
  <si>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t>OTP MULTI</t>
  </si>
  <si>
    <t xml:space="preserve">PBZ Flexible 30 </t>
  </si>
  <si>
    <t>Croatia osiguranje d.o.o.</t>
  </si>
  <si>
    <t>14.3.2005.</t>
  </si>
  <si>
    <t>29.12.2015.</t>
  </si>
  <si>
    <t>2015.</t>
  </si>
  <si>
    <t>HRAZINUALCA2</t>
  </si>
  <si>
    <t>HRAZINUAEQU5</t>
  </si>
  <si>
    <t>HRAZINUALPO5</t>
  </si>
  <si>
    <t>HRNFDAUEMBA7</t>
  </si>
  <si>
    <t>HRNFDAUMLCS2</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</si>
  <si>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</si>
  <si>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</si>
  <si>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</si>
  <si>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</si>
  <si>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</si>
  <si>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</si>
  <si>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</si>
  <si>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</si>
  <si>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</si>
  <si>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</si>
  <si>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</si>
  <si>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</si>
  <si>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</si>
  <si>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</si>
  <si>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</si>
  <si>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</si>
  <si>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</si>
  <si>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</si>
  <si>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</si>
  <si>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</si>
  <si>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</si>
  <si>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</si>
  <si>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</si>
  <si>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</si>
  <si>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</si>
  <si>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</si>
  <si>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</si>
  <si>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</si>
  <si>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</si>
  <si>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</si>
  <si>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</si>
  <si>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</si>
  <si>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</si>
  <si>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</si>
  <si>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</si>
  <si>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</si>
  <si>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</si>
  <si>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</si>
  <si>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</si>
  <si>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</si>
  <si>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</si>
  <si>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</si>
  <si>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</si>
  <si>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</si>
  <si>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</si>
  <si>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</si>
  <si>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</si>
  <si>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</si>
  <si>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HRRBAIURCAF0</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</si>
  <si>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</si>
  <si>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</si>
  <si>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</si>
  <si>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</si>
  <si>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</si>
  <si>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</si>
  <si>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</si>
  <si>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</si>
  <si>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</si>
  <si>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</si>
  <si>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</si>
  <si>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</si>
  <si>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</si>
  <si>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</si>
  <si>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</si>
  <si>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</si>
  <si>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</si>
  <si>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</si>
  <si>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</si>
  <si>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</si>
  <si>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</si>
  <si>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</si>
  <si>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</si>
  <si>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</si>
  <si>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</si>
  <si>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</si>
  <si>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</si>
  <si>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</si>
  <si>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</si>
  <si>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</si>
  <si>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</si>
  <si>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</si>
  <si>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</si>
  <si>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</si>
  <si>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</si>
  <si>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</si>
  <si>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</si>
  <si>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</si>
  <si>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</si>
  <si>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</si>
  <si>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</si>
  <si>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</si>
  <si>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</si>
  <si>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</si>
  <si>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</si>
  <si>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HPB d.d. (likvidator)</t>
  </si>
  <si>
    <t>OIB fonda</t>
  </si>
  <si>
    <t>ISIN fonda</t>
  </si>
  <si>
    <t>Fund ISIN</t>
  </si>
  <si>
    <t>Fund OIB****</t>
  </si>
  <si>
    <t>** Fund OIB: Fund Personal Identification Number</t>
  </si>
  <si>
    <t>* Fund OIB: Fund Personal Identification Number</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</si>
  <si>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</si>
  <si>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</si>
  <si>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</si>
  <si>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</si>
  <si>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</si>
  <si>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</si>
  <si>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</si>
  <si>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</si>
  <si>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</si>
  <si>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</si>
  <si>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</si>
  <si>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</si>
  <si>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</si>
  <si>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</si>
  <si>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</si>
  <si>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t>PBZ Dollar Bond fond</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</si>
  <si>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</si>
  <si>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APRIVATE</t>
  </si>
  <si>
    <t>Erste PB 1</t>
  </si>
  <si>
    <t>OTP MULTI 2</t>
  </si>
  <si>
    <t>64178949896</t>
  </si>
  <si>
    <t>HROTPIUMLT26</t>
  </si>
  <si>
    <t>InterCapital Bond</t>
  </si>
  <si>
    <t>InterCapital SEE Equity</t>
  </si>
  <si>
    <t>69079212930</t>
  </si>
  <si>
    <t>HRICAMUMOPL1</t>
  </si>
  <si>
    <t>PBZ Dollar Bond fond 2</t>
  </si>
  <si>
    <t xml:space="preserve">OTP ABSOLUTE </t>
  </si>
  <si>
    <t>73113166994</t>
  </si>
  <si>
    <t>HROTPIUABSL5</t>
  </si>
  <si>
    <t>InterCapital Income Plus</t>
  </si>
  <si>
    <t>KD Balanced</t>
  </si>
  <si>
    <t>19371237142</t>
  </si>
  <si>
    <t>HRPBZIUBND22</t>
  </si>
  <si>
    <t>KD BRIC</t>
  </si>
  <si>
    <t>30.12.2016.</t>
  </si>
  <si>
    <t>2016.</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</si>
  <si>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</si>
  <si>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</si>
  <si>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</si>
  <si>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</si>
  <si>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</si>
  <si>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</si>
  <si>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</si>
  <si>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</si>
  <si>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</si>
  <si>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</si>
  <si>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</si>
  <si>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</si>
  <si>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</si>
  <si>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</si>
  <si>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</si>
  <si>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</si>
  <si>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</si>
  <si>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</si>
  <si>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</si>
  <si>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</si>
  <si>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</si>
  <si>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</si>
  <si>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t xml:space="preserve">InterCapital UCITS krovni otvoreni investicijski fond s javnom ponudom </t>
  </si>
  <si>
    <t>Inspire Investments d.o.o.</t>
  </si>
  <si>
    <t>ICAM Capital Private 1</t>
  </si>
  <si>
    <t>ICAM Outfox Macro Income Fund</t>
  </si>
  <si>
    <t>Inspire Alpha</t>
  </si>
  <si>
    <t>05201365341</t>
  </si>
  <si>
    <t>HRININUALPH8</t>
  </si>
  <si>
    <t>24244341394</t>
  </si>
  <si>
    <t>HRININUFUSN0</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</si>
  <si>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</si>
  <si>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</si>
  <si>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</si>
  <si>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</si>
  <si>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</si>
  <si>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</si>
  <si>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</si>
  <si>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</si>
  <si>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</si>
  <si>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</si>
  <si>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</si>
  <si>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</si>
  <si>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</si>
  <si>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</si>
  <si>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</si>
  <si>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</si>
  <si>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</si>
  <si>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</si>
  <si>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</si>
  <si>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</si>
  <si>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</si>
  <si>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07545658431</t>
  </si>
  <si>
    <t>HRZDINUCASH6</t>
  </si>
  <si>
    <t xml:space="preserve">USA BLUE CHIP </t>
  </si>
  <si>
    <t>27077366355</t>
  </si>
  <si>
    <t>HRFGINUUBCH5</t>
  </si>
  <si>
    <t>ALTA Skladi d.d.</t>
  </si>
  <si>
    <t>OTP SHORT-TERM BOND</t>
  </si>
  <si>
    <t>31924937023</t>
  </si>
  <si>
    <t>HROTPIUSHTB3</t>
  </si>
  <si>
    <t>22317033117</t>
  </si>
  <si>
    <t>HRRBAIUFXCH3</t>
  </si>
  <si>
    <t>BK</t>
  </si>
  <si>
    <t>BE</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</si>
  <si>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</si>
  <si>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</si>
  <si>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</si>
  <si>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</si>
  <si>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</si>
  <si>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</si>
  <si>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</si>
  <si>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</si>
  <si>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</si>
  <si>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</si>
  <si>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</si>
  <si>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</si>
  <si>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</si>
  <si>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</si>
  <si>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</si>
  <si>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</si>
  <si>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</si>
  <si>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</si>
  <si>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</si>
  <si>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</si>
  <si>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</si>
  <si>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</si>
  <si>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</si>
  <si>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</si>
  <si>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</si>
  <si>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</si>
  <si>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</si>
  <si>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</si>
  <si>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</si>
  <si>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</si>
  <si>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</si>
  <si>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</si>
  <si>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</si>
  <si>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</si>
  <si>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InterCapital Dollar Bond</t>
  </si>
  <si>
    <t>00300307851</t>
  </si>
  <si>
    <t>HRICAMUUSDB2</t>
  </si>
  <si>
    <t>Raiffeisen Leasing d.o.o.</t>
  </si>
  <si>
    <t>Croatia osiguranje 1000 A ODMF</t>
  </si>
  <si>
    <t>Croatia osiguranje 1000 C ODMF</t>
  </si>
  <si>
    <t xml:space="preserve">OTP MULTI USD </t>
  </si>
  <si>
    <t>28456944283</t>
  </si>
  <si>
    <t>HROTPIUMUSD7</t>
  </si>
  <si>
    <t xml:space="preserve">Rate of return of a pension fund is the percentual difference between its unit price on the last day of the reporting period and the unit price on the last day of the previous period. </t>
  </si>
  <si>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</si>
  <si>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</si>
  <si>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</si>
  <si>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</si>
  <si>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</si>
  <si>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 xml:space="preserve">PBZ International Multi Asset fond </t>
  </si>
  <si>
    <t>10606032717</t>
  </si>
  <si>
    <t>HRPBZIUPMAF4</t>
  </si>
  <si>
    <t>2017.</t>
  </si>
  <si>
    <t>31.12.2017.</t>
  </si>
  <si>
    <t>ALTA EMERGING BOND</t>
  </si>
  <si>
    <t>ALTA MULTICASH</t>
  </si>
  <si>
    <t>ALTA SPECIAL OPPORTUNITY</t>
  </si>
  <si>
    <t>HPB Bond Plus fond</t>
  </si>
  <si>
    <t>37117264734</t>
  </si>
  <si>
    <t>HRHPBIUBOPF6</t>
  </si>
  <si>
    <t>Raiffeisen Fund Conservative</t>
  </si>
  <si>
    <t>68760936416</t>
  </si>
  <si>
    <t>HRRBAIUFCON0</t>
  </si>
  <si>
    <t>F</t>
  </si>
  <si>
    <t>Raiffeisen Global Equities</t>
  </si>
  <si>
    <t>62909797718</t>
  </si>
  <si>
    <t>HRRBAIUGEQU4</t>
  </si>
  <si>
    <t>POLUGODIŠNJI PODACI</t>
  </si>
  <si>
    <t>SEMIANNUAL  DATA</t>
  </si>
  <si>
    <t>Primus</t>
  </si>
  <si>
    <t xml:space="preserve">Quaestus Private Equity Kapital II </t>
  </si>
  <si>
    <t>ZB COUL 2024 UCITS fond</t>
  </si>
  <si>
    <t>SQ CAPITAL d.o.o.</t>
  </si>
  <si>
    <t>83976467141</t>
  </si>
  <si>
    <t>HRZBINU20249</t>
  </si>
  <si>
    <t xml:space="preserve">Adria Value Fund </t>
  </si>
  <si>
    <t>53633102872</t>
  </si>
  <si>
    <t>HRICAMUADVF9</t>
  </si>
  <si>
    <t>31.3.2018.</t>
  </si>
  <si>
    <t>Lipanj 2018.</t>
  </si>
  <si>
    <t>June 2018</t>
  </si>
  <si>
    <t>30.6.2018.</t>
  </si>
  <si>
    <t xml:space="preserve">Erste Adriatic Bond </t>
  </si>
  <si>
    <t xml:space="preserve">KD Europa </t>
  </si>
  <si>
    <t xml:space="preserve">KD Nova Europa </t>
  </si>
  <si>
    <t>HRZBINUEURP9</t>
  </si>
  <si>
    <r>
      <t xml:space="preserve"> </t>
    </r>
    <r>
      <rPr>
        <b/>
        <vertAlign val="superscript"/>
        <sz val="8"/>
        <color rgb="FFFF0000"/>
        <rFont val="Arial"/>
        <family val="2"/>
        <charset val="238"/>
      </rPr>
      <t>2</t>
    </r>
    <r>
      <rPr>
        <sz val="8"/>
        <rFont val="Arial"/>
        <family val="2"/>
      </rPr>
      <t xml:space="preserve">  Za novčane fondove koji su promijenili naziv očekuje se da će promijeniti strategiju ulaganja nakon što dobiju odobrenje Hanfe.</t>
    </r>
  </si>
  <si>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</si>
  <si>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</si>
  <si>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</si>
  <si>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</si>
  <si>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</si>
  <si>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</si>
  <si>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</si>
  <si>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</si>
  <si>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</si>
  <si>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</si>
  <si>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</si>
  <si>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</si>
  <si>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</si>
  <si>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</si>
  <si>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</si>
  <si>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</si>
  <si>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</si>
  <si>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Raiffeisen USD 2021 Bond </t>
  </si>
  <si>
    <t>89428374721</t>
  </si>
  <si>
    <t>HRRBAIU20219</t>
  </si>
  <si>
    <t xml:space="preserve">Napomene: </t>
  </si>
  <si>
    <r>
      <t xml:space="preserve">Inspirio Alpha  </t>
    </r>
    <r>
      <rPr>
        <sz val="8"/>
        <color rgb="FFFF0000"/>
        <rFont val="Arial"/>
        <family val="2"/>
        <charset val="238"/>
      </rPr>
      <t>(Nexus Alpha)</t>
    </r>
  </si>
  <si>
    <t>Erste &amp; Steiermärkische S-Leasing d.o.o.</t>
  </si>
  <si>
    <t>EUROLEASING d.o.o.</t>
  </si>
  <si>
    <t>HYPO - LEASING STEIERMARK d.o.o.</t>
  </si>
  <si>
    <t>OTP Leasing d.d.</t>
  </si>
  <si>
    <t>UniCredit Leasing Croatia d.o.o.</t>
  </si>
  <si>
    <t/>
  </si>
  <si>
    <t>2018.</t>
  </si>
  <si>
    <t>31.12.2018.</t>
  </si>
  <si>
    <t>48255046061</t>
  </si>
  <si>
    <t>HRZBINUGL201</t>
  </si>
  <si>
    <t>43616644525</t>
  </si>
  <si>
    <t>HRZBINU24US9</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</si>
  <si>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</si>
  <si>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</si>
  <si>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</si>
  <si>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</si>
  <si>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</si>
  <si>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</si>
  <si>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</si>
  <si>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</si>
  <si>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</si>
  <si>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</si>
  <si>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</si>
  <si>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</si>
  <si>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</si>
  <si>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</si>
  <si>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</si>
  <si>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</si>
  <si>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</si>
  <si>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</si>
  <si>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</si>
  <si>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t>Promjene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</si>
  <si>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</si>
  <si>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</si>
  <si>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</si>
  <si>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</si>
  <si>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</si>
  <si>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</si>
  <si>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</si>
  <si>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</si>
  <si>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</si>
  <si>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</si>
  <si>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</si>
  <si>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</si>
  <si>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</si>
  <si>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</si>
  <si>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</si>
  <si>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</si>
  <si>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</si>
  <si>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</si>
  <si>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</si>
  <si>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</si>
  <si>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</si>
  <si>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</si>
  <si>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</si>
  <si>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</si>
  <si>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</si>
  <si>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</si>
  <si>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</si>
  <si>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</si>
  <si>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</si>
  <si>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</si>
  <si>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</si>
  <si>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</si>
  <si>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</si>
  <si>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</si>
  <si>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</si>
  <si>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</si>
  <si>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</si>
  <si>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</si>
  <si>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</si>
  <si>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</si>
  <si>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</si>
  <si>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</si>
  <si>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</si>
  <si>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</si>
  <si>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</si>
  <si>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</si>
  <si>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</si>
  <si>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</si>
  <si>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</si>
  <si>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</si>
  <si>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</si>
  <si>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</si>
  <si>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</si>
  <si>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</si>
  <si>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</si>
  <si>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</si>
  <si>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</si>
  <si>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</si>
  <si>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</si>
  <si>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</si>
  <si>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</si>
  <si>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</si>
  <si>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</si>
  <si>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</si>
  <si>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</si>
  <si>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</si>
  <si>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</si>
  <si>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</si>
  <si>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</si>
  <si>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</si>
  <si>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</si>
  <si>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</si>
  <si>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</si>
  <si>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</si>
  <si>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</si>
  <si>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</si>
  <si>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</si>
  <si>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</si>
  <si>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</si>
  <si>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</si>
  <si>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</si>
  <si>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</si>
  <si>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</si>
  <si>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</si>
  <si>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</si>
  <si>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</si>
  <si>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</si>
  <si>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</si>
  <si>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</si>
  <si>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</si>
  <si>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</si>
  <si>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</si>
  <si>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</si>
  <si>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</si>
  <si>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</si>
  <si>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</si>
  <si>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</si>
  <si>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</si>
  <si>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</si>
  <si>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</si>
  <si>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</si>
  <si>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</si>
  <si>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</si>
  <si>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</si>
  <si>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</si>
  <si>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</si>
  <si>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</si>
  <si>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</si>
  <si>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</si>
  <si>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</si>
  <si>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</si>
  <si>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</si>
  <si>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</si>
  <si>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</si>
  <si>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</si>
  <si>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</si>
  <si>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</si>
  <si>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</si>
  <si>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</si>
  <si>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</si>
  <si>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</si>
  <si>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</si>
  <si>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</si>
  <si>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</si>
  <si>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</si>
  <si>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</si>
  <si>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</si>
  <si>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</si>
  <si>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</si>
  <si>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</si>
  <si>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</si>
  <si>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</si>
  <si>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</si>
  <si>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</si>
  <si>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</si>
  <si>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</si>
  <si>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</si>
  <si>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</si>
  <si>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</si>
  <si>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</si>
  <si>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</si>
  <si>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</si>
  <si>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</si>
  <si>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</si>
  <si>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quartenly data</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</si>
  <si>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</si>
  <si>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</si>
  <si>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</si>
  <si>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</si>
  <si>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</si>
  <si>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</si>
  <si>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</si>
  <si>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</si>
  <si>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</si>
  <si>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</si>
  <si>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</si>
  <si>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</si>
  <si>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</si>
  <si>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</si>
  <si>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</si>
  <si>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</si>
  <si>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</si>
  <si>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</si>
  <si>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</si>
  <si>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</si>
  <si>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</si>
  <si>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</si>
  <si>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</si>
  <si>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</si>
  <si>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</si>
  <si>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</si>
  <si>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</si>
  <si>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</si>
  <si>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 xml:space="preserve">Inspire Fusion </t>
    </r>
    <r>
      <rPr>
        <sz val="8"/>
        <color theme="1" tint="0.34998626667073579"/>
        <rFont val="Arial"/>
        <family val="2"/>
        <charset val="238"/>
      </rPr>
      <t>***</t>
    </r>
  </si>
  <si>
    <r>
      <t>ICAM Capital Private 3</t>
    </r>
    <r>
      <rPr>
        <sz val="8"/>
        <color theme="1" tint="0.34998626667073579"/>
        <rFont val="Arial"/>
        <family val="2"/>
        <charset val="238"/>
      </rPr>
      <t xml:space="preserve"> **</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</si>
  <si>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</si>
  <si>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</si>
  <si>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</si>
  <si>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rPr>
        <sz val="8"/>
        <color theme="1" tint="0.34998626667073579"/>
        <rFont val="Arial"/>
        <family val="2"/>
        <charset val="238"/>
      </rPr>
      <t xml:space="preserve">*** </t>
    </r>
    <r>
      <rPr>
        <sz val="8"/>
        <color theme="1"/>
        <rFont val="Arial"/>
        <family val="2"/>
        <charset val="238"/>
      </rPr>
      <t xml:space="preserve">Ispravak podataka za fond Inspire Fusion zaprimljen 31.8.2018. / </t>
    </r>
    <r>
      <rPr>
        <i/>
        <sz val="8"/>
        <color theme="1" tint="0.34998626667073579"/>
        <rFont val="Arial"/>
        <family val="2"/>
        <charset val="238"/>
      </rPr>
      <t>Data correction for the  Inspire Fusion accepted on 31.August 2018.</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</si>
  <si>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</si>
  <si>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</si>
  <si>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</si>
  <si>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</si>
  <si>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</si>
  <si>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</si>
  <si>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</si>
  <si>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</si>
  <si>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</si>
  <si>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</si>
  <si>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</si>
  <si>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</si>
  <si>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</si>
  <si>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</si>
  <si>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</si>
  <si>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</si>
  <si>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</si>
  <si>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</si>
  <si>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</si>
  <si>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</si>
  <si>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</si>
  <si>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</si>
  <si>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</si>
  <si>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</si>
  <si>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</si>
  <si>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</si>
  <si>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</si>
  <si>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</si>
  <si>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</si>
  <si>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</si>
  <si>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</si>
  <si>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</si>
  <si>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</si>
  <si>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</si>
  <si>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</si>
  <si>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</si>
  <si>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</si>
  <si>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</si>
  <si>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</si>
  <si>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</si>
  <si>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</si>
  <si>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</si>
  <si>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</si>
  <si>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</si>
  <si>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</si>
  <si>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</si>
  <si>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</si>
  <si>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</si>
  <si>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</si>
  <si>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</si>
  <si>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 </t>
    </r>
    <r>
      <rPr>
        <b/>
        <vertAlign val="superscript"/>
        <sz val="8"/>
        <color rgb="FFFF0000"/>
        <rFont val="Arial"/>
        <family val="2"/>
      </rPr>
      <t xml:space="preserve">1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</si>
  <si>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</si>
  <si>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</si>
  <si>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</si>
  <si>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</si>
  <si>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</si>
  <si>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</si>
  <si>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</si>
  <si>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</si>
  <si>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</si>
  <si>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</si>
  <si>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</si>
  <si>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</si>
  <si>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</si>
  <si>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</si>
  <si>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</si>
  <si>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</si>
  <si>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</si>
  <si>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</si>
  <si>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</si>
  <si>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</si>
  <si>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</si>
  <si>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</si>
  <si>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</si>
  <si>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t xml:space="preserve">Promet u kunama, tržišna kapitalizacija u miljunima kuna.
</t>
    </r>
    <r>
      <rPr>
        <i/>
        <sz val="8"/>
        <color theme="1" tint="0.34998626667073579"/>
        <rFont val="Arial"/>
        <family val="2"/>
        <charset val="238"/>
      </rPr>
      <t>Turnover in HRK, market capitalization in millions of HRK</t>
    </r>
  </si>
  <si>
    <r>
      <t xml:space="preserve">Alternativnono tržište
</t>
    </r>
    <r>
      <rPr>
        <b/>
        <i/>
        <sz val="10"/>
        <color theme="1" tint="0.34998626667073579"/>
        <rFont val="Arial"/>
        <family val="2"/>
        <charset val="238"/>
      </rPr>
      <t>Alternative market
(Progress market)</t>
    </r>
    <r>
      <rPr>
        <b/>
        <i/>
        <sz val="10"/>
        <color rgb="FF0000FF"/>
        <rFont val="Arial"/>
        <family val="2"/>
        <charset val="238"/>
      </rPr>
      <t xml:space="preserve">
</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</si>
  <si>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</si>
  <si>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</si>
  <si>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</si>
  <si>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</si>
  <si>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Komercijalni zapisi /</t>
    </r>
    <r>
      <rPr>
        <sz val="10"/>
        <color rgb="FF0000FF"/>
        <rFont val="Arial"/>
        <family val="2"/>
      </rPr>
      <t xml:space="preserve"> </t>
    </r>
    <r>
      <rPr>
        <i/>
        <sz val="10"/>
        <color theme="1" tint="0.34998626667073579"/>
        <rFont val="Arial"/>
        <family val="2"/>
        <charset val="238"/>
      </rPr>
      <t>Comercial Bills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</si>
  <si>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</si>
  <si>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</si>
  <si>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</si>
  <si>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</si>
  <si>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</si>
  <si>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</si>
  <si>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</si>
  <si>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</si>
  <si>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</si>
  <si>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</si>
  <si>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</si>
  <si>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</si>
  <si>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</si>
  <si>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</si>
  <si>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</si>
  <si>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</si>
  <si>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</si>
  <si>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</si>
  <si>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</si>
  <si>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</si>
  <si>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</si>
  <si>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</si>
  <si>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</si>
  <si>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</si>
  <si>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</si>
  <si>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</si>
  <si>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</si>
  <si>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</si>
  <si>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</si>
  <si>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</si>
  <si>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</si>
  <si>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</si>
  <si>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</si>
  <si>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</si>
  <si>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</si>
  <si>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</si>
  <si>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</si>
  <si>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</si>
  <si>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</si>
  <si>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</si>
  <si>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</si>
  <si>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</si>
  <si>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</si>
  <si>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</si>
  <si>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</si>
  <si>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</si>
  <si>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</si>
  <si>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</si>
  <si>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</si>
  <si>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</si>
  <si>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</si>
  <si>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</si>
  <si>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</si>
  <si>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</si>
  <si>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</si>
  <si>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</si>
  <si>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</si>
  <si>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</si>
  <si>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</si>
  <si>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</si>
  <si>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</si>
  <si>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</si>
  <si>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</si>
  <si>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</si>
  <si>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</si>
  <si>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</si>
  <si>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</si>
  <si>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</si>
  <si>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</si>
  <si>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</si>
  <si>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</si>
  <si>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</si>
  <si>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</si>
  <si>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</si>
  <si>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</si>
  <si>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</si>
  <si>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</si>
  <si>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</si>
  <si>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</si>
  <si>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</si>
  <si>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</si>
  <si>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</si>
  <si>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</si>
  <si>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</si>
  <si>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</si>
  <si>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</si>
  <si>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</si>
  <si>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</si>
  <si>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</si>
  <si>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</si>
  <si>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</si>
  <si>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</si>
  <si>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</si>
  <si>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</si>
  <si>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</si>
  <si>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</si>
  <si>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</si>
  <si>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</si>
  <si>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</si>
  <si>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</si>
  <si>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</si>
  <si>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</si>
  <si>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</si>
  <si>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</si>
  <si>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</si>
  <si>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</si>
  <si>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</si>
  <si>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</si>
  <si>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</si>
  <si>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</si>
  <si>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</si>
  <si>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</si>
  <si>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</si>
  <si>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</si>
  <si>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</si>
  <si>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</si>
  <si>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</si>
  <si>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</si>
  <si>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</si>
  <si>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</si>
  <si>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</si>
  <si>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</si>
  <si>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</si>
  <si>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</si>
  <si>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</si>
  <si>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</si>
  <si>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</si>
  <si>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</si>
  <si>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</si>
  <si>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</si>
  <si>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</si>
  <si>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</si>
  <si>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</si>
  <si>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</si>
  <si>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</si>
  <si>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</si>
  <si>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</si>
  <si>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</si>
  <si>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</si>
  <si>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</si>
  <si>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</si>
  <si>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</si>
  <si>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</si>
  <si>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</si>
  <si>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</si>
  <si>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</si>
  <si>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</si>
  <si>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</si>
  <si>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</si>
  <si>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</si>
  <si>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</si>
  <si>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</si>
  <si>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</si>
  <si>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</si>
  <si>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</si>
  <si>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</si>
  <si>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</si>
  <si>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</si>
  <si>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</si>
  <si>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</si>
  <si>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</si>
  <si>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</si>
  <si>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</si>
  <si>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</si>
  <si>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</si>
  <si>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</si>
  <si>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</si>
  <si>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</si>
  <si>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</si>
  <si>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</si>
  <si>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</si>
  <si>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</si>
  <si>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</si>
  <si>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</si>
  <si>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</si>
  <si>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</si>
  <si>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</si>
  <si>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</si>
  <si>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</si>
  <si>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</si>
  <si>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</si>
  <si>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</si>
  <si>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</si>
  <si>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</si>
  <si>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</si>
  <si>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</si>
  <si>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</si>
  <si>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</si>
  <si>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</si>
  <si>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t>Siječanj 2019.</t>
  </si>
  <si>
    <t>January 2019</t>
  </si>
  <si>
    <t>Erste Conservative (Erste Money, Erste Local Conservative)</t>
  </si>
  <si>
    <t xml:space="preserve"> ZB bond 2024 USD </t>
  </si>
  <si>
    <t>ZB eplus (ZB europlus UCITS fond)</t>
  </si>
  <si>
    <t xml:space="preserve"> ZB global 20 </t>
  </si>
  <si>
    <r>
      <t xml:space="preserve">Kvartalna promjena 
</t>
    </r>
    <r>
      <rPr>
        <b/>
        <i/>
        <sz val="9"/>
        <color theme="1" tint="0.34998626667073579"/>
        <rFont val="Arial"/>
        <family val="2"/>
        <charset val="238"/>
      </rPr>
      <t>Quarterly change</t>
    </r>
  </si>
  <si>
    <t>2017 Q 1</t>
  </si>
  <si>
    <t>2017 Q 2</t>
  </si>
  <si>
    <t>2017 Q 3</t>
  </si>
  <si>
    <t>2017 Q 4</t>
  </si>
  <si>
    <t>2018 Q 1</t>
  </si>
  <si>
    <t>2018 Q 2</t>
  </si>
  <si>
    <t>2018 Q 3</t>
  </si>
  <si>
    <t>2018 Q 4</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</si>
  <si>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quartenly data</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</si>
  <si>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</si>
  <si>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</si>
  <si>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</si>
  <si>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</si>
  <si>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</si>
  <si>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</si>
  <si>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</si>
  <si>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</si>
  <si>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</si>
  <si>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</si>
  <si>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</si>
  <si>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r>
      <rPr>
        <sz val="8"/>
        <color theme="1"/>
        <rFont val="Arial"/>
        <family val="2"/>
        <charset val="238"/>
      </rPr>
      <t>Allianz Short Term Bond</t>
    </r>
    <r>
      <rPr>
        <sz val="8"/>
        <color rgb="FFFF0000"/>
        <rFont val="Arial"/>
        <family val="2"/>
        <charset val="238"/>
      </rPr>
      <t xml:space="preserve"> (Allianz Cash)</t>
    </r>
  </si>
  <si>
    <r>
      <rPr>
        <sz val="8"/>
        <color theme="1"/>
        <rFont val="Arial"/>
        <family val="2"/>
        <charset val="238"/>
      </rPr>
      <t>Auctor Plus</t>
    </r>
    <r>
      <rPr>
        <sz val="8"/>
        <color rgb="FFFF0000"/>
        <rFont val="Arial"/>
        <family val="2"/>
        <charset val="238"/>
      </rPr>
      <t xml:space="preserve"> (Auctor Cash)</t>
    </r>
  </si>
  <si>
    <r>
      <rPr>
        <sz val="8"/>
        <color theme="1"/>
        <rFont val="Arial"/>
        <family val="2"/>
        <charset val="238"/>
      </rPr>
      <t>KD Plus</t>
    </r>
    <r>
      <rPr>
        <sz val="8"/>
        <color rgb="FFFF0000"/>
        <rFont val="Arial"/>
        <family val="2"/>
        <charset val="238"/>
      </rPr>
      <t xml:space="preserve"> (Locusta Cash)</t>
    </r>
  </si>
  <si>
    <r>
      <rPr>
        <sz val="8"/>
        <color theme="1"/>
        <rFont val="Arial"/>
        <family val="2"/>
        <charset val="238"/>
      </rPr>
      <t>OTP e-start fond</t>
    </r>
    <r>
      <rPr>
        <sz val="8"/>
        <color rgb="FFFF0000"/>
        <rFont val="Arial"/>
        <family val="2"/>
        <charset val="238"/>
      </rPr>
      <t xml:space="preserve"> (OTP euro novčani)</t>
    </r>
  </si>
  <si>
    <r>
      <rPr>
        <sz val="8"/>
        <color theme="1"/>
        <rFont val="Arial"/>
        <family val="2"/>
        <charset val="238"/>
      </rPr>
      <t xml:space="preserve">OTP start fond </t>
    </r>
    <r>
      <rPr>
        <sz val="8"/>
        <color rgb="FFFF0000"/>
        <rFont val="Arial"/>
        <family val="2"/>
        <charset val="238"/>
      </rPr>
      <t xml:space="preserve">(OTP novčani) </t>
    </r>
  </si>
  <si>
    <r>
      <rPr>
        <sz val="8"/>
        <color theme="1"/>
        <rFont val="Arial"/>
        <family val="2"/>
        <charset val="238"/>
      </rPr>
      <t>PBZ D-START fond</t>
    </r>
    <r>
      <rPr>
        <sz val="8"/>
        <color rgb="FFFF0000"/>
        <rFont val="Arial"/>
        <family val="2"/>
        <charset val="238"/>
      </rPr>
      <t xml:space="preserve"> (PBZ Dollar)</t>
    </r>
  </si>
  <si>
    <r>
      <rPr>
        <sz val="8"/>
        <color theme="1"/>
        <rFont val="Arial"/>
        <family val="2"/>
        <charset val="238"/>
      </rPr>
      <t>PBZ E-START fond</t>
    </r>
    <r>
      <rPr>
        <sz val="8"/>
        <color rgb="FFFF0000"/>
        <rFont val="Arial"/>
        <family val="2"/>
        <charset val="238"/>
      </rPr>
      <t xml:space="preserve"> (PBZ Euro novčani) </t>
    </r>
  </si>
  <si>
    <r>
      <rPr>
        <sz val="8"/>
        <color theme="1"/>
        <rFont val="Arial"/>
        <family val="2"/>
        <charset val="238"/>
      </rPr>
      <t>PBZ START fond</t>
    </r>
    <r>
      <rPr>
        <sz val="8"/>
        <color rgb="FFFF0000"/>
        <rFont val="Arial"/>
        <family val="2"/>
        <charset val="238"/>
      </rPr>
      <t xml:space="preserve"> (PBZ Novčani)</t>
    </r>
  </si>
  <si>
    <r>
      <rPr>
        <sz val="8"/>
        <color theme="1"/>
        <rFont val="Arial"/>
        <family val="2"/>
        <charset val="238"/>
      </rPr>
      <t>Raiffeisen Flexi Euro kratkoročni obveznički</t>
    </r>
    <r>
      <rPr>
        <sz val="8"/>
        <color rgb="FFFF0000"/>
        <rFont val="Arial"/>
        <family val="2"/>
        <charset val="238"/>
      </rPr>
      <t xml:space="preserve"> (Raiffeisen euroCash)</t>
    </r>
  </si>
  <si>
    <r>
      <rPr>
        <sz val="8"/>
        <color theme="1"/>
        <rFont val="Arial"/>
        <family val="2"/>
        <charset val="238"/>
      </rPr>
      <t>Raiffeisen Flexi Kuna kratkoročni obveznički</t>
    </r>
    <r>
      <rPr>
        <sz val="8"/>
        <color rgb="FFFF0000"/>
        <rFont val="Arial"/>
        <family val="2"/>
        <charset val="238"/>
      </rPr>
      <t xml:space="preserve"> (Raiffeisen Flexi Cash)</t>
    </r>
  </si>
  <si>
    <r>
      <rPr>
        <sz val="8"/>
        <color theme="1"/>
        <rFont val="Arial"/>
        <family val="2"/>
        <charset val="238"/>
      </rPr>
      <t>Raiffeisen Kuna kratkoročni obveznički</t>
    </r>
    <r>
      <rPr>
        <sz val="8"/>
        <color rgb="FFFF0000"/>
        <rFont val="Arial"/>
        <family val="2"/>
        <charset val="238"/>
      </rPr>
      <t xml:space="preserve"> (Raiffeisen Cash) </t>
    </r>
  </si>
  <si>
    <r>
      <rPr>
        <sz val="8"/>
        <color theme="1"/>
        <rFont val="Arial"/>
        <family val="2"/>
        <charset val="238"/>
      </rPr>
      <t>SQ Flow</t>
    </r>
    <r>
      <rPr>
        <sz val="8"/>
        <color rgb="FFFF0000"/>
        <rFont val="Arial"/>
        <family val="2"/>
        <charset val="238"/>
      </rPr>
      <t xml:space="preserve"> (Zodaks Cash)</t>
    </r>
  </si>
  <si>
    <r>
      <rPr>
        <sz val="8"/>
        <color theme="1"/>
        <rFont val="Arial"/>
        <family val="2"/>
        <charset val="238"/>
      </rPr>
      <t xml:space="preserve">InterCapital Short Term Bond
</t>
    </r>
    <r>
      <rPr>
        <sz val="8"/>
        <color rgb="FFFF0000"/>
        <rFont val="Arial"/>
        <family val="2"/>
        <charset val="238"/>
      </rPr>
      <t>(InterCapital Money)</t>
    </r>
  </si>
  <si>
    <r>
      <rPr>
        <sz val="8"/>
        <color theme="1"/>
        <rFont val="Arial"/>
        <family val="2"/>
        <charset val="238"/>
      </rPr>
      <t xml:space="preserve">HPB Kratkoročni obveznički eurski
</t>
    </r>
    <r>
      <rPr>
        <sz val="8"/>
        <color rgb="FFFF0000"/>
        <rFont val="Arial"/>
        <family val="2"/>
        <charset val="238"/>
      </rPr>
      <t xml:space="preserve">(HPB Euronovčani) </t>
    </r>
  </si>
  <si>
    <r>
      <rPr>
        <sz val="8"/>
        <color theme="1"/>
        <rFont val="Arial"/>
        <family val="2"/>
        <charset val="238"/>
      </rPr>
      <t xml:space="preserve">HPB Kratkoročni obveznički kunski
</t>
    </r>
    <r>
      <rPr>
        <sz val="8"/>
        <color rgb="FFFF0000"/>
        <rFont val="Arial"/>
        <family val="2"/>
        <charset val="238"/>
      </rPr>
      <t>(HPB Novčani)</t>
    </r>
  </si>
  <si>
    <r>
      <rPr>
        <sz val="8"/>
        <color theme="1"/>
        <rFont val="Arial"/>
        <family val="2"/>
        <charset val="238"/>
      </rPr>
      <t xml:space="preserve">Erste E- Conservative
</t>
    </r>
    <r>
      <rPr>
        <sz val="8"/>
        <color rgb="FFFF0000"/>
        <rFont val="Arial"/>
        <family val="2"/>
        <charset val="238"/>
      </rPr>
      <t>(Erste Euro - Money ;Erste Adriatic Conservative)</t>
    </r>
  </si>
  <si>
    <t>ZDMF FINE</t>
  </si>
  <si>
    <t>29.1.2019.</t>
  </si>
  <si>
    <t>Annualized since first day in business</t>
  </si>
  <si>
    <t>Anualizirani od početka rada</t>
  </si>
  <si>
    <t>Current month</t>
  </si>
  <si>
    <t>- Društvo Croatia osiguranje kredita d.d.  je od 2. srpnja 2018. pripojeno društvu Croatia osiguranje d.d. koje je preuzelo sva prava i obveze pripojenog društva.</t>
  </si>
  <si>
    <t>- Društvo Jadransko osiguranje d.d. je 31.12.2018. promijenilo naziv tvrtke u Adriatic osiguranje d.d.</t>
  </si>
  <si>
    <t>- As of 2 July 2018 Croatia osiguranje kredita d.d. has been merged to the company Croatia osiguranje d.d. which has taken over all of its claims and liabilities</t>
  </si>
  <si>
    <t>- On 31 December Jadransko osiguranje d.d. changed the company name into Adriatic osiguranje d.d.</t>
  </si>
  <si>
    <t xml:space="preserve"> Monthly</t>
  </si>
  <si>
    <t>Mjesečni</t>
  </si>
  <si>
    <r>
      <t>Cijene udjela
U</t>
    </r>
    <r>
      <rPr>
        <b/>
        <i/>
        <sz val="8"/>
        <color theme="1" tint="0.34998626667073579"/>
        <rFont val="Arial"/>
        <family val="2"/>
        <charset val="238"/>
      </rPr>
      <t>nit prices</t>
    </r>
  </si>
  <si>
    <r>
      <t xml:space="preserve">Prinosi ZDMF-ova
</t>
    </r>
    <r>
      <rPr>
        <b/>
        <i/>
        <sz val="9"/>
        <color theme="1" tint="0.34998626667073579"/>
        <rFont val="Arial"/>
        <family val="2"/>
        <charset val="238"/>
      </rPr>
      <t>ZDMFs' rates of return</t>
    </r>
  </si>
  <si>
    <t>PROSINAC 2018.</t>
  </si>
  <si>
    <t>DECEMBER 2018</t>
  </si>
  <si>
    <t>Prosinac 2018.</t>
  </si>
  <si>
    <t>December 2018</t>
  </si>
  <si>
    <r>
      <t xml:space="preserve">Smrt
</t>
    </r>
    <r>
      <rPr>
        <i/>
        <sz val="8"/>
        <color theme="1" tint="0.34998626667073579"/>
        <rFont val="Arial"/>
        <family val="2"/>
        <charset val="238"/>
      </rPr>
      <t>Death</t>
    </r>
  </si>
  <si>
    <t>EUR</t>
  </si>
  <si>
    <t>HRK</t>
  </si>
  <si>
    <t>USD</t>
  </si>
  <si>
    <t>Valuta fonda</t>
  </si>
  <si>
    <t>Fund currency</t>
  </si>
  <si>
    <r>
      <t xml:space="preserve">Mjesečna promjena članstva
</t>
    </r>
    <r>
      <rPr>
        <i/>
        <sz val="8"/>
        <color theme="1"/>
        <rFont val="Arial"/>
        <family val="2"/>
        <charset val="238"/>
      </rPr>
      <t>Membership monthly change</t>
    </r>
  </si>
  <si>
    <t>1.1. - 31.12.2018.</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</si>
  <si>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31.12.2018.</t>
    </r>
  </si>
  <si>
    <t>30.12.2018.</t>
  </si>
  <si>
    <t xml:space="preserve">ALD Automotive d.o.o. </t>
  </si>
  <si>
    <t xml:space="preserve">BKS - leasing Croatia d.o.o. </t>
  </si>
  <si>
    <t xml:space="preserve">HETA Asset Resolution Hrvatska d.o.o. </t>
  </si>
  <si>
    <t xml:space="preserve">i4next leasing Croatia d.o.o. </t>
  </si>
  <si>
    <t xml:space="preserve">IMPULS-LEASING d.o.o. </t>
  </si>
  <si>
    <t xml:space="preserve">Mercedes-Benz Leasing Hrvatska d.o.o. </t>
  </si>
  <si>
    <t xml:space="preserve">PBZ-LEASING d.o.o. </t>
  </si>
  <si>
    <t xml:space="preserve">PORSCHE LEASING d.o.o. </t>
  </si>
  <si>
    <t xml:space="preserve">SCANIA CREDIT HRVATSKA d.o.o. </t>
  </si>
  <si>
    <t xml:space="preserve">VB 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</si>
  <si>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</si>
  <si>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</si>
  <si>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</si>
  <si>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</si>
  <si>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</si>
  <si>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</si>
  <si>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</si>
  <si>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</si>
  <si>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</si>
  <si>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</si>
  <si>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</si>
  <si>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</si>
  <si>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</si>
  <si>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</si>
  <si>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</si>
  <si>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</si>
  <si>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</si>
  <si>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</si>
  <si>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</si>
  <si>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</si>
  <si>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</si>
  <si>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</si>
  <si>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</si>
  <si>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</si>
  <si>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</si>
  <si>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</si>
  <si>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</si>
  <si>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</si>
  <si>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</si>
  <si>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</si>
  <si>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</si>
  <si>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</si>
  <si>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</si>
  <si>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</si>
  <si>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</si>
  <si>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</si>
  <si>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</si>
  <si>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</si>
  <si>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</si>
  <si>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</si>
  <si>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</si>
  <si>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</si>
  <si>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</si>
  <si>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</si>
  <si>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</si>
  <si>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</si>
  <si>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</si>
  <si>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</si>
  <si>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</si>
  <si>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</si>
  <si>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</si>
  <si>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</si>
  <si>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</si>
  <si>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</si>
  <si>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</si>
  <si>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</si>
  <si>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</si>
  <si>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</si>
  <si>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</si>
  <si>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</si>
  <si>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</si>
  <si>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</si>
  <si>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</si>
  <si>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</si>
  <si>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</si>
  <si>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</si>
  <si>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</si>
  <si>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</si>
  <si>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</si>
  <si>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</si>
  <si>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</si>
  <si>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</si>
  <si>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</si>
  <si>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</si>
  <si>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</si>
  <si>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</si>
  <si>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</si>
  <si>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</si>
  <si>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</si>
  <si>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</si>
  <si>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</si>
  <si>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</si>
  <si>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</si>
  <si>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</si>
  <si>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</si>
  <si>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</si>
  <si>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</si>
  <si>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</si>
  <si>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</si>
  <si>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</si>
  <si>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</si>
  <si>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</si>
  <si>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</si>
  <si>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</si>
  <si>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</si>
  <si>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</si>
  <si>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</si>
  <si>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</si>
  <si>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</si>
  <si>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</si>
  <si>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</si>
  <si>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</si>
  <si>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</si>
  <si>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</si>
  <si>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</si>
  <si>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</si>
  <si>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</si>
  <si>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</si>
  <si>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</si>
  <si>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</si>
  <si>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</si>
  <si>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</si>
  <si>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</si>
  <si>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</si>
  <si>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</si>
  <si>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</si>
  <si>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</si>
  <si>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</si>
  <si>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</si>
  <si>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</si>
  <si>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</si>
  <si>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</si>
  <si>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</si>
  <si>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</si>
  <si>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</si>
  <si>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</si>
  <si>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</si>
  <si>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</si>
  <si>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</si>
  <si>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</si>
  <si>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</si>
  <si>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</si>
  <si>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</si>
  <si>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</si>
  <si>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</si>
  <si>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</si>
  <si>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</si>
  <si>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</si>
  <si>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</si>
  <si>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</si>
  <si>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</si>
  <si>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</si>
  <si>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</si>
  <si>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</si>
  <si>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</si>
  <si>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</si>
  <si>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</si>
  <si>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</si>
  <si>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</si>
  <si>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</si>
  <si>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</si>
  <si>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</si>
  <si>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</si>
  <si>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</si>
  <si>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</si>
  <si>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</si>
  <si>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</si>
  <si>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</si>
  <si>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</si>
  <si>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</si>
  <si>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</si>
  <si>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</si>
  <si>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</si>
  <si>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</si>
  <si>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</si>
  <si>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</si>
  <si>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</si>
  <si>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</si>
  <si>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</si>
  <si>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</si>
  <si>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</si>
  <si>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</si>
  <si>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</si>
  <si>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</si>
  <si>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</si>
  <si>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</si>
  <si>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</si>
  <si>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</si>
  <si>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</si>
  <si>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</si>
  <si>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</si>
  <si>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</si>
  <si>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</si>
  <si>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</si>
  <si>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</si>
  <si>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</si>
  <si>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</si>
  <si>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</si>
  <si>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</si>
  <si>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</si>
  <si>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</si>
  <si>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</si>
  <si>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</si>
  <si>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</si>
  <si>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</si>
  <si>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</si>
  <si>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</si>
  <si>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t xml:space="preserve">Ana Peručić, Damir Maričić, Krešimir Jelić
Maja Cundić, Željko Kovačić    </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</si>
  <si>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</si>
  <si>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</si>
  <si>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</si>
  <si>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</si>
  <si>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</si>
  <si>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</si>
  <si>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</si>
  <si>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</si>
  <si>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</si>
  <si>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</si>
  <si>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</si>
  <si>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</si>
  <si>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</si>
  <si>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</si>
  <si>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</si>
  <si>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</si>
  <si>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</si>
  <si>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</si>
  <si>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</si>
  <si>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</si>
  <si>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</si>
  <si>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t xml:space="preserve">   3 Cash funds that changed their title are expected to change their investment strategy afterr Hanfa´s approval.</t>
  </si>
  <si>
    <r>
      <rPr>
        <vertAlign val="superscript"/>
        <sz val="8"/>
        <color rgb="FFFF0000"/>
        <rFont val="Arial"/>
        <family val="2"/>
        <charset val="238"/>
      </rPr>
      <t>3</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</si>
  <si>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</si>
  <si>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</si>
  <si>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</si>
  <si>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</si>
  <si>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</si>
  <si>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</si>
  <si>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</si>
  <si>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</si>
  <si>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</si>
  <si>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</si>
  <si>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</si>
  <si>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</si>
  <si>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</si>
  <si>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</si>
  <si>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</si>
  <si>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</si>
  <si>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</si>
  <si>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</si>
  <si>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</si>
  <si>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</si>
  <si>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</si>
  <si>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</si>
  <si>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</si>
  <si>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</si>
  <si>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</si>
  <si>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</si>
  <si>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</si>
  <si>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</si>
  <si>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Fond OTP OPTIMUM je 4.1. 2019. brisan iz evidencije. / </t>
    </r>
    <r>
      <rPr>
        <i/>
        <sz val="8"/>
        <color theme="1" tint="0.249977111117893"/>
        <rFont val="Arial"/>
        <family val="2"/>
        <charset val="238"/>
      </rPr>
      <t>The OTP OPTIMUM fund is removed from registry (4 January 2019).</t>
    </r>
  </si>
  <si>
    <r>
      <t>Prinosi</t>
    </r>
    <r>
      <rPr>
        <vertAlign val="superscript"/>
        <sz val="9"/>
        <rFont val="Arial"/>
        <family val="2"/>
        <charset val="238"/>
      </rPr>
      <t>3</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3</t>
    </r>
  </si>
  <si>
    <t>Veljača 2019.</t>
  </si>
  <si>
    <t>February 2019</t>
  </si>
  <si>
    <t>Table 3.1: Written premium for the period 1 January - 28 February 2019</t>
  </si>
  <si>
    <t>I-II. 2018.</t>
  </si>
  <si>
    <t>I-II. 2019.</t>
  </si>
  <si>
    <t>Tablica 3.1: Zaračunata bruto premija osiguranja za period od 1. siječnja do 28. veljače 2019.</t>
  </si>
  <si>
    <t>Tablica 3.2: Podaci o osiguranju za period od 1. siječnja do 28. veljače 2019.</t>
  </si>
  <si>
    <t>Table 3.2: Insurance data for the period 1 January - 28 February 2019</t>
  </si>
  <si>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</si>
  <si>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</si>
  <si>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t>ADRIATIC OSIGURANJE d.d.</t>
  </si>
  <si>
    <t>AGRAM LIFE osiguranje d.d.</t>
  </si>
  <si>
    <t>ALLIANZ ZAGREB d.d.</t>
  </si>
  <si>
    <t>CROATIA osiguranje d.d.</t>
  </si>
  <si>
    <t>CROATIA osiguranje kredita d.d.</t>
  </si>
  <si>
    <t>ERGO osiguranje d.d.</t>
  </si>
  <si>
    <t>ERGO životno osiguranje d.d.</t>
  </si>
  <si>
    <t>Erste osiguranje Vienna Insurance Group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</si>
  <si>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</si>
  <si>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</si>
  <si>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</si>
  <si>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</si>
  <si>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</si>
  <si>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</si>
  <si>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</si>
  <si>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</si>
  <si>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</si>
  <si>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</si>
  <si>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</si>
  <si>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</si>
  <si>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Erste osiguranje VIG  d.d. je od 7. svibnja 2018. pripojeno društvu Wiener osiguranje VIG d.d. koje je preuzelo sva prava i obveze pripojenog društva.</t>
  </si>
  <si>
    <t>- As of 7 May 2018 Erste osiguranje VIG  d.d. has been merged to the company Wiener osiguranje VIG d.d. which has taken over all of its claims and liabilities</t>
  </si>
  <si>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</si>
  <si>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</si>
  <si>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</si>
  <si>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t>HRHT00RA0005</t>
  </si>
  <si>
    <t>HRRIVPRA0000</t>
  </si>
  <si>
    <t>HRZABARA0009</t>
  </si>
  <si>
    <t>HRADRSPA0009</t>
  </si>
  <si>
    <t>HRMAISRA0007</t>
  </si>
  <si>
    <t>HRATGRRA0003</t>
  </si>
  <si>
    <t>HRADPLRA0006</t>
  </si>
  <si>
    <t>HRARNTRA0004</t>
  </si>
  <si>
    <t>HRADRSRA0007</t>
  </si>
  <si>
    <t>HRPODRRA0004</t>
  </si>
  <si>
    <t>HRRHMFO203E0</t>
  </si>
  <si>
    <t>HRZGHOO237A3</t>
  </si>
  <si>
    <t>HRRHMFO297A0</t>
  </si>
  <si>
    <t>HRRHMFO203A8</t>
  </si>
  <si>
    <t>HRRIBAO23BA6</t>
  </si>
  <si>
    <t>HRRHMFO327A5</t>
  </si>
  <si>
    <t>HRJDGLO20CA4</t>
  </si>
  <si>
    <t>HRLNGUO31AE3</t>
  </si>
  <si>
    <t>HRRHMFD197A5</t>
  </si>
  <si>
    <t>HRRHMFO23BA4</t>
  </si>
  <si>
    <t>HRRHMFO222E0</t>
  </si>
  <si>
    <t>HRRHMFO19BA2</t>
  </si>
  <si>
    <t>HRRHMFO247E7</t>
  </si>
  <si>
    <t>HRRHMFO217A8</t>
  </si>
  <si>
    <t>HRRHMFO257A4</t>
  </si>
  <si>
    <t>HRBCINRA0003</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</si>
  <si>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20.3.2019.</t>
    </r>
  </si>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</sst>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20">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sz val="8"/>
      <color rgb="FFFF0000"/>
      <name val="Arial"/>
      <family val="2"/>
      <charset val="238"/>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vertAlign val="superscript"/>
      <sz val="8"/>
      <color rgb="FFFF0000"/>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s>
  <fills count="40">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108">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174" fontId="50" fillId="3" borderId="0" xfId="21" applyNumberFormat="1" applyFont="1" applyFill="1" applyAlignment="1">
      <alignment vertical="center"/>
    </xf>
    <xf numFmtId="175" fontId="50" fillId="3" borderId="0" xfId="0" applyNumberFormat="1" applyFont="1" applyFill="1" applyBorder="1" applyAlignment="1">
      <alignmen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0" fontId="96" fillId="0" borderId="0" xfId="0" applyFont="1"/>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175"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6" fillId="16" borderId="6" xfId="3" applyFont="1" applyFill="1" applyBorder="1" applyAlignment="1">
      <alignment horizontal="center" vertical="center"/>
    </xf>
    <xf numFmtId="0" fontId="156" fillId="16" borderId="0" xfId="3" applyFont="1" applyFill="1" applyBorder="1" applyAlignment="1">
      <alignment horizontal="center" vertical="center" wrapText="1"/>
    </xf>
    <xf numFmtId="0" fontId="156"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6"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0" fontId="152" fillId="4" borderId="0" xfId="0" applyFont="1" applyFill="1" applyBorder="1" applyAlignment="1">
      <alignment horizontal="lef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0" fontId="152" fillId="4" borderId="0" xfId="0" applyFont="1" applyFill="1" applyBorder="1" applyAlignment="1">
      <alignment horizontal="left" vertical="center" wrapTex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91" fillId="4" borderId="0" xfId="0" applyFont="1" applyFill="1" applyBorder="1" applyAlignment="1">
      <alignment horizontal="lef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40" fillId="19" borderId="4" xfId="3" applyFont="1" applyFill="1" applyBorder="1" applyAlignment="1">
      <alignment horizontal="center" vertical="center" wrapText="1"/>
    </xf>
    <xf numFmtId="0" fontId="40" fillId="19" borderId="5" xfId="3" applyFont="1" applyFill="1" applyBorder="1" applyAlignment="1">
      <alignment horizontal="center" vertical="center" wrapText="1"/>
    </xf>
    <xf numFmtId="14" fontId="39" fillId="19" borderId="9" xfId="3" applyNumberFormat="1" applyFont="1" applyFill="1" applyBorder="1" applyAlignment="1">
      <alignment horizontal="center" vertical="center" wrapText="1"/>
    </xf>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14" fontId="31" fillId="19" borderId="0" xfId="3" applyNumberFormat="1" applyFont="1" applyFill="1" applyBorder="1" applyAlignment="1" applyProtection="1">
      <alignment horizontal="center" vertical="center" wrapText="1"/>
      <protection hidden="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32" fillId="19" borderId="4" xfId="3" applyFont="1" applyFill="1" applyBorder="1" applyAlignment="1">
      <alignment horizontal="center" vertical="center" wrapText="1"/>
    </xf>
    <xf numFmtId="0" fontId="32" fillId="19" borderId="5" xfId="3" applyFont="1" applyFill="1" applyBorder="1" applyAlignment="1">
      <alignment horizontal="center" vertical="center" wrapText="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41" fillId="19" borderId="0" xfId="0" applyFont="1" applyFill="1" applyBorder="1" applyAlignment="1" applyProtection="1">
      <alignment horizontal="center" vertical="center" wrapText="1" readingOrder="1"/>
      <protection locked="0"/>
    </xf>
    <xf numFmtId="0" fontId="32"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7" fillId="0" borderId="0" xfId="0" applyFont="1"/>
    <xf numFmtId="0" fontId="158" fillId="0" borderId="0" xfId="3" applyFont="1" applyFill="1" applyBorder="1" applyAlignment="1"/>
    <xf numFmtId="0" fontId="159" fillId="0" borderId="0" xfId="3" applyFont="1" applyFill="1" applyBorder="1" applyAlignment="1">
      <alignment horizontal="right" vertical="center"/>
    </xf>
    <xf numFmtId="0" fontId="159" fillId="0" borderId="0" xfId="3" applyFont="1" applyFill="1" applyBorder="1" applyAlignment="1">
      <alignment horizontal="left" vertical="center"/>
    </xf>
    <xf numFmtId="0" fontId="159" fillId="0" borderId="0" xfId="28" applyFont="1" applyFill="1" applyBorder="1" applyAlignment="1">
      <alignment horizontal="left" vertical="center"/>
    </xf>
    <xf numFmtId="0" fontId="163" fillId="0" borderId="0" xfId="28" applyFont="1" applyFill="1" applyBorder="1" applyAlignment="1">
      <alignment horizontal="left" vertical="center"/>
    </xf>
    <xf numFmtId="0" fontId="161" fillId="0" borderId="0" xfId="3" applyFont="1" applyFill="1" applyBorder="1" applyAlignment="1">
      <alignment horizontal="left" vertical="center"/>
    </xf>
    <xf numFmtId="0" fontId="161" fillId="0" borderId="0" xfId="3" applyFont="1" applyFill="1" applyAlignment="1">
      <alignment horizontal="left" vertical="center"/>
    </xf>
    <xf numFmtId="0" fontId="159" fillId="8" borderId="0" xfId="3" applyFont="1" applyFill="1" applyBorder="1" applyAlignment="1">
      <alignment horizontal="left" vertical="center"/>
    </xf>
    <xf numFmtId="0" fontId="161" fillId="0" borderId="0" xfId="0" applyFont="1" applyAlignment="1">
      <alignment horizontal="left" vertical="center"/>
    </xf>
    <xf numFmtId="14" fontId="161" fillId="0" borderId="0" xfId="0" applyNumberFormat="1" applyFont="1" applyAlignment="1">
      <alignment horizontal="right" vertical="center"/>
    </xf>
    <xf numFmtId="0" fontId="161" fillId="0" borderId="0" xfId="0" applyFont="1" applyAlignment="1">
      <alignment horizontal="right" vertical="center"/>
    </xf>
    <xf numFmtId="0" fontId="173" fillId="0" borderId="0" xfId="3" applyFont="1" applyAlignment="1">
      <alignment horizontal="left" vertical="center"/>
    </xf>
    <xf numFmtId="0" fontId="161" fillId="0" borderId="0" xfId="3" applyFont="1" applyAlignment="1">
      <alignment horizontal="left" vertical="center"/>
    </xf>
    <xf numFmtId="0" fontId="159" fillId="0" borderId="0" xfId="0" applyFont="1" applyAlignment="1">
      <alignment horizontal="right" vertical="center" indent="1"/>
    </xf>
    <xf numFmtId="14" fontId="174" fillId="0" borderId="0" xfId="0" applyNumberFormat="1" applyFont="1" applyAlignment="1">
      <alignment horizontal="right" vertical="center"/>
    </xf>
    <xf numFmtId="0" fontId="174" fillId="0" borderId="0" xfId="3" applyFont="1" applyFill="1">
      <alignment vertical="top"/>
    </xf>
    <xf numFmtId="0" fontId="161" fillId="0" borderId="0" xfId="0" applyFont="1" applyAlignment="1">
      <alignment horizontal="left"/>
    </xf>
    <xf numFmtId="0" fontId="16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3" fillId="0" borderId="0" xfId="3" applyFont="1" applyFill="1" applyAlignment="1">
      <alignment horizontal="left" vertical="center"/>
    </xf>
    <xf numFmtId="0" fontId="25" fillId="0" borderId="0" xfId="3" applyFont="1" applyFill="1" applyAlignment="1">
      <alignment horizontal="center"/>
    </xf>
    <xf numFmtId="0" fontId="161" fillId="0" borderId="0" xfId="0" applyFont="1" applyFill="1" applyAlignment="1">
      <alignment horizontal="right" vertical="center"/>
    </xf>
    <xf numFmtId="0" fontId="159" fillId="0" borderId="0" xfId="3" applyFont="1" applyAlignment="1">
      <alignment horizontal="left" vertical="center"/>
    </xf>
    <xf numFmtId="0" fontId="159" fillId="16" borderId="0" xfId="3" applyFont="1" applyFill="1" applyAlignment="1">
      <alignment horizontal="center"/>
    </xf>
    <xf numFmtId="0" fontId="159" fillId="0" borderId="0" xfId="3" applyFont="1" applyFill="1" applyAlignment="1">
      <alignment horizontal="left" vertical="center"/>
    </xf>
    <xf numFmtId="0" fontId="174" fillId="0" borderId="0" xfId="3" applyFont="1" applyFill="1" applyBorder="1" applyAlignment="1">
      <alignment horizontal="left" vertical="center"/>
    </xf>
    <xf numFmtId="0" fontId="22" fillId="0" borderId="0" xfId="15" applyFont="1" applyFill="1" applyAlignment="1"/>
    <xf numFmtId="0" fontId="163" fillId="0" borderId="0" xfId="15" applyFont="1" applyFill="1" applyAlignment="1">
      <alignment horizontal="left" vertical="center"/>
    </xf>
    <xf numFmtId="0" fontId="160" fillId="0" borderId="0" xfId="24" applyFont="1"/>
    <xf numFmtId="0" fontId="160" fillId="0" borderId="0" xfId="24" quotePrefix="1" applyFont="1"/>
    <xf numFmtId="0" fontId="174" fillId="0" borderId="0" xfId="24" applyFont="1" applyAlignment="1">
      <alignment vertical="center"/>
    </xf>
    <xf numFmtId="0" fontId="88" fillId="0" borderId="0" xfId="24" applyFont="1" applyFill="1" applyAlignment="1">
      <alignment vertical="center"/>
    </xf>
    <xf numFmtId="0" fontId="180" fillId="0" borderId="0" xfId="24" applyFont="1" applyAlignment="1">
      <alignment vertical="center"/>
    </xf>
    <xf numFmtId="0" fontId="161" fillId="0" borderId="0" xfId="0" applyFont="1" applyFill="1" applyAlignment="1">
      <alignment horizontal="left" vertical="center"/>
    </xf>
    <xf numFmtId="0" fontId="174" fillId="0" borderId="0" xfId="0" applyFont="1" applyFill="1" applyAlignment="1">
      <alignment horizontal="left" vertical="center"/>
    </xf>
    <xf numFmtId="0" fontId="168" fillId="0" borderId="0" xfId="0" applyFont="1" applyFill="1" applyBorder="1" applyAlignment="1">
      <alignment vertical="center"/>
    </xf>
    <xf numFmtId="0" fontId="161" fillId="0" borderId="0" xfId="0" applyFont="1" applyFill="1" applyAlignment="1">
      <alignment horizontal="left"/>
    </xf>
    <xf numFmtId="0" fontId="174" fillId="0" borderId="0" xfId="0" applyFont="1" applyAlignment="1">
      <alignment horizontal="left" vertical="center"/>
    </xf>
    <xf numFmtId="0" fontId="173" fillId="0" borderId="0" xfId="0" applyFont="1" applyFill="1" applyBorder="1" applyAlignment="1">
      <alignment vertical="center"/>
    </xf>
    <xf numFmtId="0" fontId="160" fillId="0" borderId="0" xfId="0" applyFont="1" applyAlignment="1">
      <alignment vertical="center"/>
    </xf>
    <xf numFmtId="0" fontId="161" fillId="0" borderId="0" xfId="27" applyFont="1" applyFill="1" applyAlignment="1" applyProtection="1">
      <alignment horizontal="left"/>
      <protection locked="0"/>
    </xf>
    <xf numFmtId="0" fontId="161" fillId="0" borderId="0" xfId="0" applyFont="1" applyFill="1" applyBorder="1" applyAlignment="1">
      <alignment horizontal="left" vertical="center"/>
    </xf>
    <xf numFmtId="0" fontId="22" fillId="0" borderId="0" xfId="0" applyFont="1" applyFill="1" applyAlignment="1">
      <alignment horizontal="center"/>
    </xf>
    <xf numFmtId="0" fontId="18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2" fillId="11" borderId="0" xfId="3" applyFont="1" applyFill="1" applyBorder="1" applyAlignment="1">
      <alignment horizontal="left" vertical="center"/>
    </xf>
    <xf numFmtId="0" fontId="162" fillId="11" borderId="0" xfId="3" applyFont="1" applyFill="1" applyBorder="1" applyAlignment="1">
      <alignment horizontal="center" vertical="center"/>
    </xf>
    <xf numFmtId="0" fontId="162" fillId="11" borderId="0" xfId="3" applyFont="1" applyFill="1" applyBorder="1" applyAlignment="1">
      <alignment horizontal="left" vertical="center" indent="1"/>
    </xf>
    <xf numFmtId="0" fontId="16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60"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3" fillId="7" borderId="0" xfId="24" applyFont="1" applyFill="1" applyAlignment="1">
      <alignment vertical="center"/>
    </xf>
    <xf numFmtId="0" fontId="100" fillId="12" borderId="0" xfId="15" applyFont="1" applyFill="1" applyAlignment="1">
      <alignment horizontal="left" vertical="center"/>
    </xf>
    <xf numFmtId="0" fontId="163" fillId="12" borderId="0" xfId="15" applyFont="1" applyFill="1" applyAlignment="1">
      <alignment horizontal="left" vertical="center"/>
    </xf>
    <xf numFmtId="0" fontId="23" fillId="16" borderId="0" xfId="3" applyFont="1" applyFill="1" applyAlignment="1">
      <alignment horizontal="left" vertical="center"/>
    </xf>
    <xf numFmtId="0" fontId="159" fillId="16" borderId="0" xfId="3" applyFont="1" applyFill="1" applyAlignment="1">
      <alignment horizontal="left" vertical="center"/>
    </xf>
    <xf numFmtId="0" fontId="18" fillId="11" borderId="0" xfId="3" applyFont="1" applyFill="1" applyAlignment="1">
      <alignment horizontal="left" vertical="center"/>
    </xf>
    <xf numFmtId="0" fontId="163"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9" fillId="0" borderId="0" xfId="2" applyFont="1" applyAlignment="1" applyProtection="1"/>
    <xf numFmtId="0" fontId="189"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90" fillId="0" borderId="0" xfId="0" applyFont="1"/>
    <xf numFmtId="0" fontId="121" fillId="0" borderId="0" xfId="0" applyFont="1" applyAlignment="1">
      <alignment vertical="center"/>
    </xf>
    <xf numFmtId="0" fontId="19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5" fillId="0" borderId="0" xfId="2" applyFont="1" applyFill="1" applyAlignment="1" applyProtection="1">
      <alignment horizontal="left" vertical="center"/>
    </xf>
    <xf numFmtId="0" fontId="34" fillId="0" borderId="0" xfId="0" applyFont="1" applyFill="1" applyBorder="1" applyAlignment="1">
      <alignment horizontal="left"/>
    </xf>
    <xf numFmtId="0" fontId="180"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7"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2" fillId="0" borderId="0" xfId="0" applyFont="1"/>
    <xf numFmtId="0" fontId="193" fillId="0" borderId="0" xfId="0" applyFont="1"/>
    <xf numFmtId="0" fontId="194" fillId="0" borderId="0" xfId="3" applyFont="1" applyFill="1" applyBorder="1" applyAlignment="1"/>
    <xf numFmtId="0" fontId="14" fillId="19" borderId="0" xfId="0" applyFont="1" applyFill="1" applyBorder="1" applyAlignment="1">
      <alignment horizontal="center" vertical="center"/>
    </xf>
    <xf numFmtId="0" fontId="195"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39" fillId="12" borderId="0" xfId="3" applyFont="1" applyFill="1" applyBorder="1" applyAlignment="1">
      <alignment horizontal="center" vertical="center"/>
    </xf>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9"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3" fontId="89" fillId="32" borderId="0" xfId="0" applyNumberFormat="1" applyFont="1" applyFill="1" applyBorder="1" applyAlignment="1">
      <alignment horizontal="right" vertical="center" indent="1"/>
    </xf>
    <xf numFmtId="10" fontId="89" fillId="32" borderId="0" xfId="0" applyNumberFormat="1" applyFont="1" applyFill="1" applyBorder="1" applyAlignment="1">
      <alignment horizontal="right" vertical="center" indent="1"/>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9"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60"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155" fillId="32" borderId="0" xfId="0" applyFont="1" applyFill="1" applyBorder="1" applyAlignment="1">
      <alignment horizontal="center" vertical="center" wrapText="1"/>
    </xf>
    <xf numFmtId="0" fontId="54" fillId="32" borderId="0" xfId="0" applyFont="1" applyFill="1" applyBorder="1" applyAlignment="1">
      <alignment horizontal="center" wrapText="1"/>
    </xf>
    <xf numFmtId="0" fontId="175"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6"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Alignment="1">
      <alignment horizontal="center" vertical="center" wrapText="1"/>
    </xf>
    <xf numFmtId="0" fontId="160"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5"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9" fillId="32" borderId="0" xfId="0" applyFont="1" applyFill="1" applyAlignment="1">
      <alignment horizontal="center" vertical="center"/>
    </xf>
    <xf numFmtId="0" fontId="161"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1"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32" fillId="32" borderId="0" xfId="0" applyFont="1" applyFill="1" applyBorder="1" applyAlignment="1">
      <alignment horizontal="center" wrapText="1"/>
    </xf>
    <xf numFmtId="0" fontId="32" fillId="32" borderId="0" xfId="0" applyFont="1" applyFill="1" applyAlignment="1">
      <alignment horizontal="center" vertical="center" wrapTex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9" fillId="37" borderId="0" xfId="0" applyFont="1" applyFill="1" applyAlignment="1">
      <alignment vertical="center"/>
    </xf>
    <xf numFmtId="0" fontId="197" fillId="0" borderId="0" xfId="3" applyFont="1" applyFill="1" applyBorder="1" applyAlignment="1">
      <alignment horizontal="left" vertical="center"/>
    </xf>
    <xf numFmtId="0" fontId="198" fillId="0" borderId="0" xfId="0" applyFont="1" applyAlignment="1">
      <alignment vertical="center"/>
    </xf>
    <xf numFmtId="0" fontId="199"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1"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0" fillId="0" borderId="0" xfId="0" applyFont="1" applyFill="1" applyAlignment="1">
      <alignment vertical="center" wrapText="1"/>
    </xf>
    <xf numFmtId="168" fontId="11" fillId="0" borderId="0" xfId="0" applyNumberFormat="1" applyFont="1" applyFill="1" applyAlignment="1">
      <alignment horizontal="right" vertical="center" indent="1"/>
    </xf>
    <xf numFmtId="10" fontId="11" fillId="0" borderId="0" xfId="4" applyNumberFormat="1" applyFont="1" applyFill="1" applyAlignment="1">
      <alignment horizontal="right" vertical="center" wrapText="1"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0" fontId="50"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4" fillId="32" borderId="0" xfId="0" applyFont="1" applyFill="1" applyAlignment="1"/>
    <xf numFmtId="0" fontId="126" fillId="0" borderId="0" xfId="0" applyFont="1" applyFill="1" applyAlignment="1">
      <alignment horizontal="right" vertical="center"/>
    </xf>
    <xf numFmtId="0" fontId="159" fillId="0" borderId="0" xfId="0" applyFont="1" applyFill="1" applyAlignment="1">
      <alignment horizontal="right" vertical="center"/>
    </xf>
    <xf numFmtId="0" fontId="156" fillId="0" borderId="0" xfId="0" applyFont="1" applyFill="1" applyAlignment="1">
      <alignment horizontal="right" vertical="center"/>
    </xf>
    <xf numFmtId="0" fontId="75" fillId="0" borderId="0" xfId="20" applyFont="1" applyFill="1" applyBorder="1" applyAlignment="1">
      <alignment vertical="center"/>
    </xf>
    <xf numFmtId="166" fontId="31" fillId="0" borderId="0" xfId="20" applyNumberFormat="1" applyFont="1" applyFill="1" applyBorder="1" applyAlignment="1">
      <alignment horizontal="right" vertical="center" wrapText="1"/>
    </xf>
    <xf numFmtId="4" fontId="32" fillId="0" borderId="0" xfId="0" applyNumberFormat="1" applyFont="1" applyFill="1" applyBorder="1" applyAlignment="1">
      <alignment horizontal="right" vertical="center"/>
    </xf>
    <xf numFmtId="183" fontId="118" fillId="37" borderId="0" xfId="0" applyNumberFormat="1" applyFont="1" applyFill="1" applyBorder="1" applyAlignment="1">
      <alignment horizontal="center" vertical="center" wrapText="1"/>
    </xf>
    <xf numFmtId="0" fontId="121" fillId="0" borderId="0" xfId="3" applyFont="1" applyFill="1" applyBorder="1" applyAlignment="1">
      <alignment horizontal="center" vertical="center"/>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3"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Border="1" applyAlignment="1" applyProtection="1"/>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1"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8"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1" fillId="32" borderId="0" xfId="0" applyNumberFormat="1" applyFont="1" applyFill="1" applyBorder="1" applyAlignment="1">
      <alignment horizontal="center" vertical="center" wrapText="1"/>
    </xf>
    <xf numFmtId="181" fontId="159" fillId="32" borderId="0" xfId="0" applyNumberFormat="1" applyFont="1" applyFill="1" applyBorder="1" applyAlignment="1">
      <alignment horizontal="center" vertical="center" wrapText="1"/>
    </xf>
    <xf numFmtId="0" fontId="39" fillId="12" borderId="0" xfId="3" applyFont="1" applyFill="1" applyBorder="1" applyAlignment="1">
      <alignment horizontal="center" vertical="center"/>
    </xf>
    <xf numFmtId="0" fontId="48" fillId="32" borderId="4" xfId="0" applyFont="1" applyFill="1" applyBorder="1" applyAlignment="1">
      <alignment horizontal="center" vertical="center" wrapText="1"/>
    </xf>
    <xf numFmtId="0" fontId="32" fillId="32" borderId="5" xfId="0" applyFont="1" applyFill="1" applyBorder="1" applyAlignment="1">
      <alignment horizontal="center" vertical="center"/>
    </xf>
    <xf numFmtId="0" fontId="32" fillId="32" borderId="8" xfId="0" applyFont="1" applyFill="1" applyBorder="1" applyAlignment="1">
      <alignment horizontal="center" vertical="center"/>
    </xf>
    <xf numFmtId="0" fontId="160" fillId="32" borderId="9" xfId="0" applyFont="1" applyFill="1" applyBorder="1" applyAlignment="1">
      <alignment horizontal="center" vertical="center" wrapText="1"/>
    </xf>
    <xf numFmtId="0" fontId="160" fillId="32" borderId="10" xfId="0" applyFont="1" applyFill="1" applyBorder="1" applyAlignment="1">
      <alignment horizontal="center" vertical="center"/>
    </xf>
    <xf numFmtId="0" fontId="160" fillId="32" borderId="11" xfId="0" applyFont="1" applyFill="1" applyBorder="1" applyAlignment="1">
      <alignment horizontal="center" vertical="center"/>
    </xf>
    <xf numFmtId="0" fontId="32" fillId="32" borderId="4" xfId="0" applyFont="1" applyFill="1" applyBorder="1" applyAlignment="1">
      <alignment horizontal="center" vertical="center"/>
    </xf>
    <xf numFmtId="0" fontId="32" fillId="32" borderId="5" xfId="0" applyFont="1" applyFill="1" applyBorder="1" applyAlignment="1">
      <alignment horizontal="center" vertical="center" wrapText="1"/>
    </xf>
    <xf numFmtId="0" fontId="32" fillId="32" borderId="8" xfId="0" applyFont="1" applyFill="1" applyBorder="1" applyAlignment="1">
      <alignment horizontal="center" vertical="center" wrapText="1"/>
    </xf>
    <xf numFmtId="0" fontId="160" fillId="32" borderId="9" xfId="0" applyFont="1" applyFill="1" applyBorder="1" applyAlignment="1">
      <alignment horizontal="center" vertical="center"/>
    </xf>
    <xf numFmtId="0" fontId="160" fillId="32" borderId="11" xfId="0" applyFont="1" applyFill="1" applyBorder="1" applyAlignment="1">
      <alignment horizontal="center" vertical="top" wrapText="1"/>
    </xf>
    <xf numFmtId="167" fontId="40" fillId="3" borderId="4" xfId="1" applyNumberFormat="1" applyFont="1" applyFill="1" applyBorder="1" applyAlignment="1">
      <alignment horizontal="center" vertical="center"/>
    </xf>
    <xf numFmtId="167" fontId="40" fillId="3" borderId="5" xfId="1" applyNumberFormat="1" applyFont="1" applyFill="1" applyBorder="1" applyAlignment="1">
      <alignment horizontal="left" vertical="center" indent="1"/>
    </xf>
    <xf numFmtId="167" fontId="40" fillId="3" borderId="5" xfId="1" applyNumberFormat="1" applyFont="1" applyFill="1" applyBorder="1" applyAlignment="1">
      <alignment horizontal="center" vertical="center"/>
    </xf>
    <xf numFmtId="169" fontId="40" fillId="3" borderId="8" xfId="1" applyNumberFormat="1" applyFont="1" applyFill="1" applyBorder="1" applyAlignment="1">
      <alignment horizontal="center" vertical="center" wrapText="1"/>
    </xf>
    <xf numFmtId="167" fontId="40" fillId="3" borderId="6" xfId="1" applyNumberFormat="1" applyFont="1" applyFill="1" applyBorder="1" applyAlignment="1">
      <alignment horizontal="center" vertical="center"/>
    </xf>
    <xf numFmtId="169" fontId="40" fillId="3" borderId="7" xfId="1" applyNumberFormat="1" applyFont="1" applyFill="1" applyBorder="1" applyAlignment="1">
      <alignment horizontal="center" vertical="center" wrapText="1"/>
    </xf>
    <xf numFmtId="167" fontId="73" fillId="32" borderId="6" xfId="1" applyNumberFormat="1" applyFont="1" applyFill="1" applyBorder="1" applyAlignment="1">
      <alignment horizontal="center" vertical="center"/>
    </xf>
    <xf numFmtId="169" fontId="73" fillId="32" borderId="7" xfId="1" applyNumberFormat="1" applyFont="1" applyFill="1" applyBorder="1" applyAlignment="1">
      <alignment horizontal="center" vertical="center" wrapText="1"/>
    </xf>
    <xf numFmtId="167" fontId="73" fillId="32" borderId="9" xfId="1" applyNumberFormat="1" applyFont="1" applyFill="1" applyBorder="1" applyAlignment="1">
      <alignment horizontal="center" vertical="center"/>
    </xf>
    <xf numFmtId="167" fontId="73" fillId="32" borderId="10" xfId="1" applyNumberFormat="1" applyFont="1" applyFill="1" applyBorder="1" applyAlignment="1">
      <alignment horizontal="left" vertical="center" indent="1"/>
    </xf>
    <xf numFmtId="167" fontId="73" fillId="32" borderId="10" xfId="1" applyNumberFormat="1" applyFont="1" applyFill="1" applyBorder="1" applyAlignment="1">
      <alignment horizontal="center" vertical="center"/>
    </xf>
    <xf numFmtId="169" fontId="73" fillId="32" borderId="11" xfId="1" applyNumberFormat="1" applyFont="1" applyFill="1" applyBorder="1" applyAlignment="1">
      <alignment horizontal="center" vertical="center" wrapText="1"/>
    </xf>
    <xf numFmtId="10" fontId="40" fillId="3" borderId="4" xfId="4" applyNumberFormat="1" applyFont="1" applyFill="1" applyBorder="1" applyAlignment="1">
      <alignment horizontal="center" vertical="center" wrapText="1"/>
    </xf>
    <xf numFmtId="10" fontId="40" fillId="4" borderId="5" xfId="1" applyNumberFormat="1" applyFont="1" applyFill="1" applyBorder="1" applyAlignment="1" applyProtection="1">
      <alignment horizontal="right" vertical="center" indent="3"/>
      <protection hidden="1"/>
    </xf>
    <xf numFmtId="10" fontId="40" fillId="4" borderId="8" xfId="1" applyNumberFormat="1" applyFont="1" applyFill="1" applyBorder="1" applyAlignment="1" applyProtection="1">
      <alignment horizontal="right" vertical="center" indent="3"/>
      <protection hidden="1"/>
    </xf>
    <xf numFmtId="10" fontId="40" fillId="3" borderId="6" xfId="4" applyNumberFormat="1" applyFont="1" applyFill="1" applyBorder="1" applyAlignment="1">
      <alignment horizontal="center" vertical="center" wrapText="1"/>
    </xf>
    <xf numFmtId="10" fontId="40" fillId="4" borderId="7" xfId="1" applyNumberFormat="1" applyFont="1" applyFill="1" applyBorder="1" applyAlignment="1" applyProtection="1">
      <alignment horizontal="right" vertical="center" indent="3"/>
      <protection hidden="1"/>
    </xf>
    <xf numFmtId="10" fontId="73" fillId="32" borderId="6" xfId="4" applyNumberFormat="1" applyFont="1" applyFill="1" applyBorder="1" applyAlignment="1">
      <alignment horizontal="center" vertical="center" wrapText="1"/>
    </xf>
    <xf numFmtId="10" fontId="40" fillId="4" borderId="7" xfId="4" applyNumberFormat="1" applyFont="1" applyFill="1" applyBorder="1" applyAlignment="1" applyProtection="1">
      <alignment horizontal="right" vertical="center" indent="3"/>
      <protection hidden="1"/>
    </xf>
    <xf numFmtId="10" fontId="73" fillId="32" borderId="7" xfId="4" applyNumberFormat="1" applyFont="1" applyFill="1" applyBorder="1" applyAlignment="1">
      <alignment horizontal="center" vertical="center" wrapText="1"/>
    </xf>
    <xf numFmtId="10" fontId="73" fillId="32" borderId="9" xfId="4" applyNumberFormat="1" applyFont="1" applyFill="1" applyBorder="1" applyAlignment="1">
      <alignment horizontal="center" vertical="center" wrapText="1"/>
    </xf>
    <xf numFmtId="10" fontId="73" fillId="32" borderId="10" xfId="4" applyNumberFormat="1" applyFont="1" applyFill="1" applyBorder="1" applyAlignment="1">
      <alignment horizontal="center" vertical="center" wrapText="1"/>
    </xf>
    <xf numFmtId="10" fontId="73" fillId="32" borderId="11" xfId="4" applyNumberFormat="1" applyFont="1" applyFill="1" applyBorder="1" applyAlignment="1">
      <alignment horizontal="center" vertical="center" wrapText="1"/>
    </xf>
    <xf numFmtId="0" fontId="18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9"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8"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3"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8"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8"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160" fillId="32" borderId="0" xfId="0" applyFont="1" applyFill="1" applyBorder="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31" fillId="32" borderId="1" xfId="0" applyFont="1" applyFill="1" applyBorder="1" applyAlignment="1">
      <alignment horizontal="center" vertical="center" wrapText="1"/>
    </xf>
    <xf numFmtId="0" fontId="31" fillId="32" borderId="2" xfId="0" applyFont="1" applyFill="1" applyBorder="1" applyAlignment="1">
      <alignment horizontal="center" vertical="center" wrapText="1"/>
    </xf>
    <xf numFmtId="0" fontId="31" fillId="32" borderId="3"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3" fillId="0" borderId="0" xfId="0" applyFont="1" applyFill="1" applyBorder="1" applyAlignment="1">
      <alignment horizontal="justify" vertical="top" wrapText="1"/>
    </xf>
    <xf numFmtId="0" fontId="39"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8" fillId="0" borderId="0" xfId="0" applyFont="1" applyFill="1" applyAlignment="1">
      <alignment horizontal="justify" vertical="top" wrapText="1"/>
    </xf>
    <xf numFmtId="0" fontId="169"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9"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9" fillId="32" borderId="0" xfId="0" applyFont="1" applyFill="1" applyAlignment="1">
      <alignment horizontal="center" vertical="center"/>
    </xf>
    <xf numFmtId="14" fontId="16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3" borderId="0" xfId="0" applyFont="1" applyFill="1" applyAlignment="1">
      <alignment horizontal="left" vertical="center" wrapText="1"/>
    </xf>
    <xf numFmtId="0" fontId="154" fillId="32" borderId="0" xfId="0" applyFont="1" applyFill="1" applyAlignment="1">
      <alignment horizontal="center"/>
    </xf>
    <xf numFmtId="0" fontId="118" fillId="32" borderId="0" xfId="0" applyFont="1" applyFill="1" applyAlignment="1">
      <alignment horizontal="center" vertical="center" wrapText="1"/>
    </xf>
    <xf numFmtId="0" fontId="0" fillId="32" borderId="0" xfId="0" applyFill="1" applyAlignment="1">
      <alignment horizontal="center"/>
    </xf>
    <xf numFmtId="0" fontId="32" fillId="0" borderId="0" xfId="0" applyFont="1" applyFill="1" applyAlignment="1">
      <alignment horizontal="center" vertical="center" wrapText="1"/>
    </xf>
    <xf numFmtId="0" fontId="0" fillId="0" borderId="0" xfId="0" applyFill="1" applyAlignment="1">
      <alignment horizontal="center" vertical="center"/>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70" fillId="0" borderId="0" xfId="24" applyFont="1" applyAlignment="1">
      <alignment horizontal="left" vertical="center" wrapText="1"/>
    </xf>
    <xf numFmtId="0" fontId="174"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left"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2" fillId="0" borderId="0" xfId="0" applyFont="1" applyAlignment="1">
      <alignment horizontal="left" vertical="center" wrapText="1"/>
    </xf>
    <xf numFmtId="0" fontId="172" fillId="0" borderId="0" xfId="0" applyFont="1" applyAlignment="1">
      <alignment horizontal="left" vertical="top" wrapText="1"/>
    </xf>
    <xf numFmtId="0" fontId="78"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8" xfId="0" applyFont="1" applyFill="1" applyBorder="1" applyAlignment="1">
      <alignment horizontal="center" vertical="center" wrapText="1"/>
    </xf>
    <xf numFmtId="0" fontId="40" fillId="19" borderId="11" xfId="0" applyFont="1" applyFill="1" applyBorder="1" applyAlignment="1">
      <alignment horizontal="center" vertical="center" wrapText="1"/>
    </xf>
    <xf numFmtId="0" fontId="120" fillId="19" borderId="1" xfId="0" applyFont="1" applyFill="1" applyBorder="1" applyAlignment="1">
      <alignment horizontal="center" vertical="center"/>
    </xf>
    <xf numFmtId="0" fontId="120" fillId="19" borderId="2" xfId="0" applyFont="1" applyFill="1" applyBorder="1" applyAlignment="1">
      <alignment horizontal="center" vertical="center"/>
    </xf>
    <xf numFmtId="0" fontId="120" fillId="19" borderId="3"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5" xfId="0" applyFont="1" applyFill="1" applyBorder="1" applyAlignment="1">
      <alignment horizontal="center" vertical="center" wrapText="1"/>
    </xf>
    <xf numFmtId="0" fontId="40" fillId="19" borderId="10"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5" xfId="0" applyFont="1" applyFill="1" applyBorder="1" applyAlignment="1">
      <alignment horizontal="center" vertical="center" wrapText="1"/>
    </xf>
    <xf numFmtId="0" fontId="32" fillId="19" borderId="1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00"/>
      <color rgb="FF00CCFF"/>
      <color rgb="FF00FFFF"/>
      <color rgb="FF008000"/>
      <color rgb="FFF8F8F8"/>
      <color rgb="FFCCFFFF"/>
      <color rgb="FFCCFF99"/>
      <color rgb="FFCC9900"/>
      <color rgb="FF99CC00"/>
      <color rgb="FF26E3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maricic/Desktop/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maricic/Desktop/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s>
    <sheetDataSet>
      <sheetData sheetId="0"/>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t="str">
            <v/>
          </cell>
          <cell r="GW17" t="str">
            <v/>
          </cell>
          <cell r="GX17" t="str">
            <v/>
          </cell>
          <cell r="GY17" t="str">
            <v/>
          </cell>
          <cell r="GZ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t="str">
            <v/>
          </cell>
          <cell r="GW18" t="str">
            <v/>
          </cell>
          <cell r="GX18" t="str">
            <v/>
          </cell>
          <cell r="GY18" t="str">
            <v/>
          </cell>
          <cell r="GZ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t="str">
            <v/>
          </cell>
          <cell r="GW19" t="str">
            <v/>
          </cell>
          <cell r="GX19" t="str">
            <v/>
          </cell>
          <cell r="GY19" t="str">
            <v/>
          </cell>
          <cell r="GZ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t="str">
            <v/>
          </cell>
          <cell r="GW20" t="str">
            <v/>
          </cell>
          <cell r="GX20" t="str">
            <v/>
          </cell>
          <cell r="GY20" t="str">
            <v/>
          </cell>
          <cell r="GZ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t="str">
            <v/>
          </cell>
          <cell r="GW21" t="str">
            <v/>
          </cell>
          <cell r="GX21" t="str">
            <v/>
          </cell>
          <cell r="GY21" t="str">
            <v/>
          </cell>
          <cell r="GZ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t="str">
            <v/>
          </cell>
          <cell r="GW22" t="str">
            <v/>
          </cell>
          <cell r="GX22" t="str">
            <v/>
          </cell>
          <cell r="GY22" t="str">
            <v/>
          </cell>
          <cell r="GZ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t="str">
            <v/>
          </cell>
          <cell r="GW23" t="str">
            <v/>
          </cell>
          <cell r="GX23" t="str">
            <v/>
          </cell>
          <cell r="GY23" t="str">
            <v/>
          </cell>
          <cell r="GZ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t="str">
            <v/>
          </cell>
          <cell r="GW24" t="str">
            <v/>
          </cell>
          <cell r="GX24" t="str">
            <v/>
          </cell>
          <cell r="GY24" t="str">
            <v/>
          </cell>
          <cell r="GZ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t="str">
            <v/>
          </cell>
          <cell r="GW25" t="str">
            <v/>
          </cell>
          <cell r="GX25" t="str">
            <v/>
          </cell>
          <cell r="GY25" t="str">
            <v/>
          </cell>
          <cell r="GZ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t="str">
            <v/>
          </cell>
          <cell r="GW26" t="str">
            <v/>
          </cell>
          <cell r="GX26" t="str">
            <v/>
          </cell>
          <cell r="GY26" t="str">
            <v/>
          </cell>
          <cell r="GZ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t="str">
            <v/>
          </cell>
          <cell r="GW27" t="str">
            <v/>
          </cell>
          <cell r="GX27" t="str">
            <v/>
          </cell>
          <cell r="GY27" t="str">
            <v/>
          </cell>
          <cell r="GZ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t="str">
            <v/>
          </cell>
          <cell r="GW28" t="str">
            <v/>
          </cell>
          <cell r="GX28" t="str">
            <v/>
          </cell>
          <cell r="GY28" t="str">
            <v/>
          </cell>
          <cell r="GZ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t="str">
            <v/>
          </cell>
          <cell r="GW29" t="str">
            <v/>
          </cell>
          <cell r="GX29" t="str">
            <v/>
          </cell>
          <cell r="GY29" t="str">
            <v/>
          </cell>
          <cell r="GZ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t="str">
            <v/>
          </cell>
          <cell r="GW24" t="str">
            <v/>
          </cell>
          <cell r="GX24" t="str">
            <v/>
          </cell>
          <cell r="GY24" t="str">
            <v/>
          </cell>
          <cell r="GZ24" t="str">
            <v/>
          </cell>
          <cell r="HA24" t="str">
            <v/>
          </cell>
          <cell r="HB24" t="str">
            <v/>
          </cell>
          <cell r="HC24" t="str">
            <v/>
          </cell>
          <cell r="HD24" t="str">
            <v/>
          </cell>
          <cell r="HE24" t="str">
            <v/>
          </cell>
          <cell r="HF24" t="str">
            <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sheetData sheetId="7"/>
      <sheetData sheetId="8"/>
      <sheetData sheetId="9"/>
      <sheetData sheetId="10"/>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9"/>
  </cols>
  <sheetData>
    <row r="1" spans="1:9" ht="21" customHeight="1">
      <c r="A1" s="742"/>
      <c r="B1" s="743"/>
      <c r="C1" s="743"/>
      <c r="D1" s="743"/>
      <c r="E1" s="743"/>
      <c r="F1" s="743"/>
      <c r="G1" s="743"/>
      <c r="H1" s="743"/>
      <c r="I1" s="743"/>
    </row>
    <row r="2" spans="1:9" ht="18">
      <c r="A2" s="979"/>
      <c r="B2" s="979"/>
      <c r="C2" s="979"/>
      <c r="D2" s="979"/>
      <c r="E2" s="979"/>
      <c r="F2" s="979"/>
      <c r="G2" s="979"/>
      <c r="H2" s="979"/>
      <c r="I2" s="979"/>
    </row>
    <row r="3" spans="1:9" ht="18">
      <c r="A3" s="744"/>
      <c r="B3" s="744"/>
      <c r="C3" s="744"/>
      <c r="D3" s="744"/>
      <c r="E3" s="744"/>
      <c r="F3" s="744"/>
      <c r="G3" s="744"/>
      <c r="H3" s="744"/>
      <c r="I3" s="744"/>
    </row>
    <row r="4" spans="1:9" ht="16.5">
      <c r="A4" s="980"/>
      <c r="B4" s="980"/>
      <c r="C4" s="980"/>
      <c r="D4" s="980"/>
      <c r="E4" s="980"/>
      <c r="F4" s="980"/>
      <c r="G4" s="980"/>
      <c r="H4" s="980"/>
      <c r="I4" s="980"/>
    </row>
    <row r="5" spans="1:9" ht="15" customHeight="1">
      <c r="A5" s="745"/>
      <c r="B5" s="745"/>
      <c r="C5" s="745"/>
      <c r="D5" s="745"/>
      <c r="E5" s="745"/>
      <c r="F5" s="745"/>
      <c r="G5" s="745"/>
      <c r="H5" s="745"/>
      <c r="I5" s="745"/>
    </row>
    <row r="6" spans="1:9" ht="15" customHeight="1">
      <c r="A6" s="746"/>
      <c r="B6" s="746"/>
      <c r="C6" s="746"/>
      <c r="D6" s="746"/>
      <c r="E6" s="746"/>
      <c r="F6" s="746"/>
      <c r="G6" s="746"/>
      <c r="H6" s="746"/>
      <c r="I6" s="746"/>
    </row>
    <row r="7" spans="1:9">
      <c r="A7" s="753"/>
      <c r="B7" s="753"/>
      <c r="C7" s="753"/>
      <c r="D7" s="753"/>
      <c r="E7" s="753"/>
      <c r="F7" s="753"/>
      <c r="G7" s="753"/>
      <c r="H7" s="753"/>
      <c r="I7" s="753"/>
    </row>
    <row r="8" spans="1:9">
      <c r="A8" s="747"/>
      <c r="B8" s="747"/>
      <c r="C8" s="747"/>
      <c r="D8" s="747"/>
      <c r="E8" s="747"/>
      <c r="F8" s="747"/>
      <c r="G8" s="747"/>
      <c r="H8" s="747"/>
      <c r="I8" s="747"/>
    </row>
    <row r="9" spans="1:9">
      <c r="A9" s="981" t="s">
        <v>1429</v>
      </c>
      <c r="B9" s="982"/>
      <c r="C9" s="982"/>
      <c r="D9" s="982"/>
      <c r="E9" s="982"/>
      <c r="F9" s="982"/>
      <c r="G9" s="982"/>
      <c r="H9" s="982"/>
      <c r="I9" s="982"/>
    </row>
    <row r="10" spans="1:9">
      <c r="A10" s="748"/>
      <c r="B10" s="748"/>
      <c r="C10" s="748"/>
      <c r="D10" s="748"/>
      <c r="E10" s="748"/>
      <c r="F10" s="748"/>
      <c r="G10" s="748"/>
      <c r="H10" s="748"/>
      <c r="I10" s="748"/>
    </row>
    <row r="11" spans="1:9">
      <c r="A11" s="748"/>
      <c r="B11" s="748"/>
      <c r="C11" s="748"/>
      <c r="D11" s="748"/>
      <c r="E11" s="748"/>
      <c r="F11" s="748"/>
      <c r="G11" s="748"/>
      <c r="H11" s="748"/>
      <c r="I11" s="748"/>
    </row>
    <row r="12" spans="1:9">
      <c r="A12" s="748"/>
      <c r="B12" s="748"/>
      <c r="C12" s="748"/>
      <c r="D12" s="748"/>
      <c r="E12" s="748"/>
      <c r="F12" s="748"/>
      <c r="G12" s="748"/>
      <c r="H12" s="748"/>
      <c r="I12" s="748"/>
    </row>
    <row r="13" spans="1:9">
      <c r="A13" s="748"/>
      <c r="B13" s="748"/>
      <c r="C13" s="748"/>
      <c r="D13" s="748"/>
      <c r="E13" s="748"/>
      <c r="F13" s="748"/>
      <c r="G13" s="748"/>
      <c r="H13" s="748"/>
      <c r="I13" s="748"/>
    </row>
    <row r="14" spans="1:9">
      <c r="A14" s="748"/>
      <c r="B14" s="748"/>
      <c r="C14" s="748"/>
      <c r="D14" s="748"/>
      <c r="E14" s="748"/>
      <c r="F14" s="748"/>
      <c r="G14" s="748"/>
      <c r="H14" s="748"/>
      <c r="I14" s="748"/>
    </row>
    <row r="15" spans="1:9">
      <c r="A15" s="748"/>
      <c r="B15" s="748"/>
      <c r="C15" s="748"/>
      <c r="D15" s="748"/>
      <c r="E15" s="748"/>
      <c r="F15" s="748"/>
      <c r="G15" s="748"/>
      <c r="H15" s="748"/>
      <c r="I15" s="748"/>
    </row>
    <row r="16" spans="1:9">
      <c r="A16" s="748"/>
      <c r="B16" s="748"/>
      <c r="C16" s="748"/>
      <c r="D16" s="748"/>
      <c r="E16" s="748"/>
      <c r="F16" s="748"/>
      <c r="G16" s="748"/>
      <c r="H16" s="748"/>
      <c r="I16" s="748"/>
    </row>
    <row r="17" spans="1:9">
      <c r="A17" s="748"/>
      <c r="B17" s="748"/>
      <c r="C17" s="748"/>
      <c r="D17" s="748"/>
      <c r="E17" s="748"/>
      <c r="F17" s="748"/>
      <c r="G17" s="748"/>
      <c r="H17" s="748"/>
      <c r="I17" s="748"/>
    </row>
    <row r="18" spans="1:9" ht="30">
      <c r="A18" s="983" t="s">
        <v>0</v>
      </c>
      <c r="B18" s="983"/>
      <c r="C18" s="983"/>
      <c r="D18" s="983"/>
      <c r="E18" s="983"/>
      <c r="F18" s="983"/>
      <c r="G18" s="983"/>
      <c r="H18" s="983"/>
      <c r="I18" s="983"/>
    </row>
    <row r="19" spans="1:9" ht="18.75" customHeight="1">
      <c r="A19" s="749"/>
      <c r="B19" s="749"/>
      <c r="C19" s="749"/>
      <c r="D19" s="749"/>
      <c r="E19" s="749"/>
      <c r="F19" s="749"/>
      <c r="G19" s="749"/>
      <c r="H19" s="749"/>
      <c r="I19" s="749"/>
    </row>
    <row r="20" spans="1:9" ht="18.75" customHeight="1">
      <c r="A20" s="984" t="s">
        <v>1368</v>
      </c>
      <c r="B20" s="984"/>
      <c r="C20" s="984"/>
      <c r="D20" s="984"/>
      <c r="E20" s="984"/>
      <c r="F20" s="984"/>
      <c r="G20" s="984"/>
      <c r="H20" s="984"/>
      <c r="I20" s="984"/>
    </row>
    <row r="21" spans="1:9" ht="18.75" customHeight="1">
      <c r="A21" s="750"/>
      <c r="B21" s="750"/>
      <c r="C21" s="750"/>
      <c r="D21" s="750"/>
      <c r="E21" s="750"/>
      <c r="F21" s="750"/>
      <c r="G21" s="750"/>
      <c r="H21" s="750"/>
      <c r="I21" s="750"/>
    </row>
    <row r="22" spans="1:9" ht="26.25" customHeight="1">
      <c r="A22" s="985" t="s">
        <v>1</v>
      </c>
      <c r="B22" s="985"/>
      <c r="C22" s="985"/>
      <c r="D22" s="985"/>
      <c r="E22" s="985"/>
      <c r="F22" s="985"/>
      <c r="G22" s="985"/>
      <c r="H22" s="985"/>
      <c r="I22" s="985"/>
    </row>
    <row r="23" spans="1:9" ht="18.75">
      <c r="A23" s="751"/>
      <c r="B23" s="751"/>
      <c r="C23" s="751"/>
      <c r="D23" s="751"/>
      <c r="E23" s="751"/>
      <c r="F23" s="751"/>
      <c r="G23" s="751"/>
      <c r="H23" s="751"/>
      <c r="I23" s="751"/>
    </row>
    <row r="24" spans="1:9" ht="18.75" customHeight="1">
      <c r="A24" s="975" t="s">
        <v>1369</v>
      </c>
      <c r="B24" s="975"/>
      <c r="C24" s="975"/>
      <c r="D24" s="975"/>
      <c r="E24" s="975"/>
      <c r="F24" s="975"/>
      <c r="G24" s="975"/>
      <c r="H24" s="975"/>
      <c r="I24" s="975"/>
    </row>
    <row r="25" spans="1:9">
      <c r="A25" s="748"/>
      <c r="B25" s="748"/>
      <c r="C25" s="748"/>
      <c r="D25" s="748"/>
      <c r="E25" s="748"/>
      <c r="F25" s="748"/>
      <c r="G25" s="748"/>
      <c r="H25" s="748"/>
      <c r="I25" s="748"/>
    </row>
    <row r="26" spans="1:9">
      <c r="A26" s="748"/>
      <c r="B26" s="748"/>
      <c r="C26" s="748"/>
      <c r="D26" s="748"/>
      <c r="E26" s="748"/>
      <c r="F26" s="748"/>
      <c r="G26" s="748"/>
      <c r="H26" s="748"/>
      <c r="I26" s="748"/>
    </row>
    <row r="27" spans="1:9">
      <c r="A27" s="748"/>
      <c r="B27" s="748"/>
      <c r="C27" s="748"/>
      <c r="D27" s="748"/>
      <c r="E27" s="748"/>
      <c r="F27" s="748"/>
      <c r="G27" s="748"/>
      <c r="H27" s="748"/>
      <c r="I27" s="748"/>
    </row>
    <row r="28" spans="1:9">
      <c r="A28" s="748"/>
      <c r="B28" s="748"/>
      <c r="C28" s="748"/>
      <c r="D28" s="748"/>
      <c r="E28" s="748"/>
      <c r="F28" s="748"/>
      <c r="G28" s="748"/>
      <c r="H28" s="748"/>
      <c r="I28" s="748"/>
    </row>
    <row r="29" spans="1:9">
      <c r="A29" s="748"/>
      <c r="B29" s="748"/>
      <c r="C29" s="748"/>
      <c r="D29" s="748"/>
      <c r="E29" s="748"/>
      <c r="F29" s="748"/>
      <c r="G29" s="748"/>
      <c r="H29" s="748"/>
      <c r="I29" s="748"/>
    </row>
    <row r="30" spans="1:9">
      <c r="A30" s="748"/>
      <c r="B30" s="748"/>
      <c r="C30" s="748"/>
      <c r="D30" s="748"/>
      <c r="E30" s="748"/>
      <c r="F30" s="748"/>
      <c r="G30" s="748"/>
      <c r="H30" s="748"/>
      <c r="I30" s="748"/>
    </row>
    <row r="31" spans="1:9">
      <c r="A31" s="748"/>
      <c r="B31" s="748"/>
      <c r="C31" s="748"/>
      <c r="D31" s="748"/>
      <c r="E31" s="748"/>
      <c r="F31" s="748"/>
      <c r="G31" s="748"/>
      <c r="H31" s="748"/>
      <c r="I31" s="748"/>
    </row>
    <row r="32" spans="1:9">
      <c r="A32" s="748"/>
      <c r="B32" s="748"/>
      <c r="C32" s="748"/>
      <c r="D32" s="748"/>
      <c r="E32" s="748"/>
      <c r="F32" s="748"/>
      <c r="G32" s="748"/>
      <c r="H32" s="748"/>
      <c r="I32" s="748"/>
    </row>
    <row r="33" spans="1:9">
      <c r="A33" s="748"/>
      <c r="B33" s="748"/>
      <c r="C33" s="748"/>
      <c r="D33" s="748"/>
      <c r="E33" s="748"/>
      <c r="F33" s="748"/>
      <c r="G33" s="748"/>
      <c r="H33" s="748"/>
      <c r="I33" s="748"/>
    </row>
    <row r="34" spans="1:9">
      <c r="A34" s="748"/>
      <c r="B34" s="748"/>
      <c r="C34" s="748"/>
      <c r="D34" s="748"/>
      <c r="E34" s="748"/>
      <c r="F34" s="748"/>
      <c r="G34" s="748"/>
      <c r="H34" s="748"/>
      <c r="I34" s="748"/>
    </row>
    <row r="35" spans="1:9">
      <c r="A35" s="748"/>
      <c r="B35" s="748"/>
      <c r="C35" s="748"/>
      <c r="D35" s="748"/>
      <c r="E35" s="748"/>
      <c r="F35" s="748"/>
      <c r="G35" s="748"/>
      <c r="H35" s="748"/>
      <c r="I35" s="748"/>
    </row>
    <row r="36" spans="1:9">
      <c r="A36" s="976"/>
      <c r="B36" s="976"/>
      <c r="C36" s="976"/>
      <c r="D36" s="976"/>
      <c r="E36" s="976"/>
      <c r="F36" s="976"/>
      <c r="G36" s="976"/>
      <c r="H36" s="976"/>
      <c r="I36" s="976"/>
    </row>
    <row r="37" spans="1:9" ht="50.25" customHeight="1">
      <c r="A37" s="977" t="s">
        <v>2</v>
      </c>
      <c r="B37" s="977"/>
      <c r="C37" s="977"/>
      <c r="D37" s="977"/>
      <c r="E37" s="977"/>
      <c r="F37" s="977"/>
      <c r="G37" s="977"/>
      <c r="H37" s="977"/>
      <c r="I37" s="977"/>
    </row>
    <row r="38" spans="1:9">
      <c r="A38" s="752"/>
      <c r="B38" s="752"/>
      <c r="C38" s="752"/>
      <c r="D38" s="752"/>
      <c r="E38" s="752"/>
      <c r="F38" s="752"/>
      <c r="G38" s="752"/>
      <c r="H38" s="752"/>
      <c r="I38" s="752"/>
    </row>
    <row r="39" spans="1:9" ht="65.25" customHeight="1">
      <c r="A39" s="978" t="s">
        <v>3</v>
      </c>
      <c r="B39" s="978"/>
      <c r="C39" s="978"/>
      <c r="D39" s="978"/>
      <c r="E39" s="978"/>
      <c r="F39" s="978"/>
      <c r="G39" s="978"/>
      <c r="H39" s="978"/>
      <c r="I39" s="978"/>
    </row>
    <row r="40" spans="1:9">
      <c r="A40" s="753"/>
      <c r="B40" s="753"/>
      <c r="C40" s="753"/>
      <c r="D40" s="753"/>
      <c r="E40" s="753"/>
      <c r="F40" s="753"/>
      <c r="G40" s="753"/>
      <c r="H40" s="753"/>
      <c r="I40" s="753"/>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8" t="s">
        <v>1141</v>
      </c>
      <c r="G1" s="144" t="str">
        <f>Naslovnica!A20</f>
        <v>Veljača 2019.</v>
      </c>
    </row>
    <row r="2" spans="1:8" ht="12.75" customHeight="1">
      <c r="A2" s="610" t="s">
        <v>1142</v>
      </c>
      <c r="G2" s="612" t="str">
        <f>Naslovnica!A24</f>
        <v>February 2019</v>
      </c>
    </row>
    <row r="3" spans="1:8" ht="12.75" customHeight="1"/>
    <row r="4" spans="1:8" ht="12.75" customHeight="1">
      <c r="F4" s="74"/>
      <c r="G4" s="14" t="s">
        <v>665</v>
      </c>
    </row>
    <row r="5" spans="1:8" ht="19.5" customHeight="1">
      <c r="A5" s="1012" t="s">
        <v>941</v>
      </c>
      <c r="B5" s="1039" t="s">
        <v>944</v>
      </c>
      <c r="C5" s="1039"/>
      <c r="D5" s="1039"/>
      <c r="E5" s="1039"/>
      <c r="F5" s="1039"/>
      <c r="G5" s="1039"/>
    </row>
    <row r="6" spans="1:8" ht="26.25" customHeight="1">
      <c r="A6" s="1012"/>
      <c r="B6" s="1015" t="str">
        <f>Naslovnica!A20</f>
        <v>Veljača 2019.</v>
      </c>
      <c r="C6" s="1040"/>
      <c r="D6" s="1041" t="s">
        <v>19</v>
      </c>
      <c r="E6" s="1041"/>
      <c r="F6" s="1042" t="s">
        <v>546</v>
      </c>
      <c r="G6" s="1042"/>
    </row>
    <row r="7" spans="1:8">
      <c r="A7" s="1012"/>
      <c r="B7" s="1013" t="str">
        <f>Naslovnica!A24</f>
        <v>February 2019</v>
      </c>
      <c r="C7" s="1043"/>
      <c r="D7" s="1044" t="s">
        <v>48</v>
      </c>
      <c r="E7" s="1044"/>
      <c r="F7" s="1044" t="s">
        <v>56</v>
      </c>
      <c r="G7" s="1044"/>
    </row>
    <row r="8" spans="1:8">
      <c r="A8" s="1012"/>
      <c r="B8" s="791" t="s">
        <v>29</v>
      </c>
      <c r="C8" s="791" t="s">
        <v>30</v>
      </c>
      <c r="D8" s="768" t="s">
        <v>29</v>
      </c>
      <c r="E8" s="768" t="s">
        <v>580</v>
      </c>
      <c r="F8" s="768" t="s">
        <v>29</v>
      </c>
      <c r="G8" s="768" t="s">
        <v>580</v>
      </c>
    </row>
    <row r="9" spans="1:8">
      <c r="A9" s="1012"/>
      <c r="B9" s="792" t="s">
        <v>31</v>
      </c>
      <c r="C9" s="792" t="s">
        <v>32</v>
      </c>
      <c r="D9" s="827" t="s">
        <v>31</v>
      </c>
      <c r="E9" s="827" t="s">
        <v>581</v>
      </c>
      <c r="F9" s="827" t="s">
        <v>31</v>
      </c>
      <c r="G9" s="827" t="s">
        <v>581</v>
      </c>
    </row>
    <row r="10" spans="1:8">
      <c r="A10" s="408" t="s">
        <v>35</v>
      </c>
      <c r="B10" s="409">
        <v>637435.41470000008</v>
      </c>
      <c r="C10" s="410">
        <v>0.14638424311557577</v>
      </c>
      <c r="D10" s="409">
        <v>9769.8267800000904</v>
      </c>
      <c r="E10" s="411">
        <v>1.556533760656853E-2</v>
      </c>
      <c r="F10" s="412">
        <v>19087.614810000057</v>
      </c>
      <c r="G10" s="411">
        <v>3.0868735707308526E-2</v>
      </c>
      <c r="H10" s="54"/>
    </row>
    <row r="11" spans="1:8">
      <c r="A11" s="408" t="s">
        <v>36</v>
      </c>
      <c r="B11" s="409">
        <v>1621314.9743900001</v>
      </c>
      <c r="C11" s="410">
        <v>0.37232786240740579</v>
      </c>
      <c r="D11" s="413">
        <v>21490.51147000003</v>
      </c>
      <c r="E11" s="411">
        <v>1.3433043417010682E-2</v>
      </c>
      <c r="F11" s="412">
        <v>45239.859480000101</v>
      </c>
      <c r="G11" s="411">
        <v>2.870412650515286E-2</v>
      </c>
      <c r="H11" s="54"/>
    </row>
    <row r="12" spans="1:8">
      <c r="A12" s="408" t="s">
        <v>49</v>
      </c>
      <c r="B12" s="409">
        <v>253376.20541</v>
      </c>
      <c r="C12" s="410">
        <v>5.8186732643173776E-2</v>
      </c>
      <c r="D12" s="413">
        <v>4847.9668599999841</v>
      </c>
      <c r="E12" s="411">
        <v>1.9506704301630595E-2</v>
      </c>
      <c r="F12" s="412">
        <v>11076.449380000005</v>
      </c>
      <c r="G12" s="411">
        <v>4.5713828034678716E-2</v>
      </c>
    </row>
    <row r="13" spans="1:8">
      <c r="A13" s="408" t="s">
        <v>485</v>
      </c>
      <c r="B13" s="409">
        <v>7443.9997499999999</v>
      </c>
      <c r="C13" s="410">
        <v>1.7094818455750998E-3</v>
      </c>
      <c r="D13" s="413">
        <v>405.46346999999975</v>
      </c>
      <c r="E13" s="411">
        <v>5.7606220081883208E-2</v>
      </c>
      <c r="F13" s="412">
        <v>2879.3385799999996</v>
      </c>
      <c r="G13" s="411">
        <v>0.63078911506590529</v>
      </c>
    </row>
    <row r="14" spans="1:8">
      <c r="A14" s="408" t="s">
        <v>486</v>
      </c>
      <c r="B14" s="409">
        <v>4908.7485999999999</v>
      </c>
      <c r="C14" s="410">
        <v>1.1272725548106294E-3</v>
      </c>
      <c r="D14" s="413">
        <v>-839.08504000000005</v>
      </c>
      <c r="E14" s="411">
        <v>-0.14598283328186235</v>
      </c>
      <c r="F14" s="412">
        <v>-14191.595820000002</v>
      </c>
      <c r="G14" s="411">
        <v>-0.74300208980210636</v>
      </c>
    </row>
    <row r="15" spans="1:8">
      <c r="A15" s="408" t="s">
        <v>38</v>
      </c>
      <c r="B15" s="409">
        <v>272429.67292000004</v>
      </c>
      <c r="C15" s="410">
        <v>6.2562277766425561E-2</v>
      </c>
      <c r="D15" s="413">
        <v>5176.9656800000075</v>
      </c>
      <c r="E15" s="411">
        <v>1.9371050469288331E-2</v>
      </c>
      <c r="F15" s="412">
        <v>11719.047780000052</v>
      </c>
      <c r="G15" s="411">
        <v>4.4950403435636721E-2</v>
      </c>
    </row>
    <row r="16" spans="1:8">
      <c r="A16" s="408" t="s">
        <v>39</v>
      </c>
      <c r="B16" s="409">
        <v>226013.35146999999</v>
      </c>
      <c r="C16" s="410">
        <v>5.1902973424407937E-2</v>
      </c>
      <c r="D16" s="413">
        <v>2446.3375399999918</v>
      </c>
      <c r="E16" s="411">
        <v>1.0942300910124159E-2</v>
      </c>
      <c r="F16" s="412">
        <v>5942.7650999999896</v>
      </c>
      <c r="G16" s="411">
        <v>2.700390451093071E-2</v>
      </c>
    </row>
    <row r="17" spans="1:9">
      <c r="A17" s="408" t="s">
        <v>40</v>
      </c>
      <c r="B17" s="409">
        <v>1331613.3473499999</v>
      </c>
      <c r="C17" s="410">
        <v>0.30579915624262538</v>
      </c>
      <c r="D17" s="414">
        <v>15950.770549999952</v>
      </c>
      <c r="E17" s="411">
        <v>1.2123754852704005E-2</v>
      </c>
      <c r="F17" s="412">
        <v>41436.596039999975</v>
      </c>
      <c r="G17" s="411">
        <v>3.2116991720651189E-2</v>
      </c>
    </row>
    <row r="18" spans="1:9" ht="18.75" customHeight="1">
      <c r="A18" s="828" t="s">
        <v>691</v>
      </c>
      <c r="B18" s="829">
        <v>4354535.71459</v>
      </c>
      <c r="C18" s="830">
        <v>0.99999999999999978</v>
      </c>
      <c r="D18" s="829">
        <v>59248.757310000423</v>
      </c>
      <c r="E18" s="830">
        <v>1.3793899662414955E-2</v>
      </c>
      <c r="F18" s="831">
        <v>123190.07534999959</v>
      </c>
      <c r="G18" s="830">
        <v>2.9113687666537658E-2</v>
      </c>
    </row>
    <row r="19" spans="1:9" ht="12.75" customHeight="1">
      <c r="A19" s="23" t="s">
        <v>940</v>
      </c>
    </row>
    <row r="20" spans="1:9" ht="12.75" customHeight="1"/>
    <row r="22" spans="1:9">
      <c r="A22" s="158" t="s">
        <v>1143</v>
      </c>
      <c r="B22" s="277"/>
      <c r="C22" s="277"/>
      <c r="D22" s="277"/>
      <c r="E22" s="277"/>
      <c r="F22" s="277"/>
      <c r="G22" s="144" t="str">
        <f>Naslovnica!A20</f>
        <v>Veljača 2019.</v>
      </c>
    </row>
    <row r="23" spans="1:9">
      <c r="A23" s="610" t="s">
        <v>1144</v>
      </c>
      <c r="B23" s="277"/>
      <c r="C23" s="277"/>
      <c r="D23" s="277"/>
      <c r="E23" s="277"/>
      <c r="F23" s="277"/>
      <c r="G23" s="612" t="str">
        <f>Naslovnica!A24</f>
        <v>February 2019</v>
      </c>
    </row>
    <row r="24" spans="1:9">
      <c r="A24" s="277"/>
      <c r="B24" s="277"/>
      <c r="C24" s="277"/>
      <c r="D24" s="277"/>
      <c r="E24" s="277"/>
      <c r="F24" s="277"/>
      <c r="G24" s="277"/>
      <c r="H24" s="277"/>
      <c r="I24" s="277"/>
    </row>
    <row r="25" spans="1:9" ht="21.75">
      <c r="A25" s="855"/>
      <c r="B25" s="856" t="s">
        <v>942</v>
      </c>
      <c r="C25" s="1023" t="s">
        <v>943</v>
      </c>
      <c r="D25" s="1023"/>
      <c r="E25" s="1023"/>
      <c r="F25" s="1023"/>
      <c r="G25" s="1023"/>
      <c r="H25" s="277"/>
      <c r="I25" s="277"/>
    </row>
    <row r="26" spans="1:9" ht="33.75">
      <c r="A26" s="855" t="s">
        <v>941</v>
      </c>
      <c r="B26" s="855" t="str">
        <f>Naslovnica!A20</f>
        <v>Veljača 2019.</v>
      </c>
      <c r="C26" s="855" t="s">
        <v>582</v>
      </c>
      <c r="D26" s="855" t="s">
        <v>71</v>
      </c>
      <c r="E26" s="855" t="s">
        <v>53</v>
      </c>
      <c r="F26" s="855" t="s">
        <v>54</v>
      </c>
      <c r="G26" s="855" t="s">
        <v>55</v>
      </c>
      <c r="H26" s="277"/>
      <c r="I26" s="277"/>
    </row>
    <row r="27" spans="1:9" ht="33.75">
      <c r="A27" s="855"/>
      <c r="B27" s="822" t="str">
        <f>Naslovnica!A24</f>
        <v>February 2019</v>
      </c>
      <c r="C27" s="822" t="s">
        <v>583</v>
      </c>
      <c r="D27" s="822" t="s">
        <v>56</v>
      </c>
      <c r="E27" s="822" t="s">
        <v>57</v>
      </c>
      <c r="F27" s="822" t="s">
        <v>58</v>
      </c>
      <c r="G27" s="822" t="s">
        <v>59</v>
      </c>
      <c r="H27" s="277"/>
      <c r="I27" s="277"/>
    </row>
    <row r="28" spans="1:9">
      <c r="A28" s="408" t="s">
        <v>159</v>
      </c>
      <c r="B28" s="834">
        <v>259.39960000000002</v>
      </c>
      <c r="C28" s="405">
        <v>4.5269615607137492E-3</v>
      </c>
      <c r="D28" s="405">
        <v>1.1429877076378325E-2</v>
      </c>
      <c r="E28" s="405">
        <v>1.8100552695223371E-2</v>
      </c>
      <c r="F28" s="405">
        <v>6.4502650835463138E-2</v>
      </c>
      <c r="G28" s="833">
        <v>37958</v>
      </c>
      <c r="H28" s="277"/>
      <c r="I28" s="277"/>
    </row>
    <row r="29" spans="1:9">
      <c r="A29" s="408" t="s">
        <v>160</v>
      </c>
      <c r="B29" s="832">
        <v>255.26750000000001</v>
      </c>
      <c r="C29" s="405">
        <v>9.3677935487137542E-3</v>
      </c>
      <c r="D29" s="405">
        <v>2.36015714064024E-2</v>
      </c>
      <c r="E29" s="405">
        <v>1.135692806288402E-2</v>
      </c>
      <c r="F29" s="405">
        <v>6.2628225148745331E-2</v>
      </c>
      <c r="G29" s="833">
        <v>37893</v>
      </c>
      <c r="H29" s="277"/>
      <c r="I29" s="277"/>
    </row>
    <row r="30" spans="1:9">
      <c r="A30" s="408" t="s">
        <v>161</v>
      </c>
      <c r="B30" s="832">
        <v>163.0814</v>
      </c>
      <c r="C30" s="405">
        <v>1.2002690707626273E-2</v>
      </c>
      <c r="D30" s="405">
        <v>2.4934967969485911E-2</v>
      </c>
      <c r="E30" s="405">
        <v>1.3653247541097757E-2</v>
      </c>
      <c r="F30" s="405">
        <v>3.2385142130269884E-2</v>
      </c>
      <c r="G30" s="833">
        <v>37923</v>
      </c>
      <c r="H30" s="277"/>
      <c r="I30" s="277"/>
    </row>
    <row r="31" spans="1:9">
      <c r="A31" s="408" t="s">
        <v>485</v>
      </c>
      <c r="B31" s="832">
        <v>1123.6578</v>
      </c>
      <c r="C31" s="405">
        <v>1.3665467007725196E-2</v>
      </c>
      <c r="D31" s="405">
        <v>1.8892242907520007E-2</v>
      </c>
      <c r="E31" s="405">
        <v>5.4043398351533156E-2</v>
      </c>
      <c r="F31" s="405">
        <v>9.6486042834907693E-2</v>
      </c>
      <c r="G31" s="833">
        <v>43062</v>
      </c>
      <c r="H31" s="277"/>
      <c r="I31" s="277"/>
    </row>
    <row r="32" spans="1:9">
      <c r="A32" s="408" t="s">
        <v>486</v>
      </c>
      <c r="B32" s="832">
        <v>1052.6076</v>
      </c>
      <c r="C32" s="405">
        <v>2.006568873841541E-3</v>
      </c>
      <c r="D32" s="405">
        <v>2.2275264763349512E-3</v>
      </c>
      <c r="E32" s="405">
        <v>1.5677857793968686E-2</v>
      </c>
      <c r="F32" s="405">
        <v>4.1337480300213336E-2</v>
      </c>
      <c r="G32" s="833">
        <v>43062</v>
      </c>
      <c r="H32" s="277"/>
      <c r="I32" s="277"/>
    </row>
    <row r="33" spans="1:9">
      <c r="A33" s="408" t="s">
        <v>162</v>
      </c>
      <c r="B33" s="832">
        <v>217.8869</v>
      </c>
      <c r="C33" s="405">
        <v>1.4682816880419391E-2</v>
      </c>
      <c r="D33" s="415">
        <v>3.5684051265402417E-2</v>
      </c>
      <c r="E33" s="405">
        <v>2.2793854981737249E-2</v>
      </c>
      <c r="F33" s="405">
        <v>5.7332263184967314E-2</v>
      </c>
      <c r="G33" s="833">
        <v>38425</v>
      </c>
      <c r="H33" s="277"/>
      <c r="I33" s="277"/>
    </row>
    <row r="34" spans="1:9">
      <c r="A34" s="408" t="s">
        <v>163</v>
      </c>
      <c r="B34" s="832">
        <v>215.1189</v>
      </c>
      <c r="C34" s="405">
        <v>6.0784999663265893E-3</v>
      </c>
      <c r="D34" s="415">
        <v>1.5043117847901355E-2</v>
      </c>
      <c r="E34" s="405">
        <v>2.7108311493482917E-2</v>
      </c>
      <c r="F34" s="405">
        <v>5.6365035091149762E-2</v>
      </c>
      <c r="G34" s="833">
        <v>38425</v>
      </c>
      <c r="H34" s="277"/>
      <c r="I34" s="277"/>
    </row>
    <row r="35" spans="1:9">
      <c r="A35" s="408" t="s">
        <v>164</v>
      </c>
      <c r="B35" s="832">
        <v>243.07310000000001</v>
      </c>
      <c r="C35" s="405">
        <v>8.5727800437331858E-3</v>
      </c>
      <c r="D35" s="405">
        <v>2.3046127609140488E-2</v>
      </c>
      <c r="E35" s="405">
        <v>3.7015879489771031E-2</v>
      </c>
      <c r="F35" s="405">
        <v>5.5046813902941638E-2</v>
      </c>
      <c r="G35" s="833">
        <v>37474</v>
      </c>
      <c r="H35" s="277"/>
      <c r="I35" s="277"/>
    </row>
    <row r="36" spans="1:9">
      <c r="A36" s="889"/>
      <c r="B36" s="890"/>
      <c r="C36" s="891"/>
      <c r="D36" s="891"/>
      <c r="E36" s="891"/>
      <c r="F36" s="891"/>
      <c r="G36" s="892"/>
      <c r="H36" s="277"/>
      <c r="I36" s="277"/>
    </row>
    <row r="37" spans="1:9">
      <c r="A37" s="23" t="s">
        <v>940</v>
      </c>
      <c r="B37" s="277"/>
      <c r="C37" s="277"/>
      <c r="D37" s="277"/>
      <c r="E37" s="277"/>
      <c r="F37" s="277"/>
      <c r="G37" s="277"/>
      <c r="H37" s="277"/>
      <c r="I37" s="277"/>
    </row>
    <row r="38" spans="1:9">
      <c r="A38" s="280" t="s">
        <v>177</v>
      </c>
      <c r="B38" s="279"/>
      <c r="C38" s="279"/>
      <c r="D38" s="279"/>
      <c r="E38" s="279"/>
      <c r="F38" s="279"/>
      <c r="G38" s="279"/>
      <c r="H38" s="279"/>
      <c r="I38" s="279"/>
    </row>
    <row r="39" spans="1:9">
      <c r="A39" s="638" t="s">
        <v>490</v>
      </c>
      <c r="B39" s="278"/>
      <c r="C39" s="278"/>
      <c r="D39" s="278"/>
      <c r="E39" s="278"/>
      <c r="F39" s="278"/>
      <c r="G39" s="278"/>
      <c r="H39" s="278"/>
      <c r="I39" s="278"/>
    </row>
    <row r="40" spans="1:9">
      <c r="A40" s="280" t="s">
        <v>494</v>
      </c>
      <c r="B40" s="279"/>
      <c r="C40" s="279"/>
      <c r="D40" s="279"/>
      <c r="E40" s="279"/>
      <c r="F40" s="279"/>
      <c r="G40" s="279"/>
      <c r="H40" s="279"/>
      <c r="I40" s="279"/>
    </row>
    <row r="41" spans="1:9">
      <c r="A41" s="638" t="s">
        <v>495</v>
      </c>
      <c r="B41" s="278"/>
      <c r="C41" s="278"/>
      <c r="D41" s="278"/>
      <c r="E41" s="278"/>
      <c r="F41" s="278"/>
      <c r="G41" s="278"/>
      <c r="H41" s="278"/>
      <c r="I41" s="278"/>
    </row>
    <row r="42" spans="1:9">
      <c r="A42" s="277"/>
      <c r="B42" s="277"/>
      <c r="C42" s="277"/>
      <c r="D42" s="277"/>
      <c r="E42" s="277"/>
      <c r="F42" s="277"/>
      <c r="G42" s="277"/>
      <c r="H42" s="277"/>
      <c r="I42" s="277"/>
    </row>
    <row r="43" spans="1:9">
      <c r="A43" s="699" t="s">
        <v>128</v>
      </c>
      <c r="B43" s="299"/>
      <c r="C43" s="299"/>
      <c r="D43" s="299"/>
      <c r="E43" s="299"/>
      <c r="F43" s="299"/>
      <c r="G43" s="299"/>
      <c r="H43" s="299"/>
      <c r="I43" s="8"/>
    </row>
    <row r="44" spans="1:9">
      <c r="G44" s="28" t="s">
        <v>1346</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8" t="s">
        <v>1145</v>
      </c>
      <c r="S1" s="144" t="str">
        <f>Naslovnica!A20</f>
        <v>Veljača 2019.</v>
      </c>
    </row>
    <row r="2" spans="1:20" ht="12.75" customHeight="1">
      <c r="A2" s="637" t="s">
        <v>1146</v>
      </c>
      <c r="S2" s="612" t="str">
        <f>Naslovnica!A24</f>
        <v>February 2019</v>
      </c>
    </row>
    <row r="3" spans="1:20" ht="12.75" customHeight="1"/>
    <row r="4" spans="1:20" ht="12.75" customHeight="1">
      <c r="P4" s="71"/>
      <c r="Q4" s="71"/>
      <c r="R4" s="71"/>
      <c r="S4" s="25" t="s">
        <v>780</v>
      </c>
    </row>
    <row r="5" spans="1:20" ht="33" customHeight="1">
      <c r="A5" s="1045" t="s">
        <v>939</v>
      </c>
      <c r="B5" s="1024" t="s">
        <v>60</v>
      </c>
      <c r="C5" s="1024"/>
      <c r="D5" s="1024" t="s">
        <v>61</v>
      </c>
      <c r="E5" s="1046"/>
      <c r="F5" s="1024" t="s">
        <v>62</v>
      </c>
      <c r="G5" s="1024"/>
      <c r="H5" s="1047" t="s">
        <v>485</v>
      </c>
      <c r="I5" s="1048"/>
      <c r="J5" s="1047" t="s">
        <v>486</v>
      </c>
      <c r="K5" s="1048"/>
      <c r="L5" s="1024" t="s">
        <v>63</v>
      </c>
      <c r="M5" s="1024"/>
      <c r="N5" s="1024" t="s">
        <v>64</v>
      </c>
      <c r="O5" s="1024"/>
      <c r="P5" s="1024" t="s">
        <v>65</v>
      </c>
      <c r="Q5" s="1024"/>
      <c r="R5" s="1024" t="s">
        <v>779</v>
      </c>
      <c r="S5" s="1024"/>
    </row>
    <row r="6" spans="1:20">
      <c r="A6" s="1045"/>
      <c r="B6" s="836" t="s">
        <v>33</v>
      </c>
      <c r="C6" s="836" t="s">
        <v>34</v>
      </c>
      <c r="D6" s="836" t="s">
        <v>33</v>
      </c>
      <c r="E6" s="836" t="s">
        <v>34</v>
      </c>
      <c r="F6" s="836" t="s">
        <v>33</v>
      </c>
      <c r="G6" s="836" t="s">
        <v>34</v>
      </c>
      <c r="H6" s="836" t="s">
        <v>33</v>
      </c>
      <c r="I6" s="836" t="s">
        <v>34</v>
      </c>
      <c r="J6" s="836" t="s">
        <v>33</v>
      </c>
      <c r="K6" s="836" t="s">
        <v>34</v>
      </c>
      <c r="L6" s="836" t="s">
        <v>34</v>
      </c>
      <c r="M6" s="836" t="s">
        <v>34</v>
      </c>
      <c r="N6" s="836" t="s">
        <v>33</v>
      </c>
      <c r="O6" s="836" t="s">
        <v>34</v>
      </c>
      <c r="P6" s="836" t="s">
        <v>33</v>
      </c>
      <c r="Q6" s="836" t="s">
        <v>34</v>
      </c>
      <c r="R6" s="836" t="s">
        <v>33</v>
      </c>
      <c r="S6" s="836" t="s">
        <v>34</v>
      </c>
    </row>
    <row r="7" spans="1:20">
      <c r="A7" s="1045"/>
      <c r="B7" s="837" t="s">
        <v>31</v>
      </c>
      <c r="C7" s="837" t="s">
        <v>32</v>
      </c>
      <c r="D7" s="837" t="s">
        <v>31</v>
      </c>
      <c r="E7" s="837" t="s">
        <v>32</v>
      </c>
      <c r="F7" s="837" t="s">
        <v>31</v>
      </c>
      <c r="G7" s="837" t="s">
        <v>32</v>
      </c>
      <c r="H7" s="837" t="s">
        <v>31</v>
      </c>
      <c r="I7" s="837" t="s">
        <v>32</v>
      </c>
      <c r="J7" s="837" t="s">
        <v>31</v>
      </c>
      <c r="K7" s="837" t="s">
        <v>32</v>
      </c>
      <c r="L7" s="837" t="s">
        <v>32</v>
      </c>
      <c r="M7" s="837" t="s">
        <v>32</v>
      </c>
      <c r="N7" s="837" t="s">
        <v>31</v>
      </c>
      <c r="O7" s="837" t="s">
        <v>32</v>
      </c>
      <c r="P7" s="837" t="s">
        <v>31</v>
      </c>
      <c r="Q7" s="837" t="s">
        <v>32</v>
      </c>
      <c r="R7" s="837" t="s">
        <v>31</v>
      </c>
      <c r="S7" s="837" t="s">
        <v>32</v>
      </c>
    </row>
    <row r="8" spans="1:20" ht="18">
      <c r="A8" s="390" t="s">
        <v>781</v>
      </c>
      <c r="B8" s="416">
        <v>47817.23906</v>
      </c>
      <c r="C8" s="417">
        <v>7.5015033613255552E-2</v>
      </c>
      <c r="D8" s="416">
        <v>138409.04853</v>
      </c>
      <c r="E8" s="417">
        <v>8.5368389681585818E-2</v>
      </c>
      <c r="F8" s="416">
        <v>14283.38293</v>
      </c>
      <c r="G8" s="417">
        <v>5.6372234744329619E-2</v>
      </c>
      <c r="H8" s="416">
        <v>212.12643</v>
      </c>
      <c r="I8" s="417">
        <v>2.8496297303072855E-2</v>
      </c>
      <c r="J8" s="416">
        <v>345.64496999999994</v>
      </c>
      <c r="K8" s="417">
        <v>7.0414070502612405E-2</v>
      </c>
      <c r="L8" s="416">
        <v>13515.703939999999</v>
      </c>
      <c r="M8" s="417">
        <v>4.9611717384284111E-2</v>
      </c>
      <c r="N8" s="416">
        <v>1470.2972</v>
      </c>
      <c r="O8" s="417">
        <v>6.5053555041643665E-3</v>
      </c>
      <c r="P8" s="416">
        <v>81616.582430000009</v>
      </c>
      <c r="Q8" s="417">
        <v>6.1291502216031774E-2</v>
      </c>
      <c r="R8" s="416">
        <v>297670.02549000003</v>
      </c>
      <c r="S8" s="417">
        <v>6.8358613868500548E-2</v>
      </c>
      <c r="T8" s="54"/>
    </row>
    <row r="9" spans="1:20" ht="18">
      <c r="A9" s="390" t="s">
        <v>782</v>
      </c>
      <c r="B9" s="416">
        <v>172.86126000000002</v>
      </c>
      <c r="C9" s="417">
        <v>2.7118239120955446E-4</v>
      </c>
      <c r="D9" s="416">
        <v>222.93212</v>
      </c>
      <c r="E9" s="417">
        <v>1.3750080861640361E-4</v>
      </c>
      <c r="F9" s="416">
        <v>832.27800999999999</v>
      </c>
      <c r="G9" s="417">
        <v>3.2847520494406791E-3</v>
      </c>
      <c r="H9" s="416">
        <v>830.96987000000001</v>
      </c>
      <c r="I9" s="417">
        <v>0.11162948655391881</v>
      </c>
      <c r="J9" s="416">
        <v>0</v>
      </c>
      <c r="K9" s="417">
        <v>0</v>
      </c>
      <c r="L9" s="416">
        <v>35.958550000000002</v>
      </c>
      <c r="M9" s="417">
        <v>1.3199204629430863E-4</v>
      </c>
      <c r="N9" s="416">
        <v>883.20190000000002</v>
      </c>
      <c r="O9" s="417">
        <v>3.9077421499907816E-3</v>
      </c>
      <c r="P9" s="416">
        <v>1262.7391200000002</v>
      </c>
      <c r="Q9" s="417">
        <v>9.482776081457398E-4</v>
      </c>
      <c r="R9" s="416">
        <v>4240.9408299999996</v>
      </c>
      <c r="S9" s="417">
        <v>9.7391343370872017E-4</v>
      </c>
      <c r="T9" s="54"/>
    </row>
    <row r="10" spans="1:20" ht="18">
      <c r="A10" s="390" t="s">
        <v>783</v>
      </c>
      <c r="B10" s="416">
        <v>591731.96378999995</v>
      </c>
      <c r="C10" s="417">
        <v>0.92830104845757622</v>
      </c>
      <c r="D10" s="416">
        <v>1487114.7731299999</v>
      </c>
      <c r="E10" s="417">
        <v>0.91722755702845604</v>
      </c>
      <c r="F10" s="416">
        <v>238743.21646999998</v>
      </c>
      <c r="G10" s="417">
        <v>0.94224797503648106</v>
      </c>
      <c r="H10" s="416">
        <v>6421.6954299999998</v>
      </c>
      <c r="I10" s="417">
        <v>0.86266733552751662</v>
      </c>
      <c r="J10" s="416">
        <v>4586.2692500000003</v>
      </c>
      <c r="K10" s="417">
        <v>0.93430518116165095</v>
      </c>
      <c r="L10" s="416">
        <v>259376.26605000001</v>
      </c>
      <c r="M10" s="417">
        <v>0.95208522357315606</v>
      </c>
      <c r="N10" s="416">
        <v>228695.40216999999</v>
      </c>
      <c r="O10" s="417">
        <v>1.0118667799161236</v>
      </c>
      <c r="P10" s="416">
        <v>1253067.76847</v>
      </c>
      <c r="Q10" s="417">
        <v>0.94101472545592091</v>
      </c>
      <c r="R10" s="416">
        <v>4069737.35476</v>
      </c>
      <c r="S10" s="417">
        <v>0.9345973076136872</v>
      </c>
      <c r="T10" s="54"/>
    </row>
    <row r="11" spans="1:20" ht="18.75">
      <c r="A11" s="390" t="s">
        <v>784</v>
      </c>
      <c r="B11" s="418">
        <v>578981.72427000001</v>
      </c>
      <c r="C11" s="419">
        <v>0.90829864629107493</v>
      </c>
      <c r="D11" s="418">
        <v>1331723.2192899999</v>
      </c>
      <c r="E11" s="419">
        <v>0.8213846416820294</v>
      </c>
      <c r="F11" s="418">
        <v>177388.60266</v>
      </c>
      <c r="G11" s="419">
        <v>0.70009968920703958</v>
      </c>
      <c r="H11" s="418">
        <v>4381.2507000000005</v>
      </c>
      <c r="I11" s="419">
        <v>0.58856137119026641</v>
      </c>
      <c r="J11" s="418">
        <v>4460.8765100000001</v>
      </c>
      <c r="K11" s="419">
        <v>0.90876043438036325</v>
      </c>
      <c r="L11" s="418">
        <v>218906.36674</v>
      </c>
      <c r="M11" s="419">
        <v>0.80353349322664513</v>
      </c>
      <c r="N11" s="418">
        <v>228695.40216999999</v>
      </c>
      <c r="O11" s="419">
        <v>1.0118667799161236</v>
      </c>
      <c r="P11" s="418">
        <v>1010817.63924</v>
      </c>
      <c r="Q11" s="419">
        <v>0.75909245071145848</v>
      </c>
      <c r="R11" s="418">
        <v>3555355.0815800005</v>
      </c>
      <c r="S11" s="419">
        <v>0.81647167794966036</v>
      </c>
    </row>
    <row r="12" spans="1:20" ht="19.5">
      <c r="A12" s="397" t="s">
        <v>785</v>
      </c>
      <c r="B12" s="418">
        <v>27595.396219999999</v>
      </c>
      <c r="C12" s="419">
        <v>4.3291281883023995E-2</v>
      </c>
      <c r="D12" s="418">
        <v>371687.77433999995</v>
      </c>
      <c r="E12" s="419">
        <v>0.22925081197173985</v>
      </c>
      <c r="F12" s="418">
        <v>25555.211640000001</v>
      </c>
      <c r="G12" s="419">
        <v>0.10085876690215606</v>
      </c>
      <c r="H12" s="418">
        <v>429.59512999999998</v>
      </c>
      <c r="I12" s="419">
        <v>5.7710255833901658E-2</v>
      </c>
      <c r="J12" s="418">
        <v>0</v>
      </c>
      <c r="K12" s="419">
        <v>0</v>
      </c>
      <c r="L12" s="418">
        <v>70792.992129999999</v>
      </c>
      <c r="M12" s="419">
        <v>0.25985786119116555</v>
      </c>
      <c r="N12" s="418">
        <v>0</v>
      </c>
      <c r="O12" s="419">
        <v>0</v>
      </c>
      <c r="P12" s="418">
        <v>256437.92041999998</v>
      </c>
      <c r="Q12" s="419">
        <v>0.1925768624430873</v>
      </c>
      <c r="R12" s="418">
        <v>752498.88987999992</v>
      </c>
      <c r="S12" s="419">
        <v>0.17280806478618824</v>
      </c>
    </row>
    <row r="13" spans="1:20" ht="19.5">
      <c r="A13" s="397" t="s">
        <v>786</v>
      </c>
      <c r="B13" s="418">
        <v>519727.74137</v>
      </c>
      <c r="C13" s="419">
        <v>0.81534180465106798</v>
      </c>
      <c r="D13" s="418">
        <v>862317.97921000002</v>
      </c>
      <c r="E13" s="419">
        <v>0.53186332873808462</v>
      </c>
      <c r="F13" s="418">
        <v>140407.19581</v>
      </c>
      <c r="G13" s="419">
        <v>0.55414515180224</v>
      </c>
      <c r="H13" s="418">
        <v>3860.1412099999998</v>
      </c>
      <c r="I13" s="419">
        <v>0.51855740725945076</v>
      </c>
      <c r="J13" s="418">
        <v>4328.6891100000003</v>
      </c>
      <c r="K13" s="419">
        <v>0.88183149367233848</v>
      </c>
      <c r="L13" s="418">
        <v>126653.58239</v>
      </c>
      <c r="M13" s="419">
        <v>0.46490377143018585</v>
      </c>
      <c r="N13" s="418">
        <v>209808.61252000002</v>
      </c>
      <c r="O13" s="419">
        <v>0.92830185099860829</v>
      </c>
      <c r="P13" s="418">
        <v>679858.08879999991</v>
      </c>
      <c r="Q13" s="419">
        <v>0.51055217353668259</v>
      </c>
      <c r="R13" s="418">
        <v>2546962.0304199997</v>
      </c>
      <c r="S13" s="419">
        <v>0.58489864301456806</v>
      </c>
    </row>
    <row r="14" spans="1:20" ht="19.5">
      <c r="A14" s="397" t="s">
        <v>787</v>
      </c>
      <c r="B14" s="418">
        <v>0</v>
      </c>
      <c r="C14" s="419">
        <v>0</v>
      </c>
      <c r="D14" s="418">
        <v>0</v>
      </c>
      <c r="E14" s="419">
        <v>0</v>
      </c>
      <c r="F14" s="418">
        <v>0</v>
      </c>
      <c r="G14" s="419">
        <v>0</v>
      </c>
      <c r="H14" s="418">
        <v>0</v>
      </c>
      <c r="I14" s="419">
        <v>0</v>
      </c>
      <c r="J14" s="418">
        <v>0</v>
      </c>
      <c r="K14" s="419">
        <v>0</v>
      </c>
      <c r="L14" s="418">
        <v>0</v>
      </c>
      <c r="M14" s="419">
        <v>0</v>
      </c>
      <c r="N14" s="418">
        <v>0</v>
      </c>
      <c r="O14" s="419">
        <v>0</v>
      </c>
      <c r="P14" s="418">
        <v>0</v>
      </c>
      <c r="Q14" s="419">
        <v>0</v>
      </c>
      <c r="R14" s="418">
        <v>0</v>
      </c>
      <c r="S14" s="419">
        <v>0</v>
      </c>
    </row>
    <row r="15" spans="1:20" ht="19.5">
      <c r="A15" s="397" t="s">
        <v>788</v>
      </c>
      <c r="B15" s="418">
        <v>28548.264760000002</v>
      </c>
      <c r="C15" s="419">
        <v>4.4786129075423016E-2</v>
      </c>
      <c r="D15" s="418">
        <v>88717.205900000001</v>
      </c>
      <c r="E15" s="419">
        <v>5.4719291008572361E-2</v>
      </c>
      <c r="F15" s="418">
        <v>9070.2805600000011</v>
      </c>
      <c r="G15" s="419">
        <v>3.5797680943729315E-2</v>
      </c>
      <c r="H15" s="418">
        <v>91.514359999999996</v>
      </c>
      <c r="I15" s="419">
        <v>1.2293708096913894E-2</v>
      </c>
      <c r="J15" s="418">
        <v>132.1874</v>
      </c>
      <c r="K15" s="419">
        <v>2.6928940708024852E-2</v>
      </c>
      <c r="L15" s="418">
        <v>20158.32229</v>
      </c>
      <c r="M15" s="419">
        <v>7.3994591242340785E-2</v>
      </c>
      <c r="N15" s="418">
        <v>18886.789649999999</v>
      </c>
      <c r="O15" s="419">
        <v>8.3564928917515505E-2</v>
      </c>
      <c r="P15" s="418">
        <v>74521.630019999997</v>
      </c>
      <c r="Q15" s="419">
        <v>5.5963414731688484E-2</v>
      </c>
      <c r="R15" s="418">
        <v>240126.19494000002</v>
      </c>
      <c r="S15" s="419">
        <v>5.5143925938109573E-2</v>
      </c>
    </row>
    <row r="16" spans="1:20" ht="19.5" customHeight="1">
      <c r="A16" s="398" t="s">
        <v>789</v>
      </c>
      <c r="B16" s="418">
        <v>0</v>
      </c>
      <c r="C16" s="419">
        <v>0</v>
      </c>
      <c r="D16" s="418">
        <v>0</v>
      </c>
      <c r="E16" s="419">
        <v>0</v>
      </c>
      <c r="F16" s="418">
        <v>0</v>
      </c>
      <c r="G16" s="419">
        <v>0</v>
      </c>
      <c r="H16" s="418">
        <v>0</v>
      </c>
      <c r="I16" s="419">
        <v>0</v>
      </c>
      <c r="J16" s="418">
        <v>0</v>
      </c>
      <c r="K16" s="419">
        <v>0</v>
      </c>
      <c r="L16" s="418">
        <v>0</v>
      </c>
      <c r="M16" s="419">
        <v>0</v>
      </c>
      <c r="N16" s="418">
        <v>0</v>
      </c>
      <c r="O16" s="419">
        <v>0</v>
      </c>
      <c r="P16" s="418">
        <v>0</v>
      </c>
      <c r="Q16" s="419">
        <v>0</v>
      </c>
      <c r="R16" s="418">
        <v>0</v>
      </c>
      <c r="S16" s="419">
        <v>0</v>
      </c>
    </row>
    <row r="17" spans="1:19" ht="18.75" customHeight="1">
      <c r="A17" s="398" t="s">
        <v>790</v>
      </c>
      <c r="B17" s="418">
        <v>3110.3219199999999</v>
      </c>
      <c r="C17" s="419">
        <v>4.8794306815598387E-3</v>
      </c>
      <c r="D17" s="418">
        <v>9000.2598400000006</v>
      </c>
      <c r="E17" s="419">
        <v>5.551209963632623E-3</v>
      </c>
      <c r="F17" s="418">
        <v>2355.9146499999997</v>
      </c>
      <c r="G17" s="419">
        <v>9.2980895589141171E-3</v>
      </c>
      <c r="H17" s="418">
        <v>0</v>
      </c>
      <c r="I17" s="419">
        <v>0</v>
      </c>
      <c r="J17" s="418">
        <v>0</v>
      </c>
      <c r="K17" s="419">
        <v>0</v>
      </c>
      <c r="L17" s="418">
        <v>1301.46993</v>
      </c>
      <c r="M17" s="419">
        <v>4.7772693629529166E-3</v>
      </c>
      <c r="N17" s="418">
        <v>0</v>
      </c>
      <c r="O17" s="419">
        <v>0</v>
      </c>
      <c r="P17" s="418">
        <v>0</v>
      </c>
      <c r="Q17" s="419">
        <v>0</v>
      </c>
      <c r="R17" s="418">
        <v>15767.966339999999</v>
      </c>
      <c r="S17" s="419">
        <v>3.6210442107943584E-3</v>
      </c>
    </row>
    <row r="18" spans="1:19" ht="19.5">
      <c r="A18" s="399" t="s">
        <v>791</v>
      </c>
      <c r="B18" s="418">
        <v>0</v>
      </c>
      <c r="C18" s="419">
        <v>0</v>
      </c>
      <c r="D18" s="418">
        <v>0</v>
      </c>
      <c r="E18" s="419">
        <v>0</v>
      </c>
      <c r="F18" s="418">
        <v>0</v>
      </c>
      <c r="G18" s="419">
        <v>0</v>
      </c>
      <c r="H18" s="418">
        <v>0</v>
      </c>
      <c r="I18" s="419">
        <v>0</v>
      </c>
      <c r="J18" s="418">
        <v>0</v>
      </c>
      <c r="K18" s="419">
        <v>0</v>
      </c>
      <c r="L18" s="418">
        <v>0</v>
      </c>
      <c r="M18" s="419">
        <v>0</v>
      </c>
      <c r="N18" s="418">
        <v>0</v>
      </c>
      <c r="O18" s="419">
        <v>0</v>
      </c>
      <c r="P18" s="418">
        <v>0</v>
      </c>
      <c r="Q18" s="419">
        <v>0</v>
      </c>
      <c r="R18" s="418">
        <v>0</v>
      </c>
      <c r="S18" s="419">
        <v>0</v>
      </c>
    </row>
    <row r="19" spans="1:19" ht="18.75">
      <c r="A19" s="390" t="s">
        <v>792</v>
      </c>
      <c r="B19" s="418">
        <v>0</v>
      </c>
      <c r="C19" s="419">
        <v>0</v>
      </c>
      <c r="D19" s="418">
        <v>0</v>
      </c>
      <c r="E19" s="419">
        <v>0</v>
      </c>
      <c r="F19" s="418">
        <v>0</v>
      </c>
      <c r="G19" s="419">
        <v>0</v>
      </c>
      <c r="H19" s="418">
        <v>0</v>
      </c>
      <c r="I19" s="419">
        <v>0</v>
      </c>
      <c r="J19" s="418">
        <v>0</v>
      </c>
      <c r="K19" s="419">
        <v>0</v>
      </c>
      <c r="L19" s="418">
        <v>0</v>
      </c>
      <c r="M19" s="419">
        <v>0</v>
      </c>
      <c r="N19" s="418">
        <v>0</v>
      </c>
      <c r="O19" s="419">
        <v>0</v>
      </c>
      <c r="P19" s="418">
        <v>0</v>
      </c>
      <c r="Q19" s="419">
        <v>0</v>
      </c>
      <c r="R19" s="418">
        <v>0</v>
      </c>
      <c r="S19" s="419">
        <v>0</v>
      </c>
    </row>
    <row r="20" spans="1:19" ht="19.5">
      <c r="A20" s="397" t="s">
        <v>793</v>
      </c>
      <c r="B20" s="418">
        <v>12750.239519999999</v>
      </c>
      <c r="C20" s="419">
        <v>2.0002402166501398E-2</v>
      </c>
      <c r="D20" s="418">
        <v>155391.55383999998</v>
      </c>
      <c r="E20" s="419">
        <v>9.5842915346426596E-2</v>
      </c>
      <c r="F20" s="418">
        <v>61354.613810000003</v>
      </c>
      <c r="G20" s="419">
        <v>0.24214828582944167</v>
      </c>
      <c r="H20" s="418">
        <v>2040.4447299999999</v>
      </c>
      <c r="I20" s="419">
        <v>0.27410596433725026</v>
      </c>
      <c r="J20" s="418">
        <v>125.39274</v>
      </c>
      <c r="K20" s="419">
        <v>2.5544746781287597E-2</v>
      </c>
      <c r="L20" s="418">
        <v>40469.899310000001</v>
      </c>
      <c r="M20" s="419">
        <v>0.14855173034651087</v>
      </c>
      <c r="N20" s="418">
        <v>0</v>
      </c>
      <c r="O20" s="419">
        <v>0</v>
      </c>
      <c r="P20" s="418">
        <v>242250.12922999999</v>
      </c>
      <c r="Q20" s="419">
        <v>0.18192227474446246</v>
      </c>
      <c r="R20" s="418">
        <v>514382.27318000002</v>
      </c>
      <c r="S20" s="419">
        <v>0.11812562966402688</v>
      </c>
    </row>
    <row r="21" spans="1:19" ht="19.5">
      <c r="A21" s="397" t="s">
        <v>794</v>
      </c>
      <c r="B21" s="418">
        <v>1104.2538500000001</v>
      </c>
      <c r="C21" s="419">
        <v>1.7323384056402034E-3</v>
      </c>
      <c r="D21" s="418">
        <v>68193.653349999993</v>
      </c>
      <c r="E21" s="419">
        <v>4.2060706542115696E-2</v>
      </c>
      <c r="F21" s="418">
        <v>26021.6394</v>
      </c>
      <c r="G21" s="419">
        <v>0.1026996175820581</v>
      </c>
      <c r="H21" s="418">
        <v>724.72145999999998</v>
      </c>
      <c r="I21" s="419">
        <v>9.7356459475969215E-2</v>
      </c>
      <c r="J21" s="418">
        <v>98.953240000000008</v>
      </c>
      <c r="K21" s="419">
        <v>2.0158547129506696E-2</v>
      </c>
      <c r="L21" s="418">
        <v>30846.49899</v>
      </c>
      <c r="M21" s="419">
        <v>0.11322738327061085</v>
      </c>
      <c r="N21" s="418">
        <v>0</v>
      </c>
      <c r="O21" s="419">
        <v>0</v>
      </c>
      <c r="P21" s="418">
        <v>78995.189409999992</v>
      </c>
      <c r="Q21" s="419">
        <v>5.9322917998085353E-2</v>
      </c>
      <c r="R21" s="418">
        <v>205984.90969999999</v>
      </c>
      <c r="S21" s="419">
        <v>4.7303529744862689E-2</v>
      </c>
    </row>
    <row r="22" spans="1:19" ht="19.5">
      <c r="A22" s="397" t="s">
        <v>795</v>
      </c>
      <c r="B22" s="418">
        <v>0</v>
      </c>
      <c r="C22" s="419">
        <v>0</v>
      </c>
      <c r="D22" s="418">
        <v>0</v>
      </c>
      <c r="E22" s="419">
        <v>0</v>
      </c>
      <c r="F22" s="418">
        <v>15096.428529999999</v>
      </c>
      <c r="G22" s="419">
        <v>5.9581082231347476E-2</v>
      </c>
      <c r="H22" s="418">
        <v>26.439499999999999</v>
      </c>
      <c r="I22" s="419">
        <v>3.5517867931148168E-3</v>
      </c>
      <c r="J22" s="418">
        <v>26.439499999999999</v>
      </c>
      <c r="K22" s="419">
        <v>5.3861996517809039E-3</v>
      </c>
      <c r="L22" s="418">
        <v>0</v>
      </c>
      <c r="M22" s="419">
        <v>0</v>
      </c>
      <c r="N22" s="418">
        <v>0</v>
      </c>
      <c r="O22" s="419">
        <v>0</v>
      </c>
      <c r="P22" s="418">
        <v>22210.630789999999</v>
      </c>
      <c r="Q22" s="419">
        <v>1.6679489458558409E-2</v>
      </c>
      <c r="R22" s="418">
        <v>37359.938320000001</v>
      </c>
      <c r="S22" s="419">
        <v>8.5795457354629484E-3</v>
      </c>
    </row>
    <row r="23" spans="1:19" ht="19.5">
      <c r="A23" s="397" t="s">
        <v>787</v>
      </c>
      <c r="B23" s="418">
        <v>0</v>
      </c>
      <c r="C23" s="419">
        <v>0</v>
      </c>
      <c r="D23" s="418">
        <v>0</v>
      </c>
      <c r="E23" s="419">
        <v>0</v>
      </c>
      <c r="F23" s="418">
        <v>0</v>
      </c>
      <c r="G23" s="419">
        <v>0</v>
      </c>
      <c r="H23" s="418">
        <v>0</v>
      </c>
      <c r="I23" s="419">
        <v>0</v>
      </c>
      <c r="J23" s="418">
        <v>0</v>
      </c>
      <c r="K23" s="419">
        <v>0</v>
      </c>
      <c r="L23" s="418">
        <v>0</v>
      </c>
      <c r="M23" s="419">
        <v>0</v>
      </c>
      <c r="N23" s="418">
        <v>0</v>
      </c>
      <c r="O23" s="419">
        <v>0</v>
      </c>
      <c r="P23" s="418">
        <v>0</v>
      </c>
      <c r="Q23" s="419">
        <v>0</v>
      </c>
      <c r="R23" s="418">
        <v>0</v>
      </c>
      <c r="S23" s="419">
        <v>0</v>
      </c>
    </row>
    <row r="24" spans="1:19" ht="19.5">
      <c r="A24" s="397" t="s">
        <v>796</v>
      </c>
      <c r="B24" s="418">
        <v>0</v>
      </c>
      <c r="C24" s="419">
        <v>0</v>
      </c>
      <c r="D24" s="418">
        <v>0</v>
      </c>
      <c r="E24" s="419">
        <v>0</v>
      </c>
      <c r="F24" s="418">
        <v>0</v>
      </c>
      <c r="G24" s="419">
        <v>0</v>
      </c>
      <c r="H24" s="418">
        <v>0</v>
      </c>
      <c r="I24" s="419">
        <v>0</v>
      </c>
      <c r="J24" s="418">
        <v>0</v>
      </c>
      <c r="K24" s="419">
        <v>0</v>
      </c>
      <c r="L24" s="418">
        <v>0</v>
      </c>
      <c r="M24" s="419">
        <v>0</v>
      </c>
      <c r="N24" s="418">
        <v>0</v>
      </c>
      <c r="O24" s="419">
        <v>0</v>
      </c>
      <c r="P24" s="418">
        <v>0</v>
      </c>
      <c r="Q24" s="419">
        <v>0</v>
      </c>
      <c r="R24" s="418">
        <v>0</v>
      </c>
      <c r="S24" s="419">
        <v>0</v>
      </c>
    </row>
    <row r="25" spans="1:19" ht="19.5">
      <c r="A25" s="398" t="s">
        <v>789</v>
      </c>
      <c r="B25" s="418">
        <v>0</v>
      </c>
      <c r="C25" s="419">
        <v>0</v>
      </c>
      <c r="D25" s="418">
        <v>0</v>
      </c>
      <c r="E25" s="419">
        <v>0</v>
      </c>
      <c r="F25" s="418">
        <v>0</v>
      </c>
      <c r="G25" s="419">
        <v>0</v>
      </c>
      <c r="H25" s="418">
        <v>0</v>
      </c>
      <c r="I25" s="419">
        <v>0</v>
      </c>
      <c r="J25" s="418">
        <v>0</v>
      </c>
      <c r="K25" s="419">
        <v>0</v>
      </c>
      <c r="L25" s="418">
        <v>0</v>
      </c>
      <c r="M25" s="419">
        <v>0</v>
      </c>
      <c r="N25" s="418">
        <v>0</v>
      </c>
      <c r="O25" s="419">
        <v>0</v>
      </c>
      <c r="P25" s="418">
        <v>0</v>
      </c>
      <c r="Q25" s="419">
        <v>0</v>
      </c>
      <c r="R25" s="418">
        <v>0</v>
      </c>
      <c r="S25" s="419">
        <v>0</v>
      </c>
    </row>
    <row r="26" spans="1:19" ht="19.5">
      <c r="A26" s="398" t="s">
        <v>797</v>
      </c>
      <c r="B26" s="418">
        <v>11645.98567</v>
      </c>
      <c r="C26" s="419">
        <v>1.8270063760861197E-2</v>
      </c>
      <c r="D26" s="418">
        <v>87197.90049</v>
      </c>
      <c r="E26" s="419">
        <v>5.3782208804310914E-2</v>
      </c>
      <c r="F26" s="418">
        <v>20236.545879999998</v>
      </c>
      <c r="G26" s="419">
        <v>7.9867586016036066E-2</v>
      </c>
      <c r="H26" s="418">
        <v>1289.28377</v>
      </c>
      <c r="I26" s="419">
        <v>0.17319771806816625</v>
      </c>
      <c r="J26" s="418">
        <v>0</v>
      </c>
      <c r="K26" s="419">
        <v>0</v>
      </c>
      <c r="L26" s="418">
        <v>9623.4003200000006</v>
      </c>
      <c r="M26" s="419">
        <v>3.5324347075900014E-2</v>
      </c>
      <c r="N26" s="418">
        <v>0</v>
      </c>
      <c r="O26" s="419">
        <v>0</v>
      </c>
      <c r="P26" s="418">
        <v>141044.30903</v>
      </c>
      <c r="Q26" s="419">
        <v>0.10591986728781869</v>
      </c>
      <c r="R26" s="418">
        <v>271037.42515999998</v>
      </c>
      <c r="S26" s="419">
        <v>6.2242554183701233E-2</v>
      </c>
    </row>
    <row r="27" spans="1:19" ht="19.5">
      <c r="A27" s="399" t="s">
        <v>791</v>
      </c>
      <c r="B27" s="418">
        <v>0</v>
      </c>
      <c r="C27" s="419">
        <v>0</v>
      </c>
      <c r="D27" s="418">
        <v>0</v>
      </c>
      <c r="E27" s="419">
        <v>0</v>
      </c>
      <c r="F27" s="418">
        <v>0</v>
      </c>
      <c r="G27" s="419">
        <v>0</v>
      </c>
      <c r="H27" s="418">
        <v>0</v>
      </c>
      <c r="I27" s="419">
        <v>0</v>
      </c>
      <c r="J27" s="418">
        <v>0</v>
      </c>
      <c r="K27" s="419">
        <v>0</v>
      </c>
      <c r="L27" s="418">
        <v>0</v>
      </c>
      <c r="M27" s="419">
        <v>0</v>
      </c>
      <c r="N27" s="418">
        <v>0</v>
      </c>
      <c r="O27" s="419">
        <v>0</v>
      </c>
      <c r="P27" s="418">
        <v>0</v>
      </c>
      <c r="Q27" s="419">
        <v>0</v>
      </c>
      <c r="R27" s="418">
        <v>0</v>
      </c>
      <c r="S27" s="419">
        <v>0</v>
      </c>
    </row>
    <row r="28" spans="1:19" ht="19.5" customHeight="1">
      <c r="A28" s="397" t="s">
        <v>792</v>
      </c>
      <c r="B28" s="418">
        <v>0</v>
      </c>
      <c r="C28" s="419">
        <v>0</v>
      </c>
      <c r="D28" s="418">
        <v>0</v>
      </c>
      <c r="E28" s="419">
        <v>0</v>
      </c>
      <c r="F28" s="418">
        <v>0</v>
      </c>
      <c r="G28" s="419">
        <v>0</v>
      </c>
      <c r="H28" s="418">
        <v>0</v>
      </c>
      <c r="I28" s="419">
        <v>0</v>
      </c>
      <c r="J28" s="418">
        <v>0</v>
      </c>
      <c r="K28" s="419">
        <v>0</v>
      </c>
      <c r="L28" s="418">
        <v>0</v>
      </c>
      <c r="M28" s="419">
        <v>0</v>
      </c>
      <c r="N28" s="418">
        <v>0</v>
      </c>
      <c r="O28" s="419">
        <v>0</v>
      </c>
      <c r="P28" s="418">
        <v>0</v>
      </c>
      <c r="Q28" s="419">
        <v>0</v>
      </c>
      <c r="R28" s="418">
        <v>0</v>
      </c>
      <c r="S28" s="419">
        <v>0</v>
      </c>
    </row>
    <row r="29" spans="1:19" ht="19.5">
      <c r="A29" s="397" t="s">
        <v>798</v>
      </c>
      <c r="B29" s="418">
        <v>0</v>
      </c>
      <c r="C29" s="419">
        <v>0</v>
      </c>
      <c r="D29" s="418">
        <v>0</v>
      </c>
      <c r="E29" s="419">
        <v>0</v>
      </c>
      <c r="F29" s="418">
        <v>0</v>
      </c>
      <c r="G29" s="419">
        <v>0</v>
      </c>
      <c r="H29" s="418">
        <v>0</v>
      </c>
      <c r="I29" s="419">
        <v>0</v>
      </c>
      <c r="J29" s="418">
        <v>0</v>
      </c>
      <c r="K29" s="419">
        <v>0</v>
      </c>
      <c r="L29" s="418">
        <v>0</v>
      </c>
      <c r="M29" s="419">
        <v>0</v>
      </c>
      <c r="N29" s="418">
        <v>0</v>
      </c>
      <c r="O29" s="419">
        <v>0</v>
      </c>
      <c r="P29" s="418">
        <v>0</v>
      </c>
      <c r="Q29" s="419">
        <v>0</v>
      </c>
      <c r="R29" s="418">
        <v>0</v>
      </c>
      <c r="S29" s="419">
        <v>0</v>
      </c>
    </row>
    <row r="30" spans="1:19" ht="18">
      <c r="A30" s="390" t="s">
        <v>799</v>
      </c>
      <c r="B30" s="416">
        <v>639722.06411000004</v>
      </c>
      <c r="C30" s="417">
        <v>1.0035872644620414</v>
      </c>
      <c r="D30" s="416">
        <v>1625746.7537787</v>
      </c>
      <c r="E30" s="417">
        <v>1.0027334475178564</v>
      </c>
      <c r="F30" s="416">
        <v>253858.87740999999</v>
      </c>
      <c r="G30" s="417">
        <v>1.0019049618302514</v>
      </c>
      <c r="H30" s="416">
        <v>7464.7917300000008</v>
      </c>
      <c r="I30" s="417">
        <v>1.0027931193845083</v>
      </c>
      <c r="J30" s="416">
        <v>4931.9142199999997</v>
      </c>
      <c r="K30" s="417">
        <v>1.0047192516642631</v>
      </c>
      <c r="L30" s="416">
        <v>272927.92853999999</v>
      </c>
      <c r="M30" s="417">
        <v>1.0018289330037344</v>
      </c>
      <c r="N30" s="416">
        <v>231048.90127</v>
      </c>
      <c r="O30" s="417">
        <v>1.0222798775702788</v>
      </c>
      <c r="P30" s="416">
        <v>1335947.09002</v>
      </c>
      <c r="Q30" s="417">
        <v>1.0032545052800983</v>
      </c>
      <c r="R30" s="416">
        <v>4371648.3210787009</v>
      </c>
      <c r="S30" s="417">
        <v>1.0039298349155981</v>
      </c>
    </row>
    <row r="31" spans="1:19" ht="19.5">
      <c r="A31" s="397" t="s">
        <v>800</v>
      </c>
      <c r="B31" s="418">
        <v>2286.64941</v>
      </c>
      <c r="C31" s="419">
        <v>3.5872644620415059E-3</v>
      </c>
      <c r="D31" s="418">
        <v>4431.7793899999997</v>
      </c>
      <c r="E31" s="419">
        <v>2.7334475163763388E-3</v>
      </c>
      <c r="F31" s="418">
        <v>482.67200000000003</v>
      </c>
      <c r="G31" s="419">
        <v>1.9049618302514463E-3</v>
      </c>
      <c r="H31" s="418">
        <v>20.791979999999999</v>
      </c>
      <c r="I31" s="419">
        <v>2.7931193845083082E-3</v>
      </c>
      <c r="J31" s="418">
        <v>23.165620000000001</v>
      </c>
      <c r="K31" s="419">
        <v>4.719251664263271E-3</v>
      </c>
      <c r="L31" s="418">
        <v>498.25562000000002</v>
      </c>
      <c r="M31" s="419">
        <v>1.8289330037345624E-3</v>
      </c>
      <c r="N31" s="418">
        <v>5035.5497999999998</v>
      </c>
      <c r="O31" s="419">
        <v>2.2279877570278835E-2</v>
      </c>
      <c r="P31" s="418">
        <v>4333.7426699999996</v>
      </c>
      <c r="Q31" s="419">
        <v>3.2545052800983399E-3</v>
      </c>
      <c r="R31" s="418">
        <v>17112.606489999998</v>
      </c>
      <c r="S31" s="419">
        <v>3.9298349150469116E-3</v>
      </c>
    </row>
    <row r="32" spans="1:19" ht="22.5" customHeight="1">
      <c r="A32" s="805" t="s">
        <v>801</v>
      </c>
      <c r="B32" s="806">
        <v>637435.41470000008</v>
      </c>
      <c r="C32" s="807">
        <v>1</v>
      </c>
      <c r="D32" s="806">
        <v>1621314.9743863002</v>
      </c>
      <c r="E32" s="807">
        <v>1</v>
      </c>
      <c r="F32" s="806">
        <v>253376.20541</v>
      </c>
      <c r="G32" s="807">
        <v>1</v>
      </c>
      <c r="H32" s="806">
        <v>7443.9997499999999</v>
      </c>
      <c r="I32" s="807">
        <v>1</v>
      </c>
      <c r="J32" s="806">
        <v>4908.7485999999999</v>
      </c>
      <c r="K32" s="807">
        <v>1</v>
      </c>
      <c r="L32" s="806">
        <v>272429.67292000004</v>
      </c>
      <c r="M32" s="807">
        <v>1</v>
      </c>
      <c r="N32" s="806">
        <v>226013.35146999999</v>
      </c>
      <c r="O32" s="807">
        <v>1</v>
      </c>
      <c r="P32" s="806">
        <v>1331613.3473499999</v>
      </c>
      <c r="Q32" s="807">
        <v>1</v>
      </c>
      <c r="R32" s="806">
        <v>4354535.7145863008</v>
      </c>
      <c r="S32" s="807">
        <v>1</v>
      </c>
    </row>
    <row r="33" spans="1:19" ht="19.5">
      <c r="A33" s="399" t="s">
        <v>802</v>
      </c>
      <c r="B33" s="418">
        <v>674.74590000000001</v>
      </c>
      <c r="C33" s="419">
        <v>1.0585321813623416E-3</v>
      </c>
      <c r="D33" s="418">
        <v>-1260.1719699999999</v>
      </c>
      <c r="E33" s="419">
        <v>-7.7725302603647386E-4</v>
      </c>
      <c r="F33" s="418">
        <v>1.2025399999999999</v>
      </c>
      <c r="G33" s="419">
        <v>4.7460652355027305E-6</v>
      </c>
      <c r="H33" s="418">
        <v>0</v>
      </c>
      <c r="I33" s="419">
        <v>0</v>
      </c>
      <c r="J33" s="418">
        <v>0</v>
      </c>
      <c r="K33" s="419">
        <v>0</v>
      </c>
      <c r="L33" s="418">
        <v>14.32625</v>
      </c>
      <c r="M33" s="419">
        <v>5.2586966193682415E-5</v>
      </c>
      <c r="N33" s="418">
        <v>771.24639999999999</v>
      </c>
      <c r="O33" s="419">
        <v>3.4123930952918583E-3</v>
      </c>
      <c r="P33" s="418">
        <v>1335.0775000000001</v>
      </c>
      <c r="Q33" s="419">
        <v>1.0026014703569126E-3</v>
      </c>
      <c r="R33" s="418">
        <v>1536.4266200000002</v>
      </c>
      <c r="S33" s="419">
        <v>3.5283362468551191E-4</v>
      </c>
    </row>
    <row r="34" spans="1:19" ht="19.5">
      <c r="A34" s="399" t="s">
        <v>803</v>
      </c>
      <c r="B34" s="418">
        <v>0</v>
      </c>
      <c r="C34" s="419">
        <v>0</v>
      </c>
      <c r="D34" s="418">
        <v>0</v>
      </c>
      <c r="E34" s="419">
        <v>0</v>
      </c>
      <c r="F34" s="418">
        <v>0</v>
      </c>
      <c r="G34" s="419">
        <v>0</v>
      </c>
      <c r="H34" s="418">
        <v>0</v>
      </c>
      <c r="I34" s="419">
        <v>0</v>
      </c>
      <c r="J34" s="418">
        <v>0</v>
      </c>
      <c r="K34" s="419">
        <v>0</v>
      </c>
      <c r="L34" s="418">
        <v>0</v>
      </c>
      <c r="M34" s="419">
        <v>0</v>
      </c>
      <c r="N34" s="418">
        <v>4500.34375</v>
      </c>
      <c r="O34" s="419">
        <v>1.9911849104177173E-2</v>
      </c>
      <c r="P34" s="418">
        <v>0</v>
      </c>
      <c r="Q34" s="419">
        <v>0</v>
      </c>
      <c r="R34" s="418">
        <v>4500.34375</v>
      </c>
      <c r="S34" s="419">
        <v>1.0334841748858067E-3</v>
      </c>
    </row>
    <row r="35" spans="1:19" ht="12.75" customHeight="1">
      <c r="A35" s="23" t="s">
        <v>940</v>
      </c>
    </row>
    <row r="36" spans="1:19" ht="12.75" customHeight="1"/>
    <row r="37" spans="1:19" ht="12.75" customHeight="1">
      <c r="A37" s="699" t="s">
        <v>128</v>
      </c>
    </row>
    <row r="38" spans="1:19" ht="12.75" customHeight="1"/>
    <row r="39" spans="1:19" ht="12.75" customHeight="1"/>
    <row r="40" spans="1:19" ht="12.75" customHeight="1">
      <c r="S40" s="25" t="s">
        <v>1347</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0"/>
  <sheetViews>
    <sheetView showGridLines="0" zoomScaleNormal="100" workbookViewId="0"/>
  </sheetViews>
  <sheetFormatPr defaultRowHeight="15"/>
  <cols>
    <col min="1" max="1" width="14.42578125" customWidth="1"/>
    <col min="2" max="2" width="15.140625" bestFit="1" customWidth="1"/>
    <col min="3" max="3" width="11.85546875" customWidth="1"/>
    <col min="4" max="4" width="11" customWidth="1"/>
    <col min="5" max="5" width="12.42578125" customWidth="1"/>
    <col min="7" max="7" width="10.42578125" customWidth="1"/>
    <col min="8" max="8" width="12.7109375" customWidth="1"/>
  </cols>
  <sheetData>
    <row r="1" spans="1:7" ht="12.75" customHeight="1">
      <c r="A1" s="159" t="s">
        <v>1147</v>
      </c>
      <c r="G1" s="144" t="str">
        <f>Naslovnica!A20</f>
        <v>Veljača 2019.</v>
      </c>
    </row>
    <row r="2" spans="1:7" ht="12.75" customHeight="1">
      <c r="A2" s="636" t="s">
        <v>1148</v>
      </c>
      <c r="G2" s="612" t="str">
        <f>Naslovnica!A24</f>
        <v>February 2019</v>
      </c>
    </row>
    <row r="3" spans="1:7" ht="12.75" customHeight="1"/>
    <row r="4" spans="1:7" s="277" customFormat="1" ht="12.75" customHeight="1">
      <c r="A4" s="838"/>
      <c r="B4" s="838"/>
      <c r="C4" s="893"/>
      <c r="D4" s="1050" t="s">
        <v>587</v>
      </c>
      <c r="E4" s="1050"/>
      <c r="F4" s="1050"/>
      <c r="G4" s="1050"/>
    </row>
    <row r="5" spans="1:7" ht="36">
      <c r="A5" s="1051" t="s">
        <v>927</v>
      </c>
      <c r="B5" s="1051"/>
      <c r="C5" s="1051"/>
      <c r="D5" s="839" t="str">
        <f>$G$1</f>
        <v>Veljača 2019.</v>
      </c>
      <c r="E5" s="840" t="s">
        <v>19</v>
      </c>
      <c r="F5" s="840" t="s">
        <v>71</v>
      </c>
      <c r="G5" s="840" t="s">
        <v>53</v>
      </c>
    </row>
    <row r="6" spans="1:7" s="277" customFormat="1" ht="24">
      <c r="A6" s="1052"/>
      <c r="B6" s="1052"/>
      <c r="C6" s="1052"/>
      <c r="D6" s="841" t="str">
        <f>$G$2</f>
        <v>February 2019</v>
      </c>
      <c r="E6" s="842" t="s">
        <v>48</v>
      </c>
      <c r="F6" s="842" t="s">
        <v>586</v>
      </c>
      <c r="G6" s="842" t="s">
        <v>585</v>
      </c>
    </row>
    <row r="7" spans="1:7" ht="24" customHeight="1">
      <c r="A7" s="1049" t="s">
        <v>928</v>
      </c>
      <c r="B7" s="1049"/>
      <c r="C7" s="1049"/>
      <c r="D7" s="701">
        <v>42299</v>
      </c>
      <c r="E7" s="702">
        <v>3.2731671449917066E-3</v>
      </c>
      <c r="F7" s="702">
        <v>4.48841460402154E-2</v>
      </c>
      <c r="G7" s="702">
        <v>0.39873020072087573</v>
      </c>
    </row>
    <row r="8" spans="1:7" ht="24" customHeight="1">
      <c r="A8" s="1049" t="s">
        <v>929</v>
      </c>
      <c r="B8" s="1049"/>
      <c r="C8" s="1049"/>
      <c r="D8" s="701">
        <v>7767.5552099999977</v>
      </c>
      <c r="E8" s="702">
        <v>-0.60708471409700826</v>
      </c>
      <c r="F8" s="702">
        <v>-0.74538912212989805</v>
      </c>
      <c r="G8" s="702">
        <v>0.25558515789695058</v>
      </c>
    </row>
    <row r="9" spans="1:7" ht="44.25" customHeight="1">
      <c r="A9" s="1049" t="s">
        <v>930</v>
      </c>
      <c r="B9" s="1049"/>
      <c r="C9" s="1049"/>
      <c r="D9" s="701">
        <v>27536.588099999997</v>
      </c>
      <c r="E9" s="702">
        <v>0.39291528590299163</v>
      </c>
      <c r="F9" s="702">
        <v>-0.77963886005592564</v>
      </c>
      <c r="G9" s="702">
        <v>1.187124600343604</v>
      </c>
    </row>
    <row r="10" spans="1:7" ht="24" customHeight="1">
      <c r="A10" s="1049" t="s">
        <v>931</v>
      </c>
      <c r="B10" s="1049"/>
      <c r="C10" s="1049"/>
      <c r="D10" s="701">
        <v>1034387.9529200004</v>
      </c>
      <c r="E10" s="702">
        <v>7.5661415137735499E-3</v>
      </c>
      <c r="F10" s="702">
        <v>2.7349208693701277E-2</v>
      </c>
      <c r="G10" s="702">
        <v>0.15641196542086888</v>
      </c>
    </row>
    <row r="11" spans="1:7" ht="24" customHeight="1">
      <c r="A11" s="1049" t="s">
        <v>932</v>
      </c>
      <c r="B11" s="1049"/>
      <c r="C11" s="1049"/>
      <c r="D11" s="701">
        <v>4299.27322</v>
      </c>
      <c r="E11" s="702">
        <v>-0.40889969831437456</v>
      </c>
      <c r="F11" s="702">
        <v>0.15588709982224436</v>
      </c>
      <c r="G11" s="702">
        <v>-0.45726250655439482</v>
      </c>
    </row>
    <row r="12" spans="1:7" ht="24" customHeight="1">
      <c r="A12" s="1049" t="s">
        <v>933</v>
      </c>
      <c r="B12" s="1049"/>
      <c r="C12" s="1049"/>
      <c r="D12" s="701">
        <v>11572.612799999999</v>
      </c>
      <c r="E12" s="702">
        <v>0.59110030168562533</v>
      </c>
      <c r="F12" s="702">
        <v>-0.7962498895052661</v>
      </c>
      <c r="G12" s="702">
        <v>-0.40421892046537944</v>
      </c>
    </row>
    <row r="13" spans="1:7" ht="24" customHeight="1">
      <c r="A13" s="1049" t="s">
        <v>934</v>
      </c>
      <c r="B13" s="1049"/>
      <c r="C13" s="1049"/>
      <c r="D13" s="701">
        <v>318371.28382000001</v>
      </c>
      <c r="E13" s="702">
        <v>1.3688813631583141E-2</v>
      </c>
      <c r="F13" s="702">
        <v>3.7720544099898001E-2</v>
      </c>
      <c r="G13" s="702">
        <v>0.18166997996822443</v>
      </c>
    </row>
    <row r="14" spans="1:7" ht="24" customHeight="1">
      <c r="A14" s="1049" t="s">
        <v>935</v>
      </c>
      <c r="B14" s="1049"/>
      <c r="C14" s="1049"/>
      <c r="D14" s="701">
        <v>945875.24994000001</v>
      </c>
      <c r="E14" s="702">
        <v>1.4365269403094905E-2</v>
      </c>
      <c r="F14" s="702">
        <v>4.1650914978583753E-2</v>
      </c>
      <c r="G14" s="702">
        <v>0.12573591734587652</v>
      </c>
    </row>
    <row r="15" spans="1:7" s="277" customFormat="1">
      <c r="A15" s="880"/>
      <c r="B15" s="881"/>
      <c r="C15" s="882"/>
      <c r="D15" s="882"/>
      <c r="E15" s="882"/>
    </row>
    <row r="16" spans="1:7" ht="12.75" customHeight="1">
      <c r="A16" s="30" t="s">
        <v>936</v>
      </c>
    </row>
    <row r="17" spans="1:11" ht="12.75" customHeight="1">
      <c r="A17" s="34" t="s">
        <v>937</v>
      </c>
    </row>
    <row r="18" spans="1:11" ht="12.75" customHeight="1"/>
    <row r="19" spans="1:11">
      <c r="A19" s="143" t="s">
        <v>1149</v>
      </c>
    </row>
    <row r="20" spans="1:11">
      <c r="A20" s="610" t="s">
        <v>1150</v>
      </c>
    </row>
    <row r="21" spans="1:11" ht="12.75" customHeight="1">
      <c r="D21" s="894"/>
      <c r="E21" s="894" t="s">
        <v>45</v>
      </c>
      <c r="G21" s="144" t="s">
        <v>1093</v>
      </c>
    </row>
    <row r="22" spans="1:11" ht="12.75" customHeight="1">
      <c r="D22" s="895"/>
      <c r="E22" s="895" t="s">
        <v>46</v>
      </c>
      <c r="F22" s="601"/>
      <c r="G22" s="612" t="s">
        <v>1094</v>
      </c>
    </row>
    <row r="23" spans="1:11" ht="27.75" customHeight="1">
      <c r="A23" s="843"/>
      <c r="B23" s="844"/>
      <c r="C23" s="844" t="s">
        <v>1095</v>
      </c>
      <c r="D23" s="844"/>
      <c r="E23" s="1025" t="s">
        <v>918</v>
      </c>
      <c r="F23" s="1025"/>
      <c r="G23" s="1025"/>
      <c r="H23" s="1029"/>
      <c r="I23" s="1029"/>
      <c r="J23" s="1029"/>
    </row>
    <row r="24" spans="1:11" ht="27.75" customHeight="1">
      <c r="A24" s="843"/>
      <c r="B24" s="845"/>
      <c r="C24" s="846" t="s">
        <v>1096</v>
      </c>
      <c r="D24" s="845"/>
      <c r="E24" s="1031" t="s">
        <v>919</v>
      </c>
      <c r="F24" s="1031"/>
      <c r="G24" s="847" t="s">
        <v>920</v>
      </c>
      <c r="H24" s="1032"/>
      <c r="I24" s="1032"/>
      <c r="J24" s="334"/>
    </row>
    <row r="25" spans="1:11" ht="30" customHeight="1">
      <c r="A25" s="835" t="s">
        <v>921</v>
      </c>
      <c r="B25" s="835" t="s">
        <v>922</v>
      </c>
      <c r="C25" s="873" t="s">
        <v>923</v>
      </c>
      <c r="D25" s="873" t="s">
        <v>924</v>
      </c>
      <c r="E25" s="873" t="s">
        <v>922</v>
      </c>
      <c r="F25" s="873" t="s">
        <v>923</v>
      </c>
      <c r="G25" s="873" t="s">
        <v>924</v>
      </c>
      <c r="H25" s="335"/>
      <c r="I25" s="335"/>
      <c r="J25" s="335"/>
    </row>
    <row r="26" spans="1:11" ht="12.75" customHeight="1">
      <c r="A26" s="79" t="s">
        <v>8</v>
      </c>
      <c r="B26" s="401">
        <v>11</v>
      </c>
      <c r="C26" s="401">
        <v>7</v>
      </c>
      <c r="D26" s="401">
        <v>18</v>
      </c>
      <c r="E26" s="401">
        <v>8</v>
      </c>
      <c r="F26" s="401">
        <v>5</v>
      </c>
      <c r="G26" s="402">
        <v>2.6</v>
      </c>
      <c r="H26" s="336"/>
      <c r="I26" s="336"/>
      <c r="J26" s="337"/>
      <c r="K26" s="54"/>
    </row>
    <row r="27" spans="1:11" ht="12.75" customHeight="1">
      <c r="A27" s="79" t="s">
        <v>9</v>
      </c>
      <c r="B27" s="401">
        <v>417</v>
      </c>
      <c r="C27" s="401">
        <v>152</v>
      </c>
      <c r="D27" s="401">
        <v>569</v>
      </c>
      <c r="E27" s="401">
        <v>70</v>
      </c>
      <c r="F27" s="401">
        <v>28</v>
      </c>
      <c r="G27" s="402">
        <v>0.20806794055201694</v>
      </c>
      <c r="H27" s="336"/>
      <c r="I27" s="336"/>
      <c r="J27" s="337"/>
      <c r="K27" s="54"/>
    </row>
    <row r="28" spans="1:11" ht="12.75" customHeight="1">
      <c r="A28" s="79" t="s">
        <v>10</v>
      </c>
      <c r="B28" s="401">
        <v>1006</v>
      </c>
      <c r="C28" s="401">
        <v>820</v>
      </c>
      <c r="D28" s="401">
        <v>1826</v>
      </c>
      <c r="E28" s="401">
        <v>86</v>
      </c>
      <c r="F28" s="401">
        <v>126</v>
      </c>
      <c r="G28" s="402">
        <v>0.13135068153655505</v>
      </c>
      <c r="H28" s="336"/>
      <c r="I28" s="336"/>
      <c r="J28" s="337"/>
    </row>
    <row r="29" spans="1:11" ht="12.75" customHeight="1">
      <c r="A29" s="79" t="s">
        <v>11</v>
      </c>
      <c r="B29" s="401">
        <v>2170</v>
      </c>
      <c r="C29" s="401">
        <v>1987</v>
      </c>
      <c r="D29" s="401">
        <v>4157</v>
      </c>
      <c r="E29" s="401">
        <v>108</v>
      </c>
      <c r="F29" s="401">
        <v>63</v>
      </c>
      <c r="G29" s="402">
        <v>4.2900150526844039E-2</v>
      </c>
      <c r="H29" s="336"/>
      <c r="I29" s="336"/>
      <c r="J29" s="337"/>
    </row>
    <row r="30" spans="1:11" ht="12.75" customHeight="1">
      <c r="A30" s="79" t="s">
        <v>12</v>
      </c>
      <c r="B30" s="401">
        <v>3130</v>
      </c>
      <c r="C30" s="401">
        <v>2957</v>
      </c>
      <c r="D30" s="401">
        <v>6087</v>
      </c>
      <c r="E30" s="401">
        <v>128</v>
      </c>
      <c r="F30" s="401">
        <v>81</v>
      </c>
      <c r="G30" s="402">
        <v>3.5556311670636331E-2</v>
      </c>
      <c r="H30" s="336"/>
      <c r="I30" s="336"/>
      <c r="J30" s="337"/>
    </row>
    <row r="31" spans="1:11" ht="12.75" customHeight="1">
      <c r="A31" s="79" t="s">
        <v>13</v>
      </c>
      <c r="B31" s="401">
        <v>3794</v>
      </c>
      <c r="C31" s="401">
        <v>3570</v>
      </c>
      <c r="D31" s="401">
        <v>7364</v>
      </c>
      <c r="E31" s="401">
        <v>91</v>
      </c>
      <c r="F31" s="401">
        <v>56</v>
      </c>
      <c r="G31" s="402">
        <v>2.0368574199806089E-2</v>
      </c>
      <c r="H31" s="336"/>
      <c r="I31" s="336"/>
      <c r="J31" s="337"/>
    </row>
    <row r="32" spans="1:11" ht="12.75" customHeight="1">
      <c r="A32" s="79" t="s">
        <v>14</v>
      </c>
      <c r="B32" s="401">
        <v>3671</v>
      </c>
      <c r="C32" s="401">
        <v>3368</v>
      </c>
      <c r="D32" s="401">
        <v>7039</v>
      </c>
      <c r="E32" s="401">
        <v>157</v>
      </c>
      <c r="F32" s="401">
        <v>99</v>
      </c>
      <c r="G32" s="402">
        <v>3.7741412354415527E-2</v>
      </c>
      <c r="H32" s="336"/>
      <c r="I32" s="336"/>
      <c r="J32" s="337"/>
    </row>
    <row r="33" spans="1:10" ht="12.75" customHeight="1">
      <c r="A33" s="79" t="s">
        <v>41</v>
      </c>
      <c r="B33" s="401">
        <v>5536</v>
      </c>
      <c r="C33" s="401">
        <v>4816</v>
      </c>
      <c r="D33" s="401">
        <v>10352</v>
      </c>
      <c r="E33" s="401">
        <v>136</v>
      </c>
      <c r="F33" s="401">
        <v>65</v>
      </c>
      <c r="G33" s="402">
        <v>1.9801004827110669E-2</v>
      </c>
      <c r="H33" s="336"/>
      <c r="I33" s="336"/>
      <c r="J33" s="337"/>
    </row>
    <row r="34" spans="1:10" ht="12.75" customHeight="1">
      <c r="A34" s="79" t="s">
        <v>42</v>
      </c>
      <c r="B34" s="401">
        <v>1892</v>
      </c>
      <c r="C34" s="401">
        <v>1000</v>
      </c>
      <c r="D34" s="401">
        <v>2892</v>
      </c>
      <c r="E34" s="401">
        <v>96</v>
      </c>
      <c r="F34" s="401">
        <v>16</v>
      </c>
      <c r="G34" s="402">
        <v>4.0287769784172589E-2</v>
      </c>
      <c r="H34" s="336"/>
      <c r="I34" s="336"/>
      <c r="J34" s="337"/>
    </row>
    <row r="35" spans="1:10" ht="12.75" customHeight="1">
      <c r="A35" s="79" t="s">
        <v>43</v>
      </c>
      <c r="B35" s="401">
        <v>128</v>
      </c>
      <c r="C35" s="401">
        <v>40</v>
      </c>
      <c r="D35" s="401">
        <v>168</v>
      </c>
      <c r="E35" s="401">
        <v>0</v>
      </c>
      <c r="F35" s="401">
        <v>-22</v>
      </c>
      <c r="G35" s="402">
        <v>-0.11578947368421055</v>
      </c>
      <c r="H35" s="336"/>
      <c r="I35" s="336"/>
      <c r="J35" s="337"/>
    </row>
    <row r="36" spans="1:10" ht="12.75" customHeight="1">
      <c r="A36" s="79" t="s">
        <v>44</v>
      </c>
      <c r="B36" s="401">
        <v>3</v>
      </c>
      <c r="C36" s="401">
        <v>4</v>
      </c>
      <c r="D36" s="401">
        <v>7</v>
      </c>
      <c r="E36" s="401">
        <v>3</v>
      </c>
      <c r="F36" s="401">
        <v>3</v>
      </c>
      <c r="G36" s="402">
        <v>6</v>
      </c>
      <c r="H36" s="336"/>
      <c r="I36" s="336"/>
      <c r="J36" s="337"/>
    </row>
    <row r="37" spans="1:10" ht="26.25" customHeight="1">
      <c r="A37" s="848" t="s">
        <v>925</v>
      </c>
      <c r="B37" s="849">
        <v>21758</v>
      </c>
      <c r="C37" s="849">
        <v>18721</v>
      </c>
      <c r="D37" s="849">
        <v>40479</v>
      </c>
      <c r="E37" s="849">
        <v>883</v>
      </c>
      <c r="F37" s="849">
        <v>520</v>
      </c>
      <c r="G37" s="850">
        <v>3.5904391442317607E-2</v>
      </c>
      <c r="H37" s="338"/>
      <c r="I37" s="338"/>
      <c r="J37" s="339"/>
    </row>
    <row r="38" spans="1:10" ht="12.75" customHeight="1">
      <c r="A38" s="22" t="s">
        <v>926</v>
      </c>
    </row>
    <row r="39" spans="1:10" ht="12.75" customHeight="1"/>
    <row r="40" spans="1:10" ht="12.75" customHeight="1"/>
    <row r="41" spans="1:10" ht="12.75" customHeight="1">
      <c r="A41" s="189"/>
      <c r="B41" s="189"/>
      <c r="C41" s="189"/>
      <c r="D41" s="189"/>
      <c r="E41" s="189"/>
      <c r="F41" s="189"/>
      <c r="G41" s="189"/>
      <c r="H41" s="189"/>
      <c r="I41" s="189"/>
      <c r="J41" s="189"/>
    </row>
    <row r="42" spans="1:10" ht="12.75" customHeight="1">
      <c r="A42" s="700" t="s">
        <v>128</v>
      </c>
      <c r="B42" s="189"/>
      <c r="C42" s="189"/>
      <c r="D42" s="189"/>
      <c r="E42" s="189"/>
      <c r="F42" s="189"/>
      <c r="G42" s="189"/>
      <c r="H42" s="189"/>
      <c r="I42" s="189"/>
      <c r="J42" s="189"/>
    </row>
    <row r="43" spans="1:10" ht="12.75" customHeight="1">
      <c r="B43" s="189"/>
      <c r="C43" s="189"/>
      <c r="D43" s="189"/>
      <c r="E43" s="189"/>
      <c r="F43" s="189"/>
      <c r="G43" s="189"/>
      <c r="H43" s="189"/>
      <c r="I43" s="189"/>
      <c r="J43" s="189"/>
    </row>
    <row r="44" spans="1:10">
      <c r="G44" s="14" t="s">
        <v>1348</v>
      </c>
    </row>
    <row r="47" spans="1:10" ht="12.75" customHeight="1"/>
    <row r="48" spans="1:10" ht="12.75" customHeight="1"/>
    <row r="49" spans="10:16" ht="12.75" customHeight="1"/>
    <row r="50" spans="10:16" ht="12.75" customHeight="1"/>
    <row r="51" spans="10:16" ht="12.75" customHeight="1"/>
    <row r="52" spans="10:16" ht="12.75" customHeight="1"/>
    <row r="53" spans="10:16" ht="12.75" customHeight="1"/>
    <row r="54" spans="10:16" ht="12.75" customHeight="1">
      <c r="J54" s="209"/>
      <c r="K54" s="209"/>
      <c r="L54" s="209"/>
      <c r="M54" s="209"/>
      <c r="N54" s="209"/>
      <c r="O54" s="209"/>
      <c r="P54" s="209"/>
    </row>
    <row r="55" spans="10:16" ht="12.75" customHeight="1">
      <c r="J55" s="209"/>
      <c r="K55" s="209"/>
      <c r="L55" s="209"/>
      <c r="M55" s="209"/>
      <c r="N55" s="209"/>
      <c r="O55" s="209"/>
      <c r="P55" s="209"/>
    </row>
    <row r="56" spans="10:16" ht="12.75" customHeight="1">
      <c r="J56" s="209"/>
      <c r="K56" s="209"/>
      <c r="L56" s="209"/>
      <c r="M56" s="209"/>
      <c r="N56" s="209"/>
      <c r="O56" s="209"/>
      <c r="P56" s="209"/>
    </row>
    <row r="57" spans="10:16" ht="12.75" customHeight="1">
      <c r="J57" s="209"/>
      <c r="K57" s="1053"/>
      <c r="L57" s="1055"/>
      <c r="M57" s="1055"/>
      <c r="N57" s="1055"/>
      <c r="O57" s="209"/>
      <c r="P57" s="209"/>
    </row>
    <row r="58" spans="10:16" ht="12.75" customHeight="1">
      <c r="J58" s="209"/>
      <c r="K58" s="1054"/>
      <c r="L58" s="327"/>
      <c r="M58" s="354"/>
      <c r="N58" s="1056"/>
      <c r="O58" s="209"/>
      <c r="P58" s="209"/>
    </row>
    <row r="59" spans="10:16" ht="12.75" customHeight="1">
      <c r="J59" s="209"/>
      <c r="K59" s="1054"/>
      <c r="L59" s="355"/>
      <c r="M59" s="356"/>
      <c r="N59" s="1057"/>
      <c r="O59" s="209"/>
      <c r="P59" s="209"/>
    </row>
    <row r="60" spans="10:16" ht="12.75" customHeight="1">
      <c r="J60" s="209"/>
      <c r="K60" s="357"/>
      <c r="L60" s="358"/>
      <c r="M60" s="358"/>
      <c r="N60" s="359"/>
      <c r="O60" s="209"/>
      <c r="P60" s="209"/>
    </row>
    <row r="61" spans="10:16" ht="12.75" customHeight="1">
      <c r="J61" s="209"/>
      <c r="K61" s="209"/>
      <c r="L61" s="358"/>
      <c r="M61" s="358"/>
      <c r="N61" s="359"/>
      <c r="O61" s="209"/>
      <c r="P61" s="209"/>
    </row>
    <row r="62" spans="10:16" ht="12.75" customHeight="1">
      <c r="J62" s="209"/>
      <c r="K62" s="357"/>
      <c r="L62" s="358"/>
      <c r="M62" s="358"/>
      <c r="N62" s="359"/>
      <c r="O62" s="209"/>
      <c r="P62" s="209"/>
    </row>
    <row r="63" spans="10:16" ht="12.75" customHeight="1">
      <c r="J63" s="209"/>
      <c r="K63" s="209"/>
      <c r="L63" s="358"/>
      <c r="M63" s="358"/>
      <c r="N63" s="359"/>
      <c r="O63" s="209"/>
      <c r="P63" s="209"/>
    </row>
    <row r="64" spans="10:16" ht="12.75" customHeight="1">
      <c r="J64" s="209"/>
      <c r="K64" s="357"/>
      <c r="L64" s="358"/>
      <c r="M64" s="358"/>
      <c r="N64" s="359"/>
      <c r="O64" s="209"/>
      <c r="P64" s="209"/>
    </row>
    <row r="65" spans="1:16" ht="12.75" customHeight="1">
      <c r="J65" s="209"/>
      <c r="K65" s="209"/>
      <c r="L65" s="209"/>
      <c r="M65" s="209"/>
      <c r="N65" s="209"/>
      <c r="O65" s="209"/>
      <c r="P65" s="209"/>
    </row>
    <row r="66" spans="1:16" ht="12.75" customHeight="1">
      <c r="J66" s="209"/>
      <c r="K66" s="209"/>
      <c r="L66" s="209"/>
      <c r="M66" s="209"/>
      <c r="N66" s="209"/>
      <c r="O66" s="209"/>
      <c r="P66" s="209"/>
    </row>
    <row r="67" spans="1:16" ht="12.75" customHeight="1">
      <c r="J67" s="209"/>
      <c r="K67" s="209"/>
      <c r="L67" s="209"/>
      <c r="M67" s="209"/>
      <c r="N67" s="209"/>
      <c r="O67" s="209"/>
      <c r="P67" s="209"/>
    </row>
    <row r="68" spans="1:16" ht="12.75" customHeight="1"/>
    <row r="69" spans="1:16" ht="12.75" customHeight="1"/>
    <row r="70" spans="1:16" ht="12.75" customHeight="1"/>
    <row r="71" spans="1:16" ht="12.75" customHeight="1">
      <c r="A71" s="49"/>
    </row>
    <row r="72" spans="1:16" ht="12.75" customHeight="1">
      <c r="A72" s="52"/>
    </row>
    <row r="73" spans="1:16" ht="12.75" customHeight="1"/>
    <row r="74" spans="1:16" ht="12.75" customHeight="1"/>
    <row r="75" spans="1:16" ht="12.75" customHeight="1"/>
    <row r="76" spans="1:16" ht="12.75" customHeight="1"/>
    <row r="77" spans="1:16" ht="12.75" customHeight="1"/>
    <row r="78" spans="1:16" ht="12.75" customHeight="1"/>
    <row r="79" spans="1:16" ht="12.75" customHeight="1"/>
    <row r="80" spans="1:16" ht="12.75" customHeight="1"/>
    <row r="81" spans="4:4" ht="12.75" customHeight="1"/>
    <row r="82" spans="4:4" ht="12.75" customHeight="1"/>
    <row r="83" spans="4:4" ht="12.75" customHeight="1">
      <c r="D83" s="14" t="s">
        <v>938</v>
      </c>
    </row>
    <row r="84" spans="4:4" ht="12.75" customHeight="1"/>
    <row r="85" spans="4:4" ht="12.75" customHeight="1"/>
    <row r="86" spans="4:4" ht="12.75" customHeight="1"/>
    <row r="87" spans="4:4" ht="12.75" customHeight="1"/>
    <row r="88" spans="4:4" ht="12.75" customHeight="1"/>
    <row r="89" spans="4:4" ht="12.75" customHeight="1"/>
    <row r="90" spans="4:4" ht="12.75" customHeight="1"/>
  </sheetData>
  <mergeCells count="18">
    <mergeCell ref="A12:C12"/>
    <mergeCell ref="A13:C13"/>
    <mergeCell ref="A14:C14"/>
    <mergeCell ref="K57:K59"/>
    <mergeCell ref="L57:N57"/>
    <mergeCell ref="N58:N59"/>
    <mergeCell ref="H23:J23"/>
    <mergeCell ref="H24:I24"/>
    <mergeCell ref="E23:G23"/>
    <mergeCell ref="E24:F24"/>
    <mergeCell ref="A9:C9"/>
    <mergeCell ref="A10:C10"/>
    <mergeCell ref="A11:C11"/>
    <mergeCell ref="D4:G4"/>
    <mergeCell ref="A5:C5"/>
    <mergeCell ref="A6:C6"/>
    <mergeCell ref="A7:C7"/>
    <mergeCell ref="A8:C8"/>
  </mergeCells>
  <hyperlinks>
    <hyperlink ref="A42" location="'2 Sadržaj'!A1" display="Sadržaj / Contents"/>
  </hyperlinks>
  <pageMargins left="0.7" right="0.7" top="0.75" bottom="0.75" header="0.3" footer="0.3"/>
  <pageSetup paperSize="9" scale="9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41"/>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60" t="s">
        <v>1151</v>
      </c>
      <c r="H1" s="144" t="str">
        <f>Naslovnica!A20</f>
        <v>Veljača 2019.</v>
      </c>
    </row>
    <row r="2" spans="1:10" ht="12.75" customHeight="1">
      <c r="A2" s="610" t="s">
        <v>1152</v>
      </c>
      <c r="G2" s="601"/>
      <c r="H2" s="612" t="str">
        <f>Naslovnica!A24</f>
        <v>February 2019</v>
      </c>
    </row>
    <row r="3" spans="1:10" ht="12.75" customHeight="1"/>
    <row r="4" spans="1:10" ht="57" customHeight="1">
      <c r="A4" s="1016" t="s">
        <v>916</v>
      </c>
      <c r="B4" s="1012" t="s">
        <v>917</v>
      </c>
      <c r="C4" s="884" t="s">
        <v>1091</v>
      </c>
      <c r="D4" s="1023" t="s">
        <v>1092</v>
      </c>
      <c r="E4" s="1023"/>
      <c r="F4" s="1023"/>
      <c r="G4" s="1023"/>
      <c r="H4" s="835"/>
    </row>
    <row r="5" spans="1:10" ht="33.75" customHeight="1">
      <c r="A5" s="1016"/>
      <c r="B5" s="1012"/>
      <c r="C5" s="820" t="str">
        <f>Naslovnica!A20</f>
        <v>Veljača 2019.</v>
      </c>
      <c r="D5" s="885" t="s">
        <v>1090</v>
      </c>
      <c r="E5" s="851" t="s">
        <v>71</v>
      </c>
      <c r="F5" s="851" t="s">
        <v>72</v>
      </c>
      <c r="G5" s="852" t="s">
        <v>54</v>
      </c>
      <c r="H5" s="852" t="s">
        <v>73</v>
      </c>
    </row>
    <row r="6" spans="1:10" ht="46.5" customHeight="1">
      <c r="A6" s="1016"/>
      <c r="B6" s="1012"/>
      <c r="C6" s="822" t="str">
        <f>Naslovnica!A24</f>
        <v>February 2019</v>
      </c>
      <c r="D6" s="822" t="s">
        <v>1089</v>
      </c>
      <c r="E6" s="822" t="s">
        <v>56</v>
      </c>
      <c r="F6" s="822" t="s">
        <v>74</v>
      </c>
      <c r="G6" s="802" t="s">
        <v>75</v>
      </c>
      <c r="H6" s="821" t="s">
        <v>59</v>
      </c>
    </row>
    <row r="7" spans="1:10" ht="12.75" customHeight="1">
      <c r="A7" s="81" t="s">
        <v>542</v>
      </c>
      <c r="B7" s="81" t="s">
        <v>416</v>
      </c>
      <c r="C7" s="420">
        <v>152.60570000000001</v>
      </c>
      <c r="D7" s="421">
        <v>7.8105703889106088E-3</v>
      </c>
      <c r="E7" s="421">
        <v>2.0484491354960378E-2</v>
      </c>
      <c r="F7" s="421">
        <v>9.2128566005743161E-3</v>
      </c>
      <c r="G7" s="421">
        <v>6.070184756892405E-2</v>
      </c>
      <c r="H7" s="422" t="s">
        <v>142</v>
      </c>
      <c r="I7" s="54"/>
      <c r="J7" s="78"/>
    </row>
    <row r="8" spans="1:10" ht="12.75" customHeight="1">
      <c r="A8" s="81" t="s">
        <v>542</v>
      </c>
      <c r="B8" s="81" t="s">
        <v>417</v>
      </c>
      <c r="C8" s="420">
        <v>250.0635</v>
      </c>
      <c r="D8" s="421">
        <v>8.2128320965703504E-3</v>
      </c>
      <c r="E8" s="421">
        <v>2.2570998499655878E-2</v>
      </c>
      <c r="F8" s="421">
        <v>1.0827661672155485E-2</v>
      </c>
      <c r="G8" s="421">
        <v>6.6594399144604965E-2</v>
      </c>
      <c r="H8" s="422" t="s">
        <v>66</v>
      </c>
      <c r="I8" s="54"/>
      <c r="J8" s="78"/>
    </row>
    <row r="9" spans="1:10" ht="12.75" customHeight="1">
      <c r="A9" s="81" t="s">
        <v>542</v>
      </c>
      <c r="B9" s="81" t="s">
        <v>418</v>
      </c>
      <c r="C9" s="420">
        <v>245.0916</v>
      </c>
      <c r="D9" s="421">
        <v>8.3775139330375219E-3</v>
      </c>
      <c r="E9" s="421">
        <v>2.2207819344538412E-2</v>
      </c>
      <c r="F9" s="421">
        <v>1.4260133741258356E-2</v>
      </c>
      <c r="G9" s="421">
        <v>6.6274849933516178E-2</v>
      </c>
      <c r="H9" s="422" t="s">
        <v>236</v>
      </c>
      <c r="I9" s="54"/>
      <c r="J9" s="78"/>
    </row>
    <row r="10" spans="1:10" ht="12.75" customHeight="1">
      <c r="A10" s="81" t="s">
        <v>542</v>
      </c>
      <c r="B10" s="81" t="s">
        <v>419</v>
      </c>
      <c r="C10" s="420">
        <v>106.2696</v>
      </c>
      <c r="D10" s="421">
        <v>3.6891168220326226E-3</v>
      </c>
      <c r="E10" s="421">
        <v>6.8338381575070318E-3</v>
      </c>
      <c r="F10" s="421">
        <v>1.80123824951407E-2</v>
      </c>
      <c r="G10" s="421">
        <v>2.8493728422072762E-2</v>
      </c>
      <c r="H10" s="422" t="s">
        <v>380</v>
      </c>
      <c r="I10" s="54"/>
      <c r="J10" s="78"/>
    </row>
    <row r="11" spans="1:10" ht="12.75" customHeight="1">
      <c r="A11" s="81" t="s">
        <v>542</v>
      </c>
      <c r="B11" s="423" t="s">
        <v>420</v>
      </c>
      <c r="C11" s="420">
        <v>265.57299999999998</v>
      </c>
      <c r="D11" s="421">
        <v>7.9306703951746542E-3</v>
      </c>
      <c r="E11" s="421">
        <v>2.1146337918449127E-2</v>
      </c>
      <c r="F11" s="421">
        <v>1.3292034432538831E-2</v>
      </c>
      <c r="G11" s="421">
        <v>6.7344894601603311E-2</v>
      </c>
      <c r="H11" s="422" t="s">
        <v>449</v>
      </c>
      <c r="I11" s="54"/>
      <c r="J11" s="78"/>
    </row>
    <row r="12" spans="1:10" ht="12.75" customHeight="1">
      <c r="A12" s="81" t="s">
        <v>542</v>
      </c>
      <c r="B12" s="423" t="s">
        <v>421</v>
      </c>
      <c r="C12" s="420">
        <v>132.0112</v>
      </c>
      <c r="D12" s="421">
        <v>9.1858701502031456E-3</v>
      </c>
      <c r="E12" s="421">
        <v>2.2894623672577535E-2</v>
      </c>
      <c r="F12" s="421">
        <v>1.456546466230124E-2</v>
      </c>
      <c r="G12" s="421">
        <v>4.4271005325404955E-2</v>
      </c>
      <c r="H12" s="422" t="s">
        <v>141</v>
      </c>
      <c r="I12" s="54"/>
      <c r="J12" s="78"/>
    </row>
    <row r="13" spans="1:10" ht="12.75" customHeight="1">
      <c r="A13" s="81" t="s">
        <v>542</v>
      </c>
      <c r="B13" s="423" t="s">
        <v>422</v>
      </c>
      <c r="C13" s="420">
        <v>194.69900000000001</v>
      </c>
      <c r="D13" s="421">
        <v>8.2895602913128572E-3</v>
      </c>
      <c r="E13" s="421">
        <v>2.1936314197429516E-2</v>
      </c>
      <c r="F13" s="421">
        <v>1.1822849540597875E-2</v>
      </c>
      <c r="G13" s="421">
        <v>6.6198584898992996E-2</v>
      </c>
      <c r="H13" s="422" t="s">
        <v>450</v>
      </c>
      <c r="I13" s="54"/>
      <c r="J13" s="78"/>
    </row>
    <row r="14" spans="1:10" ht="12.75" customHeight="1">
      <c r="A14" s="423" t="s">
        <v>235</v>
      </c>
      <c r="B14" s="423" t="s">
        <v>423</v>
      </c>
      <c r="C14" s="420">
        <v>144.86789999999999</v>
      </c>
      <c r="D14" s="421">
        <v>1.2351467920424988E-2</v>
      </c>
      <c r="E14" s="421">
        <v>2.2360715712275384E-2</v>
      </c>
      <c r="F14" s="421">
        <v>1.1636043172701829E-2</v>
      </c>
      <c r="G14" s="421">
        <v>2.7942447847415952E-2</v>
      </c>
      <c r="H14" s="422" t="s">
        <v>451</v>
      </c>
      <c r="I14" s="54"/>
      <c r="J14" s="78"/>
    </row>
    <row r="15" spans="1:10" ht="12.75" customHeight="1">
      <c r="A15" s="423" t="s">
        <v>235</v>
      </c>
      <c r="B15" s="423" t="s">
        <v>424</v>
      </c>
      <c r="C15" s="420">
        <v>170.81549999999999</v>
      </c>
      <c r="D15" s="421">
        <v>1.2640855758012574E-2</v>
      </c>
      <c r="E15" s="421">
        <v>2.5753812599533393E-2</v>
      </c>
      <c r="F15" s="421">
        <v>1.640984019179112E-2</v>
      </c>
      <c r="G15" s="421">
        <v>5.1090463701742195E-2</v>
      </c>
      <c r="H15" s="422" t="s">
        <v>452</v>
      </c>
      <c r="I15" s="54"/>
      <c r="J15" s="78"/>
    </row>
    <row r="16" spans="1:10" ht="12.75" customHeight="1">
      <c r="A16" s="423" t="s">
        <v>235</v>
      </c>
      <c r="B16" s="423" t="s">
        <v>425</v>
      </c>
      <c r="C16" s="420">
        <v>158.60720000000001</v>
      </c>
      <c r="D16" s="421">
        <v>1.3388775407845008E-2</v>
      </c>
      <c r="E16" s="421">
        <v>2.4970402576656062E-2</v>
      </c>
      <c r="F16" s="421">
        <v>1.9532219226759143E-2</v>
      </c>
      <c r="G16" s="421">
        <v>3.664522948395077E-2</v>
      </c>
      <c r="H16" s="422" t="s">
        <v>453</v>
      </c>
      <c r="I16" s="54"/>
      <c r="J16" s="78"/>
    </row>
    <row r="17" spans="1:10" s="277" customFormat="1" ht="12.75" customHeight="1">
      <c r="A17" s="423" t="s">
        <v>235</v>
      </c>
      <c r="B17" s="423" t="s">
        <v>1080</v>
      </c>
      <c r="C17" s="420">
        <v>100.3381</v>
      </c>
      <c r="D17" s="421">
        <v>3.3809999999999717E-3</v>
      </c>
      <c r="E17" s="421">
        <v>3.3809999999999717E-3</v>
      </c>
      <c r="F17" s="421" t="s">
        <v>206</v>
      </c>
      <c r="G17" s="421" t="s">
        <v>206</v>
      </c>
      <c r="H17" s="422" t="s">
        <v>1081</v>
      </c>
      <c r="I17" s="54"/>
      <c r="J17" s="78"/>
    </row>
    <row r="18" spans="1:10" ht="12.75" customHeight="1">
      <c r="A18" s="81" t="s">
        <v>216</v>
      </c>
      <c r="B18" s="81" t="s">
        <v>426</v>
      </c>
      <c r="C18" s="420">
        <v>203.5402</v>
      </c>
      <c r="D18" s="421">
        <v>1.5646854237304979E-2</v>
      </c>
      <c r="E18" s="421">
        <v>3.2711985058822585E-2</v>
      </c>
      <c r="F18" s="421">
        <v>2.9887660688932154E-2</v>
      </c>
      <c r="G18" s="421">
        <v>7.2381946487624749E-2</v>
      </c>
      <c r="H18" s="422" t="s">
        <v>67</v>
      </c>
      <c r="I18" s="54"/>
      <c r="J18" s="78"/>
    </row>
    <row r="19" spans="1:10" ht="12.75" customHeight="1">
      <c r="A19" s="81" t="s">
        <v>216</v>
      </c>
      <c r="B19" s="81" t="s">
        <v>427</v>
      </c>
      <c r="C19" s="420">
        <v>124.1297</v>
      </c>
      <c r="D19" s="421">
        <v>1.6223761338703898E-2</v>
      </c>
      <c r="E19" s="421">
        <v>3.1145435635701539E-2</v>
      </c>
      <c r="F19" s="421">
        <v>2.7459975068743019E-2</v>
      </c>
      <c r="G19" s="421">
        <v>7.0569994717705198E-2</v>
      </c>
      <c r="H19" s="422" t="s">
        <v>237</v>
      </c>
      <c r="I19" s="54"/>
      <c r="J19" s="78"/>
    </row>
    <row r="20" spans="1:10" ht="12.75" customHeight="1">
      <c r="A20" s="81" t="s">
        <v>216</v>
      </c>
      <c r="B20" s="81" t="s">
        <v>447</v>
      </c>
      <c r="C20" s="420">
        <v>104.83710000000001</v>
      </c>
      <c r="D20" s="421">
        <v>1.3935715239051469E-2</v>
      </c>
      <c r="E20" s="421">
        <v>2.605833543757459E-2</v>
      </c>
      <c r="F20" s="421">
        <v>2.8130200738069704E-2</v>
      </c>
      <c r="G20" s="421">
        <v>3.0120619301974294E-2</v>
      </c>
      <c r="H20" s="422" t="s">
        <v>448</v>
      </c>
      <c r="I20" s="54"/>
      <c r="J20" s="78"/>
    </row>
    <row r="21" spans="1:10" s="277" customFormat="1" ht="12.75" customHeight="1">
      <c r="A21" s="81" t="s">
        <v>216</v>
      </c>
      <c r="B21" s="81" t="s">
        <v>537</v>
      </c>
      <c r="C21" s="420">
        <v>100.8403</v>
      </c>
      <c r="D21" s="421">
        <v>1.1750883674077511E-2</v>
      </c>
      <c r="E21" s="421">
        <v>1.1796565681295126E-2</v>
      </c>
      <c r="F21" s="421" t="s">
        <v>206</v>
      </c>
      <c r="G21" s="421" t="s">
        <v>206</v>
      </c>
      <c r="H21" s="422" t="s">
        <v>541</v>
      </c>
      <c r="I21" s="54"/>
      <c r="J21" s="78"/>
    </row>
    <row r="22" spans="1:10" s="277" customFormat="1" ht="12.75" customHeight="1">
      <c r="A22" s="81" t="s">
        <v>216</v>
      </c>
      <c r="B22" s="81" t="s">
        <v>534</v>
      </c>
      <c r="C22" s="420">
        <v>101.0314</v>
      </c>
      <c r="D22" s="421">
        <v>8.2883487074467462E-3</v>
      </c>
      <c r="E22" s="421">
        <v>1.4274742870910987E-2</v>
      </c>
      <c r="F22" s="421" t="s">
        <v>206</v>
      </c>
      <c r="G22" s="421" t="s">
        <v>206</v>
      </c>
      <c r="H22" s="422" t="s">
        <v>535</v>
      </c>
      <c r="I22" s="54"/>
      <c r="J22" s="78"/>
    </row>
    <row r="23" spans="1:10" ht="12.75" customHeight="1">
      <c r="A23" s="423" t="s">
        <v>215</v>
      </c>
      <c r="B23" s="81" t="s">
        <v>428</v>
      </c>
      <c r="C23" s="420">
        <v>264.2407</v>
      </c>
      <c r="D23" s="421">
        <v>1.0476437766418557E-2</v>
      </c>
      <c r="E23" s="421">
        <v>2.9582896126722824E-2</v>
      </c>
      <c r="F23" s="421">
        <v>1.4125334567597026E-2</v>
      </c>
      <c r="G23" s="421">
        <v>7.1726486120080812E-2</v>
      </c>
      <c r="H23" s="422" t="s">
        <v>454</v>
      </c>
      <c r="I23" s="54"/>
      <c r="J23" s="78"/>
    </row>
    <row r="24" spans="1:10" ht="12.75" customHeight="1">
      <c r="A24" s="423" t="s">
        <v>215</v>
      </c>
      <c r="B24" s="81" t="s">
        <v>429</v>
      </c>
      <c r="C24" s="420">
        <v>275.7303</v>
      </c>
      <c r="D24" s="421">
        <v>1.0324920991160086E-2</v>
      </c>
      <c r="E24" s="421">
        <v>2.8012786671081091E-2</v>
      </c>
      <c r="F24" s="421">
        <v>1.6620302519149314E-2</v>
      </c>
      <c r="G24" s="421">
        <v>7.1577747165278316E-2</v>
      </c>
      <c r="H24" s="422" t="s">
        <v>455</v>
      </c>
      <c r="I24" s="54"/>
      <c r="J24" s="78"/>
    </row>
    <row r="25" spans="1:10" ht="12.75" customHeight="1">
      <c r="A25" s="423" t="s">
        <v>215</v>
      </c>
      <c r="B25" s="423" t="s">
        <v>430</v>
      </c>
      <c r="C25" s="420">
        <v>241.98220000000001</v>
      </c>
      <c r="D25" s="421">
        <v>1.0419780964963488E-2</v>
      </c>
      <c r="E25" s="421">
        <v>2.9710174838074657E-2</v>
      </c>
      <c r="F25" s="421">
        <v>1.5121387244439096E-2</v>
      </c>
      <c r="G25" s="421">
        <v>6.8256961217286527E-2</v>
      </c>
      <c r="H25" s="422" t="s">
        <v>68</v>
      </c>
      <c r="I25" s="54"/>
      <c r="J25" s="78"/>
    </row>
    <row r="26" spans="1:10" ht="12.75" customHeight="1">
      <c r="A26" s="423" t="s">
        <v>215</v>
      </c>
      <c r="B26" s="423" t="s">
        <v>431</v>
      </c>
      <c r="C26" s="420">
        <v>124.58150000000001</v>
      </c>
      <c r="D26" s="421">
        <v>1.0229484268569676E-2</v>
      </c>
      <c r="E26" s="421">
        <v>2.9295488851636332E-2</v>
      </c>
      <c r="F26" s="421">
        <v>2.9192599948119756E-2</v>
      </c>
      <c r="G26" s="421">
        <v>6.8547521137647172E-2</v>
      </c>
      <c r="H26" s="422">
        <v>42314</v>
      </c>
      <c r="I26" s="54"/>
      <c r="J26" s="78"/>
    </row>
    <row r="27" spans="1:10" ht="12.75" customHeight="1">
      <c r="A27" s="423" t="s">
        <v>215</v>
      </c>
      <c r="B27" s="423" t="s">
        <v>432</v>
      </c>
      <c r="C27" s="420">
        <v>184.2929</v>
      </c>
      <c r="D27" s="421">
        <v>2.3327024322325127E-3</v>
      </c>
      <c r="E27" s="421">
        <v>4.8050395940061053E-3</v>
      </c>
      <c r="F27" s="421">
        <v>1.3069818756311321E-2</v>
      </c>
      <c r="G27" s="421">
        <v>5.5613376606569398E-2</v>
      </c>
      <c r="H27" s="422" t="s">
        <v>70</v>
      </c>
      <c r="I27" s="54"/>
      <c r="J27" s="78"/>
    </row>
    <row r="28" spans="1:10" ht="12.75" customHeight="1">
      <c r="A28" s="423" t="s">
        <v>215</v>
      </c>
      <c r="B28" s="81" t="s">
        <v>433</v>
      </c>
      <c r="C28" s="420">
        <v>234.25720000000001</v>
      </c>
      <c r="D28" s="421">
        <v>9.2864424144923231E-3</v>
      </c>
      <c r="E28" s="421">
        <v>2.3081404642135706E-2</v>
      </c>
      <c r="F28" s="421">
        <v>2.1685675033255622E-2</v>
      </c>
      <c r="G28" s="421">
        <v>7.2266408115998493E-2</v>
      </c>
      <c r="H28" s="422" t="s">
        <v>69</v>
      </c>
      <c r="I28" s="54"/>
      <c r="J28" s="78"/>
    </row>
    <row r="29" spans="1:10" ht="12.75" customHeight="1">
      <c r="A29" s="35" t="s">
        <v>915</v>
      </c>
    </row>
    <row r="30" spans="1:10" ht="12.75" customHeight="1">
      <c r="A30" s="35"/>
    </row>
    <row r="31" spans="1:10" ht="12.75" customHeight="1">
      <c r="A31" s="35"/>
      <c r="C31" s="283"/>
    </row>
    <row r="32" spans="1:10" ht="12.75" customHeight="1"/>
    <row r="33" spans="1:8" ht="12.75" customHeight="1">
      <c r="A33" s="700" t="s">
        <v>128</v>
      </c>
    </row>
    <row r="34" spans="1:8" ht="12.75" customHeight="1"/>
    <row r="35" spans="1:8" ht="12.75" customHeight="1"/>
    <row r="36" spans="1:8" ht="12.75" customHeight="1"/>
    <row r="37" spans="1:8" ht="12.75" customHeight="1"/>
    <row r="38" spans="1:8" ht="12.75" customHeight="1"/>
    <row r="39" spans="1:8">
      <c r="H39" s="25" t="s">
        <v>1349</v>
      </c>
    </row>
    <row r="41" spans="1:8" ht="12.75" customHeight="1"/>
  </sheetData>
  <mergeCells count="3">
    <mergeCell ref="B4:B6"/>
    <mergeCell ref="D4:G4"/>
    <mergeCell ref="A4:A6"/>
  </mergeCells>
  <hyperlinks>
    <hyperlink ref="A33"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81" t="s">
        <v>131</v>
      </c>
      <c r="B1" s="680"/>
      <c r="C1" s="680"/>
      <c r="D1" s="680"/>
      <c r="E1" s="680"/>
      <c r="F1" s="634"/>
      <c r="G1" s="634"/>
      <c r="H1" s="634"/>
      <c r="I1" s="634"/>
    </row>
    <row r="2" spans="1:9">
      <c r="A2" s="682" t="s">
        <v>132</v>
      </c>
      <c r="B2" s="680"/>
      <c r="C2" s="680"/>
      <c r="D2" s="680"/>
      <c r="E2" s="680"/>
      <c r="G2" s="634"/>
      <c r="H2" s="634"/>
      <c r="I2" s="634"/>
    </row>
    <row r="4" spans="1:9">
      <c r="A4" s="60" t="s">
        <v>133</v>
      </c>
      <c r="I4" s="61"/>
    </row>
    <row r="5" spans="1:9">
      <c r="A5" s="633" t="s">
        <v>134</v>
      </c>
      <c r="I5" s="62"/>
    </row>
    <row r="7" spans="1:9" ht="26.25" customHeight="1">
      <c r="A7" s="1058" t="s">
        <v>1153</v>
      </c>
      <c r="B7" s="1058"/>
      <c r="C7" s="1058"/>
      <c r="D7" s="60"/>
      <c r="E7" s="1058" t="s">
        <v>1155</v>
      </c>
      <c r="F7" s="1058"/>
      <c r="G7" s="1058"/>
      <c r="I7" s="60"/>
    </row>
    <row r="8" spans="1:9" ht="27.75" customHeight="1">
      <c r="A8" s="1059" t="s">
        <v>1154</v>
      </c>
      <c r="B8" s="1059"/>
      <c r="C8" s="1059"/>
      <c r="E8" s="1059" t="s">
        <v>1156</v>
      </c>
      <c r="F8" s="1059"/>
      <c r="G8" s="1059"/>
      <c r="H8" s="635"/>
    </row>
    <row r="9" spans="1:9">
      <c r="B9" s="634"/>
    </row>
    <row r="10" spans="1:9" ht="26.25" customHeight="1">
      <c r="A10" s="145" t="s">
        <v>911</v>
      </c>
      <c r="B10" s="145" t="s">
        <v>912</v>
      </c>
      <c r="C10" s="145" t="s">
        <v>913</v>
      </c>
      <c r="E10" s="145" t="s">
        <v>914</v>
      </c>
      <c r="F10" s="145" t="s">
        <v>912</v>
      </c>
      <c r="G10" s="145" t="s">
        <v>913</v>
      </c>
    </row>
    <row r="11" spans="1:9">
      <c r="A11" s="82" t="s">
        <v>214</v>
      </c>
      <c r="B11" s="83">
        <v>96</v>
      </c>
      <c r="C11" s="83">
        <v>95</v>
      </c>
      <c r="E11" s="84" t="s">
        <v>500</v>
      </c>
      <c r="F11" s="83">
        <v>251</v>
      </c>
      <c r="G11" s="83">
        <v>249</v>
      </c>
    </row>
    <row r="12" spans="1:9">
      <c r="A12" s="82" t="s">
        <v>238</v>
      </c>
      <c r="B12" s="83">
        <v>137</v>
      </c>
      <c r="C12" s="83">
        <v>135</v>
      </c>
      <c r="E12" s="84" t="s">
        <v>525</v>
      </c>
      <c r="F12" s="83">
        <v>272</v>
      </c>
      <c r="G12" s="83">
        <v>270</v>
      </c>
    </row>
    <row r="13" spans="1:9">
      <c r="A13" s="82" t="s">
        <v>381</v>
      </c>
      <c r="B13" s="188">
        <v>191</v>
      </c>
      <c r="C13" s="83">
        <v>189</v>
      </c>
      <c r="E13" s="84" t="s">
        <v>528</v>
      </c>
      <c r="F13" s="83">
        <v>290</v>
      </c>
      <c r="G13" s="83">
        <v>287</v>
      </c>
    </row>
    <row r="14" spans="1:9">
      <c r="A14" s="82" t="s">
        <v>499</v>
      </c>
      <c r="B14" s="83">
        <v>251</v>
      </c>
      <c r="C14" s="83">
        <v>249</v>
      </c>
      <c r="E14" s="84" t="s">
        <v>536</v>
      </c>
      <c r="F14" s="83">
        <v>318</v>
      </c>
      <c r="G14" s="83">
        <v>315</v>
      </c>
    </row>
    <row r="15" spans="1:9">
      <c r="A15" s="82" t="s">
        <v>562</v>
      </c>
      <c r="B15" s="83">
        <v>347</v>
      </c>
      <c r="C15" s="83">
        <v>343</v>
      </c>
      <c r="E15" s="84" t="s">
        <v>563</v>
      </c>
      <c r="F15" s="83">
        <v>347</v>
      </c>
      <c r="G15" s="83">
        <v>343</v>
      </c>
    </row>
    <row r="16" spans="1:9" ht="15">
      <c r="A16" s="35" t="s">
        <v>915</v>
      </c>
      <c r="E16" s="35" t="s">
        <v>910</v>
      </c>
      <c r="F16"/>
      <c r="G16"/>
    </row>
    <row r="17" spans="1:9">
      <c r="A17" s="35"/>
    </row>
    <row r="21" spans="1:9">
      <c r="A21" s="60" t="s">
        <v>135</v>
      </c>
    </row>
    <row r="22" spans="1:9">
      <c r="A22" s="633" t="s">
        <v>136</v>
      </c>
    </row>
    <row r="23" spans="1:9">
      <c r="E23" s="35"/>
    </row>
    <row r="24" spans="1:9" ht="29.25" customHeight="1">
      <c r="A24" s="1058" t="s">
        <v>1247</v>
      </c>
      <c r="B24" s="1058"/>
      <c r="C24" s="1058"/>
      <c r="E24" s="1058" t="s">
        <v>1159</v>
      </c>
      <c r="F24" s="1058"/>
      <c r="G24" s="1058"/>
    </row>
    <row r="25" spans="1:9" ht="27" customHeight="1">
      <c r="A25" s="1059" t="s">
        <v>1158</v>
      </c>
      <c r="B25" s="1059"/>
      <c r="C25" s="1059"/>
      <c r="E25" s="1059" t="s">
        <v>1160</v>
      </c>
      <c r="F25" s="1059"/>
      <c r="G25" s="1059"/>
      <c r="H25" s="1060"/>
      <c r="I25" s="1060"/>
    </row>
    <row r="26" spans="1:9">
      <c r="H26" s="76"/>
      <c r="I26" s="77"/>
    </row>
    <row r="27" spans="1:9" ht="25.5" customHeight="1">
      <c r="A27" s="145" t="s">
        <v>911</v>
      </c>
      <c r="B27" s="145" t="s">
        <v>912</v>
      </c>
      <c r="C27" s="145" t="s">
        <v>913</v>
      </c>
      <c r="E27" s="145" t="s">
        <v>914</v>
      </c>
      <c r="F27" s="145" t="s">
        <v>912</v>
      </c>
      <c r="G27" s="145" t="s">
        <v>913</v>
      </c>
    </row>
    <row r="28" spans="1:9">
      <c r="A28" s="82" t="s">
        <v>214</v>
      </c>
      <c r="B28" s="83">
        <v>14706</v>
      </c>
      <c r="C28" s="83">
        <v>15335</v>
      </c>
      <c r="E28" s="84" t="s">
        <v>500</v>
      </c>
      <c r="F28" s="83">
        <v>11521</v>
      </c>
      <c r="G28" s="83">
        <v>11909</v>
      </c>
    </row>
    <row r="29" spans="1:9">
      <c r="A29" s="82" t="s">
        <v>238</v>
      </c>
      <c r="B29" s="83">
        <v>14285</v>
      </c>
      <c r="C29" s="83">
        <v>14904</v>
      </c>
      <c r="E29" s="84" t="s">
        <v>525</v>
      </c>
      <c r="F29" s="83">
        <v>11104</v>
      </c>
      <c r="G29" s="83">
        <v>11464</v>
      </c>
    </row>
    <row r="30" spans="1:9">
      <c r="A30" s="82" t="s">
        <v>381</v>
      </c>
      <c r="B30" s="83">
        <v>13006</v>
      </c>
      <c r="C30" s="83">
        <v>13515</v>
      </c>
      <c r="E30" s="84" t="s">
        <v>528</v>
      </c>
      <c r="F30" s="83">
        <v>10609</v>
      </c>
      <c r="G30" s="83">
        <v>10932</v>
      </c>
    </row>
    <row r="31" spans="1:9">
      <c r="A31" s="82" t="s">
        <v>499</v>
      </c>
      <c r="B31" s="83">
        <v>11521</v>
      </c>
      <c r="C31" s="83">
        <v>11909</v>
      </c>
      <c r="E31" s="84" t="s">
        <v>536</v>
      </c>
      <c r="F31" s="83">
        <v>10338</v>
      </c>
      <c r="G31" s="83">
        <v>10646</v>
      </c>
    </row>
    <row r="32" spans="1:9">
      <c r="A32" s="82" t="s">
        <v>562</v>
      </c>
      <c r="B32" s="83">
        <v>10024</v>
      </c>
      <c r="C32" s="83">
        <v>10317</v>
      </c>
      <c r="E32" s="84" t="s">
        <v>563</v>
      </c>
      <c r="F32" s="83">
        <v>10024</v>
      </c>
      <c r="G32" s="83">
        <v>10317</v>
      </c>
    </row>
    <row r="33" spans="1:9" ht="15">
      <c r="A33" s="35" t="s">
        <v>910</v>
      </c>
      <c r="E33" s="35" t="s">
        <v>910</v>
      </c>
      <c r="F33" s="277"/>
      <c r="G33" s="277"/>
    </row>
    <row r="34" spans="1:9">
      <c r="A34" s="35"/>
    </row>
    <row r="40" spans="1:9">
      <c r="E40" s="35"/>
    </row>
    <row r="41" spans="1:9">
      <c r="E41" s="35"/>
    </row>
    <row r="42" spans="1:9">
      <c r="D42" s="227"/>
      <c r="E42" s="227"/>
      <c r="F42" s="227"/>
      <c r="G42" s="227"/>
      <c r="H42" s="227"/>
      <c r="I42" s="227"/>
    </row>
    <row r="44" spans="1:9">
      <c r="D44" s="228"/>
      <c r="E44" s="228"/>
      <c r="F44" s="228"/>
      <c r="G44" s="228"/>
      <c r="H44" s="228"/>
      <c r="I44" s="228"/>
    </row>
    <row r="46" spans="1:9">
      <c r="I46" s="63"/>
    </row>
    <row r="56" spans="8:8">
      <c r="H56" s="63" t="s">
        <v>1350</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23"/>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83" t="s">
        <v>137</v>
      </c>
      <c r="B1" s="629"/>
      <c r="C1" s="629"/>
      <c r="D1" s="209"/>
      <c r="E1" s="209"/>
      <c r="F1" s="209"/>
      <c r="G1" s="209"/>
      <c r="H1" s="209"/>
      <c r="I1" s="209"/>
      <c r="J1" s="209"/>
      <c r="K1" s="209"/>
      <c r="L1" s="209"/>
      <c r="M1" s="209"/>
      <c r="N1" s="209"/>
      <c r="O1" s="209"/>
      <c r="P1" s="209"/>
    </row>
    <row r="2" spans="1:16" ht="18">
      <c r="A2" s="684" t="s">
        <v>138</v>
      </c>
      <c r="B2" s="629"/>
      <c r="C2" s="629"/>
      <c r="D2" s="209"/>
      <c r="E2" s="209"/>
      <c r="F2" s="209"/>
      <c r="G2" s="209"/>
      <c r="H2" s="209"/>
      <c r="I2" s="209"/>
      <c r="J2" s="209"/>
      <c r="K2" s="209"/>
      <c r="L2" s="209"/>
      <c r="M2" s="209"/>
      <c r="N2" s="209"/>
      <c r="O2" s="209"/>
      <c r="P2" s="209"/>
    </row>
    <row r="3" spans="1:16" s="277" customFormat="1" ht="18">
      <c r="A3" s="630"/>
      <c r="B3" s="629"/>
      <c r="C3" s="629"/>
      <c r="D3" s="209"/>
      <c r="E3" s="209"/>
      <c r="F3" s="209"/>
      <c r="G3" s="209"/>
      <c r="H3" s="209"/>
      <c r="I3" s="209"/>
      <c r="J3" s="209"/>
      <c r="K3" s="209"/>
      <c r="L3" s="209"/>
      <c r="M3" s="209"/>
      <c r="N3" s="209"/>
      <c r="O3" s="209"/>
      <c r="P3" s="209"/>
    </row>
    <row r="4" spans="1:16" ht="12.6" customHeight="1">
      <c r="A4" s="155" t="s">
        <v>1373</v>
      </c>
    </row>
    <row r="5" spans="1:16" ht="12.75" customHeight="1">
      <c r="A5" s="607" t="s">
        <v>1370</v>
      </c>
      <c r="H5" s="54"/>
      <c r="J5" s="54"/>
    </row>
    <row r="6" spans="1:16" ht="12.75" customHeight="1">
      <c r="L6" s="1061" t="s">
        <v>902</v>
      </c>
      <c r="M6" s="1062"/>
      <c r="N6" s="1062"/>
      <c r="O6" s="1062"/>
      <c r="P6" s="1062"/>
    </row>
    <row r="7" spans="1:16" ht="24" customHeight="1">
      <c r="A7" s="1063" t="s">
        <v>903</v>
      </c>
      <c r="B7" s="1064" t="s">
        <v>899</v>
      </c>
      <c r="C7" s="1064"/>
      <c r="D7" s="1064"/>
      <c r="E7" s="1064"/>
      <c r="F7" s="1064"/>
      <c r="G7" s="1064" t="s">
        <v>900</v>
      </c>
      <c r="H7" s="1064"/>
      <c r="I7" s="1064"/>
      <c r="J7" s="1064"/>
      <c r="K7" s="1064"/>
      <c r="L7" s="1064" t="s">
        <v>901</v>
      </c>
      <c r="M7" s="1064"/>
      <c r="N7" s="1064"/>
      <c r="O7" s="1064"/>
      <c r="P7" s="1064"/>
    </row>
    <row r="8" spans="1:16" ht="48" customHeight="1">
      <c r="A8" s="1063"/>
      <c r="B8" s="1063" t="s">
        <v>904</v>
      </c>
      <c r="C8" s="1063"/>
      <c r="D8" s="1063"/>
      <c r="E8" s="1063" t="s">
        <v>905</v>
      </c>
      <c r="F8" s="1063"/>
      <c r="G8" s="1063" t="s">
        <v>904</v>
      </c>
      <c r="H8" s="1063"/>
      <c r="I8" s="1063"/>
      <c r="J8" s="1063" t="s">
        <v>906</v>
      </c>
      <c r="K8" s="1063"/>
      <c r="L8" s="1063" t="s">
        <v>907</v>
      </c>
      <c r="M8" s="1063"/>
      <c r="N8" s="1063"/>
      <c r="O8" s="1063" t="s">
        <v>906</v>
      </c>
      <c r="P8" s="1063"/>
    </row>
    <row r="9" spans="1:16" ht="24">
      <c r="A9" s="1063"/>
      <c r="B9" s="754" t="s">
        <v>1371</v>
      </c>
      <c r="C9" s="424" t="s">
        <v>1372</v>
      </c>
      <c r="D9" s="425" t="s">
        <v>908</v>
      </c>
      <c r="E9" s="940" t="s">
        <v>1371</v>
      </c>
      <c r="F9" s="940" t="s">
        <v>1372</v>
      </c>
      <c r="G9" s="940" t="s">
        <v>1371</v>
      </c>
      <c r="H9" s="940" t="s">
        <v>1372</v>
      </c>
      <c r="I9" s="425" t="s">
        <v>908</v>
      </c>
      <c r="J9" s="940" t="s">
        <v>1371</v>
      </c>
      <c r="K9" s="940" t="s">
        <v>1372</v>
      </c>
      <c r="L9" s="940" t="s">
        <v>1371</v>
      </c>
      <c r="M9" s="940" t="s">
        <v>1372</v>
      </c>
      <c r="N9" s="425" t="s">
        <v>908</v>
      </c>
      <c r="O9" s="940" t="s">
        <v>1371</v>
      </c>
      <c r="P9" s="940" t="s">
        <v>1372</v>
      </c>
    </row>
    <row r="10" spans="1:16" ht="14.25" customHeight="1">
      <c r="A10" s="85" t="s">
        <v>1378</v>
      </c>
      <c r="B10" s="86">
        <v>90387.387419999999</v>
      </c>
      <c r="C10" s="86">
        <v>104215.59591</v>
      </c>
      <c r="D10" s="87">
        <v>115.2988252948887</v>
      </c>
      <c r="E10" s="88">
        <v>7.164475805746913E-2</v>
      </c>
      <c r="F10" s="89">
        <v>7.4911133907820018E-2</v>
      </c>
      <c r="G10" s="86">
        <v>0</v>
      </c>
      <c r="H10" s="86">
        <v>0</v>
      </c>
      <c r="I10" s="87" t="s">
        <v>206</v>
      </c>
      <c r="J10" s="88" t="s">
        <v>206</v>
      </c>
      <c r="K10" s="89" t="s">
        <v>206</v>
      </c>
      <c r="L10" s="86">
        <v>90387.387419999999</v>
      </c>
      <c r="M10" s="86">
        <v>104215.59591</v>
      </c>
      <c r="N10" s="90">
        <v>115.2988252948887</v>
      </c>
      <c r="O10" s="91">
        <v>5.2570138376942528E-2</v>
      </c>
      <c r="P10" s="89">
        <v>5.7313712451434781E-2</v>
      </c>
    </row>
    <row r="11" spans="1:16" ht="14.25" customHeight="1">
      <c r="A11" s="85" t="s">
        <v>1379</v>
      </c>
      <c r="B11" s="86">
        <v>13537.785</v>
      </c>
      <c r="C11" s="86">
        <v>13764.383169999999</v>
      </c>
      <c r="D11" s="87">
        <v>101.67382012640915</v>
      </c>
      <c r="E11" s="88">
        <v>1.0730604774006586E-2</v>
      </c>
      <c r="F11" s="89">
        <v>9.8939658868032673E-3</v>
      </c>
      <c r="G11" s="86">
        <v>43281.974770000001</v>
      </c>
      <c r="H11" s="86">
        <v>47889.067450000002</v>
      </c>
      <c r="I11" s="87">
        <v>110.64436801805383</v>
      </c>
      <c r="J11" s="88">
        <v>9.4551165581775523E-2</v>
      </c>
      <c r="K11" s="89">
        <v>0.11211392053370053</v>
      </c>
      <c r="L11" s="86">
        <v>56819.759770000004</v>
      </c>
      <c r="M11" s="86">
        <v>61653.450619999996</v>
      </c>
      <c r="N11" s="90">
        <v>108.50705963834805</v>
      </c>
      <c r="O11" s="91">
        <v>3.3046896463262469E-2</v>
      </c>
      <c r="P11" s="89">
        <v>3.3906519553225024E-2</v>
      </c>
    </row>
    <row r="12" spans="1:16" ht="14.25" customHeight="1">
      <c r="A12" s="85" t="s">
        <v>1380</v>
      </c>
      <c r="B12" s="86">
        <v>171524.71822000001</v>
      </c>
      <c r="C12" s="86">
        <v>196828.37180000002</v>
      </c>
      <c r="D12" s="87">
        <v>114.75219072946979</v>
      </c>
      <c r="E12" s="88">
        <v>0.1359575410742353</v>
      </c>
      <c r="F12" s="89">
        <v>0.14148205350666873</v>
      </c>
      <c r="G12" s="86">
        <v>75908.769290000011</v>
      </c>
      <c r="H12" s="86">
        <v>64346.888229999997</v>
      </c>
      <c r="I12" s="87">
        <v>84.768714908511711</v>
      </c>
      <c r="J12" s="88">
        <v>0.1658256734446035</v>
      </c>
      <c r="K12" s="89">
        <v>0.15064360819181352</v>
      </c>
      <c r="L12" s="86">
        <v>247433.48750999998</v>
      </c>
      <c r="M12" s="86">
        <v>261175.26003</v>
      </c>
      <c r="N12" s="90">
        <v>105.55372381414001</v>
      </c>
      <c r="O12" s="91">
        <v>0.14390959899137418</v>
      </c>
      <c r="P12" s="89">
        <v>0.1436342000645969</v>
      </c>
    </row>
    <row r="13" spans="1:16" ht="14.25" customHeight="1">
      <c r="A13" s="85" t="s">
        <v>1381</v>
      </c>
      <c r="B13" s="86">
        <v>465479.30302999995</v>
      </c>
      <c r="C13" s="86">
        <v>476193.71392000001</v>
      </c>
      <c r="D13" s="87">
        <v>102.30180178157342</v>
      </c>
      <c r="E13" s="88">
        <v>0.36895802609473971</v>
      </c>
      <c r="F13" s="89">
        <v>0.34229244440850842</v>
      </c>
      <c r="G13" s="86">
        <v>83324.716469999999</v>
      </c>
      <c r="H13" s="86">
        <v>73739.900260000009</v>
      </c>
      <c r="I13" s="87">
        <v>88.497031113870179</v>
      </c>
      <c r="J13" s="89">
        <v>0.18202609991516031</v>
      </c>
      <c r="K13" s="89">
        <v>0.17263375041797027</v>
      </c>
      <c r="L13" s="86">
        <v>548804.01950000005</v>
      </c>
      <c r="M13" s="86">
        <v>549933.61417999992</v>
      </c>
      <c r="N13" s="90">
        <v>100.2058284268816</v>
      </c>
      <c r="O13" s="91">
        <v>0.31918948063934727</v>
      </c>
      <c r="P13" s="89">
        <v>0.30243781418004068</v>
      </c>
    </row>
    <row r="14" spans="1:16" ht="14.25" customHeight="1">
      <c r="A14" s="85" t="s">
        <v>1382</v>
      </c>
      <c r="B14" s="86">
        <v>1420.6110200000001</v>
      </c>
      <c r="C14" s="86" t="s">
        <v>206</v>
      </c>
      <c r="D14" s="87" t="s">
        <v>206</v>
      </c>
      <c r="E14" s="88">
        <v>1.1260346794707086E-3</v>
      </c>
      <c r="F14" s="89" t="s">
        <v>206</v>
      </c>
      <c r="G14" s="86">
        <v>0</v>
      </c>
      <c r="H14" s="86" t="s">
        <v>206</v>
      </c>
      <c r="I14" s="87" t="s">
        <v>206</v>
      </c>
      <c r="J14" s="88" t="s">
        <v>206</v>
      </c>
      <c r="K14" s="89" t="s">
        <v>206</v>
      </c>
      <c r="L14" s="86">
        <v>1420.6110200000001</v>
      </c>
      <c r="M14" s="86" t="s">
        <v>206</v>
      </c>
      <c r="N14" s="90" t="s">
        <v>206</v>
      </c>
      <c r="O14" s="91">
        <v>8.2624047483736279E-4</v>
      </c>
      <c r="P14" s="89" t="s">
        <v>206</v>
      </c>
    </row>
    <row r="15" spans="1:16" ht="14.25" customHeight="1">
      <c r="A15" s="85" t="s">
        <v>1383</v>
      </c>
      <c r="B15" s="86">
        <v>15228.267880000001</v>
      </c>
      <c r="C15" s="86">
        <v>11250.66308</v>
      </c>
      <c r="D15" s="87">
        <v>73.88012325929742</v>
      </c>
      <c r="E15" s="88">
        <v>1.2070550981048906E-2</v>
      </c>
      <c r="F15" s="89">
        <v>8.0870806444889882E-3</v>
      </c>
      <c r="G15" s="86">
        <v>0</v>
      </c>
      <c r="H15" s="86">
        <v>0</v>
      </c>
      <c r="I15" s="87" t="s">
        <v>206</v>
      </c>
      <c r="J15" s="88" t="s">
        <v>206</v>
      </c>
      <c r="K15" s="89" t="s">
        <v>206</v>
      </c>
      <c r="L15" s="86">
        <v>15228.267880000001</v>
      </c>
      <c r="M15" s="86">
        <v>11250.66308</v>
      </c>
      <c r="N15" s="90">
        <v>73.88012325929742</v>
      </c>
      <c r="O15" s="91">
        <v>8.8569010848034684E-3</v>
      </c>
      <c r="P15" s="89">
        <v>6.1873394574450654E-3</v>
      </c>
    </row>
    <row r="16" spans="1:16" ht="14.25" customHeight="1">
      <c r="A16" s="85" t="s">
        <v>1384</v>
      </c>
      <c r="B16" s="86">
        <v>0</v>
      </c>
      <c r="C16" s="86">
        <v>0</v>
      </c>
      <c r="D16" s="87" t="s">
        <v>206</v>
      </c>
      <c r="E16" s="88" t="s">
        <v>206</v>
      </c>
      <c r="F16" s="89" t="s">
        <v>206</v>
      </c>
      <c r="G16" s="86">
        <v>134.08517999999998</v>
      </c>
      <c r="H16" s="86">
        <v>136.94655</v>
      </c>
      <c r="I16" s="87">
        <v>102.13399422665503</v>
      </c>
      <c r="J16" s="88">
        <v>2.9291431649347023E-4</v>
      </c>
      <c r="K16" s="89">
        <v>3.2060792664411023E-4</v>
      </c>
      <c r="L16" s="86">
        <v>134.08517999999998</v>
      </c>
      <c r="M16" s="86">
        <v>136.94655</v>
      </c>
      <c r="N16" s="90">
        <v>102.13399422665503</v>
      </c>
      <c r="O16" s="91">
        <v>7.7985177668024315E-5</v>
      </c>
      <c r="P16" s="89">
        <v>7.5314209158236877E-5</v>
      </c>
    </row>
    <row r="17" spans="1:16" ht="24">
      <c r="A17" s="85" t="s">
        <v>1385</v>
      </c>
      <c r="B17" s="86">
        <v>0</v>
      </c>
      <c r="C17" s="86" t="s">
        <v>206</v>
      </c>
      <c r="D17" s="87" t="s">
        <v>206</v>
      </c>
      <c r="E17" s="88" t="s">
        <v>206</v>
      </c>
      <c r="F17" s="89" t="s">
        <v>206</v>
      </c>
      <c r="G17" s="86">
        <v>14862.86427</v>
      </c>
      <c r="H17" s="86" t="s">
        <v>206</v>
      </c>
      <c r="I17" s="87" t="s">
        <v>206</v>
      </c>
      <c r="J17" s="88">
        <v>3.2468507919982438E-2</v>
      </c>
      <c r="K17" s="89" t="s">
        <v>206</v>
      </c>
      <c r="L17" s="86">
        <v>14862.86427</v>
      </c>
      <c r="M17" s="86" t="s">
        <v>206</v>
      </c>
      <c r="N17" s="90" t="s">
        <v>206</v>
      </c>
      <c r="O17" s="91">
        <v>8.6443789742586073E-3</v>
      </c>
      <c r="P17" s="89" t="s">
        <v>206</v>
      </c>
    </row>
    <row r="18" spans="1:16" ht="14.25" customHeight="1">
      <c r="A18" s="85" t="s">
        <v>1386</v>
      </c>
      <c r="B18" s="86">
        <v>149593.67402000001</v>
      </c>
      <c r="C18" s="86">
        <v>167534.44997999998</v>
      </c>
      <c r="D18" s="87">
        <v>111.99300443520184</v>
      </c>
      <c r="E18" s="88">
        <v>0.11857409410772862</v>
      </c>
      <c r="F18" s="89">
        <v>0.12042531165357467</v>
      </c>
      <c r="G18" s="86">
        <v>0</v>
      </c>
      <c r="H18" s="86">
        <v>0</v>
      </c>
      <c r="I18" s="87" t="s">
        <v>206</v>
      </c>
      <c r="J18" s="88" t="s">
        <v>206</v>
      </c>
      <c r="K18" s="89" t="s">
        <v>206</v>
      </c>
      <c r="L18" s="86">
        <v>149593.67402000001</v>
      </c>
      <c r="M18" s="86">
        <v>167534.44997999998</v>
      </c>
      <c r="N18" s="90">
        <v>111.99300443520184</v>
      </c>
      <c r="O18" s="91">
        <v>8.7005060861030395E-2</v>
      </c>
      <c r="P18" s="89">
        <v>9.2136126152896083E-2</v>
      </c>
    </row>
    <row r="19" spans="1:16" ht="14.25" customHeight="1">
      <c r="A19" s="85" t="s">
        <v>1387</v>
      </c>
      <c r="B19" s="86">
        <v>69872.494330000001</v>
      </c>
      <c r="C19" s="86">
        <v>99931.479810000004</v>
      </c>
      <c r="D19" s="87">
        <v>143.01976874910858</v>
      </c>
      <c r="E19" s="88">
        <v>5.5383810662471451E-2</v>
      </c>
      <c r="F19" s="89">
        <v>7.1831671644600803E-2</v>
      </c>
      <c r="G19" s="86">
        <v>70310.427439999999</v>
      </c>
      <c r="H19" s="86">
        <v>50906.73083</v>
      </c>
      <c r="I19" s="87">
        <v>72.402818022179844</v>
      </c>
      <c r="J19" s="88">
        <v>0.15359587685940634</v>
      </c>
      <c r="K19" s="89">
        <v>0.11917862424161912</v>
      </c>
      <c r="L19" s="86">
        <v>140182.92177000002</v>
      </c>
      <c r="M19" s="86">
        <v>150838.21063999998</v>
      </c>
      <c r="N19" s="90">
        <v>107.60098928989528</v>
      </c>
      <c r="O19" s="91">
        <v>8.1531680535136E-2</v>
      </c>
      <c r="P19" s="89">
        <v>8.2953973978863643E-2</v>
      </c>
    </row>
    <row r="20" spans="1:16" ht="14.25" customHeight="1">
      <c r="A20" s="85" t="s">
        <v>1388</v>
      </c>
      <c r="B20" s="86">
        <v>22619.786010000003</v>
      </c>
      <c r="C20" s="86">
        <v>23427.76412</v>
      </c>
      <c r="D20" s="87">
        <v>103.57199714286773</v>
      </c>
      <c r="E20" s="88">
        <v>1.792937203138574E-2</v>
      </c>
      <c r="F20" s="89">
        <v>1.6840093460385234E-2</v>
      </c>
      <c r="G20" s="86">
        <v>46014.994399999996</v>
      </c>
      <c r="H20" s="86">
        <v>40692.814570000002</v>
      </c>
      <c r="I20" s="87">
        <v>88.43381402215276</v>
      </c>
      <c r="J20" s="88">
        <v>0.10052155378489151</v>
      </c>
      <c r="K20" s="89">
        <v>9.526664898532268E-2</v>
      </c>
      <c r="L20" s="86">
        <v>68634.780409999992</v>
      </c>
      <c r="M20" s="86">
        <v>64120.578689999995</v>
      </c>
      <c r="N20" s="90">
        <v>93.422865647658895</v>
      </c>
      <c r="O20" s="91">
        <v>3.9918621464950003E-2</v>
      </c>
      <c r="P20" s="89">
        <v>3.5263324813993822E-2</v>
      </c>
    </row>
    <row r="21" spans="1:16" ht="14.25" customHeight="1">
      <c r="A21" s="85" t="s">
        <v>1389</v>
      </c>
      <c r="B21" s="86">
        <v>34382.826880000001</v>
      </c>
      <c r="C21" s="86">
        <v>46758.841090000002</v>
      </c>
      <c r="D21" s="87">
        <v>135.99475474542481</v>
      </c>
      <c r="E21" s="88">
        <v>2.7253241668586847E-2</v>
      </c>
      <c r="F21" s="89">
        <v>3.3610687303390063E-2</v>
      </c>
      <c r="G21" s="86">
        <v>0</v>
      </c>
      <c r="H21" s="86">
        <v>0</v>
      </c>
      <c r="I21" s="87" t="s">
        <v>206</v>
      </c>
      <c r="J21" s="87" t="s">
        <v>206</v>
      </c>
      <c r="K21" s="89" t="s">
        <v>206</v>
      </c>
      <c r="L21" s="86">
        <v>34382.826880000001</v>
      </c>
      <c r="M21" s="86">
        <v>46758.841090000002</v>
      </c>
      <c r="N21" s="90">
        <v>135.99475474542481</v>
      </c>
      <c r="O21" s="91">
        <v>1.9997369306329921E-2</v>
      </c>
      <c r="P21" s="89">
        <v>2.5715179665709145E-2</v>
      </c>
    </row>
    <row r="22" spans="1:16" ht="14.25" customHeight="1">
      <c r="A22" s="85" t="s">
        <v>1390</v>
      </c>
      <c r="B22" s="86">
        <v>1485.44282</v>
      </c>
      <c r="C22" s="86">
        <v>1470.07133</v>
      </c>
      <c r="D22" s="87">
        <v>98.965191403328461</v>
      </c>
      <c r="E22" s="88">
        <v>1.1774230286421157E-3</v>
      </c>
      <c r="F22" s="89">
        <v>1.0567008641468609E-3</v>
      </c>
      <c r="G22" s="86">
        <v>0</v>
      </c>
      <c r="H22" s="86">
        <v>0</v>
      </c>
      <c r="I22" s="87" t="s">
        <v>206</v>
      </c>
      <c r="J22" s="87" t="s">
        <v>206</v>
      </c>
      <c r="K22" s="89" t="s">
        <v>206</v>
      </c>
      <c r="L22" s="86">
        <v>1485.44282</v>
      </c>
      <c r="M22" s="86">
        <v>1470.07133</v>
      </c>
      <c r="N22" s="90">
        <v>98.965191403328461</v>
      </c>
      <c r="O22" s="91">
        <v>8.6394724781210775E-4</v>
      </c>
      <c r="P22" s="89">
        <v>8.0847060130501613E-4</v>
      </c>
    </row>
    <row r="23" spans="1:16" ht="14.25" customHeight="1">
      <c r="A23" s="85" t="s">
        <v>1391</v>
      </c>
      <c r="B23" s="86">
        <v>10629.6669</v>
      </c>
      <c r="C23" s="86">
        <v>12403.501330000001</v>
      </c>
      <c r="D23" s="87">
        <v>116.68758246789466</v>
      </c>
      <c r="E23" s="88">
        <v>8.4255108485797193E-3</v>
      </c>
      <c r="F23" s="89">
        <v>8.9157514376242818E-3</v>
      </c>
      <c r="G23" s="86">
        <v>0</v>
      </c>
      <c r="H23" s="86">
        <v>0</v>
      </c>
      <c r="I23" s="87" t="s">
        <v>206</v>
      </c>
      <c r="J23" s="87" t="s">
        <v>206</v>
      </c>
      <c r="K23" s="89" t="s">
        <v>206</v>
      </c>
      <c r="L23" s="86">
        <v>10629.6669</v>
      </c>
      <c r="M23" s="86">
        <v>12403.501330000001</v>
      </c>
      <c r="N23" s="90">
        <v>116.68758246789466</v>
      </c>
      <c r="O23" s="91">
        <v>6.1823123312242066E-3</v>
      </c>
      <c r="P23" s="89">
        <v>6.8213466747580661E-3</v>
      </c>
    </row>
    <row r="24" spans="1:16" ht="14.25" customHeight="1">
      <c r="A24" s="85" t="s">
        <v>1392</v>
      </c>
      <c r="B24" s="86">
        <v>5367.4821900000006</v>
      </c>
      <c r="C24" s="86">
        <v>5626.7718199999999</v>
      </c>
      <c r="D24" s="87">
        <v>104.83074970389421</v>
      </c>
      <c r="E24" s="88">
        <v>4.2544869793994609E-3</v>
      </c>
      <c r="F24" s="89">
        <v>4.044575608825189E-3</v>
      </c>
      <c r="G24" s="86">
        <v>37697.877999999997</v>
      </c>
      <c r="H24" s="86">
        <v>37537.036420000004</v>
      </c>
      <c r="I24" s="87">
        <v>99.573340494125446</v>
      </c>
      <c r="J24" s="87">
        <v>8.2352487930614171E-2</v>
      </c>
      <c r="K24" s="89">
        <v>8.7878602410799367E-2</v>
      </c>
      <c r="L24" s="86">
        <v>43065.360189999999</v>
      </c>
      <c r="M24" s="86">
        <v>43163.808239999998</v>
      </c>
      <c r="N24" s="90">
        <v>100.22860147823135</v>
      </c>
      <c r="O24" s="91">
        <v>2.5047210778660341E-2</v>
      </c>
      <c r="P24" s="89">
        <v>2.3738079432109739E-2</v>
      </c>
    </row>
    <row r="25" spans="1:16" ht="14.25" customHeight="1">
      <c r="A25" s="85" t="s">
        <v>1393</v>
      </c>
      <c r="B25" s="86">
        <v>0</v>
      </c>
      <c r="C25" s="86">
        <v>0</v>
      </c>
      <c r="D25" s="87" t="s">
        <v>206</v>
      </c>
      <c r="E25" s="88" t="s">
        <v>206</v>
      </c>
      <c r="F25" s="89" t="s">
        <v>206</v>
      </c>
      <c r="G25" s="86">
        <v>7339.3670899999997</v>
      </c>
      <c r="H25" s="86">
        <v>5413.4559900000004</v>
      </c>
      <c r="I25" s="87">
        <v>73.759166473304177</v>
      </c>
      <c r="J25" s="88">
        <v>1.6033134270782345E-2</v>
      </c>
      <c r="K25" s="89">
        <v>1.2673535046578678E-2</v>
      </c>
      <c r="L25" s="86">
        <v>7339.3670899999997</v>
      </c>
      <c r="M25" s="86">
        <v>5413.4559900000004</v>
      </c>
      <c r="N25" s="90">
        <v>73.759166473304177</v>
      </c>
      <c r="O25" s="91">
        <v>4.268643607626888E-3</v>
      </c>
      <c r="P25" s="89">
        <v>2.9771480676203253E-3</v>
      </c>
    </row>
    <row r="26" spans="1:16" ht="14.25" customHeight="1">
      <c r="A26" s="85" t="s">
        <v>1394</v>
      </c>
      <c r="B26" s="86">
        <v>72556.797260000007</v>
      </c>
      <c r="C26" s="86">
        <v>84431.706379999989</v>
      </c>
      <c r="D26" s="87">
        <v>116.36636341244149</v>
      </c>
      <c r="E26" s="88">
        <v>5.7511499485682779E-2</v>
      </c>
      <c r="F26" s="89">
        <v>6.0690291193652497E-2</v>
      </c>
      <c r="G26" s="86">
        <v>9726.0149600000004</v>
      </c>
      <c r="H26" s="86">
        <v>9732.7242100000003</v>
      </c>
      <c r="I26" s="87">
        <v>100.06898251778959</v>
      </c>
      <c r="J26" s="88">
        <v>2.1246859826072252E-2</v>
      </c>
      <c r="K26" s="89">
        <v>2.278544826114302E-2</v>
      </c>
      <c r="L26" s="86">
        <v>82282.812219999993</v>
      </c>
      <c r="M26" s="86">
        <v>94164.430590000004</v>
      </c>
      <c r="N26" s="90">
        <v>114.43997604047863</v>
      </c>
      <c r="O26" s="91">
        <v>4.7856442673242357E-2</v>
      </c>
      <c r="P26" s="89">
        <v>5.1786040763506187E-2</v>
      </c>
    </row>
    <row r="27" spans="1:16" ht="14.25" customHeight="1">
      <c r="A27" s="85" t="s">
        <v>1395</v>
      </c>
      <c r="B27" s="86">
        <v>68944.714650000009</v>
      </c>
      <c r="C27" s="86">
        <v>70456.198819999991</v>
      </c>
      <c r="D27" s="87">
        <v>102.19231333057665</v>
      </c>
      <c r="E27" s="88">
        <v>5.4648414357726313E-2</v>
      </c>
      <c r="F27" s="89">
        <v>5.064456714328075E-2</v>
      </c>
      <c r="G27" s="86">
        <v>28684.80413</v>
      </c>
      <c r="H27" s="86">
        <v>31232.828519999999</v>
      </c>
      <c r="I27" s="87">
        <v>108.88283698383405</v>
      </c>
      <c r="J27" s="88">
        <v>6.2663075781290836E-2</v>
      </c>
      <c r="K27" s="89">
        <v>7.3119712727543945E-2</v>
      </c>
      <c r="L27" s="86">
        <v>97629.518779999999</v>
      </c>
      <c r="M27" s="86">
        <v>101689.02734</v>
      </c>
      <c r="N27" s="90">
        <v>104.15807494570137</v>
      </c>
      <c r="O27" s="91">
        <v>5.678222878696973E-2</v>
      </c>
      <c r="P27" s="89">
        <v>5.5924217690642285E-2</v>
      </c>
    </row>
    <row r="28" spans="1:16" ht="24">
      <c r="A28" s="85" t="s">
        <v>1396</v>
      </c>
      <c r="B28" s="86">
        <v>68574.076300000001</v>
      </c>
      <c r="C28" s="86">
        <v>76896.160770000002</v>
      </c>
      <c r="D28" s="87">
        <v>112.13590458527256</v>
      </c>
      <c r="E28" s="88">
        <v>5.4354631168826502E-2</v>
      </c>
      <c r="F28" s="89">
        <v>5.5273671336230297E-2</v>
      </c>
      <c r="G28" s="86">
        <v>34611.003189999996</v>
      </c>
      <c r="H28" s="86">
        <v>58044.071000000004</v>
      </c>
      <c r="I28" s="87">
        <v>167.70409884210008</v>
      </c>
      <c r="J28" s="88">
        <v>7.5609089256188991E-2</v>
      </c>
      <c r="K28" s="89">
        <v>0.1358879742300447</v>
      </c>
      <c r="L28" s="86">
        <v>103185.07948999999</v>
      </c>
      <c r="M28" s="86">
        <v>134940.23177000001</v>
      </c>
      <c r="N28" s="90">
        <v>130.77494579347348</v>
      </c>
      <c r="O28" s="91">
        <v>6.0013394147786225E-2</v>
      </c>
      <c r="P28" s="89">
        <v>7.4210827796587359E-2</v>
      </c>
    </row>
    <row r="29" spans="1:16" ht="14.25" customHeight="1">
      <c r="A29" s="85" t="s">
        <v>1397</v>
      </c>
      <c r="B29" s="86">
        <v>0</v>
      </c>
      <c r="C29" s="86">
        <v>0</v>
      </c>
      <c r="D29" s="87" t="s">
        <v>206</v>
      </c>
      <c r="E29" s="88" t="s">
        <v>206</v>
      </c>
      <c r="F29" s="89" t="s">
        <v>206</v>
      </c>
      <c r="G29" s="86">
        <v>5865.5673399999996</v>
      </c>
      <c r="H29" s="86">
        <v>7474.0243099999998</v>
      </c>
      <c r="I29" s="87">
        <v>127.42201865165185</v>
      </c>
      <c r="J29" s="88">
        <v>1.2813561112738353E-2</v>
      </c>
      <c r="K29" s="89">
        <v>1.7497567026820145E-2</v>
      </c>
      <c r="L29" s="86">
        <v>5865.5673399999996</v>
      </c>
      <c r="M29" s="86">
        <v>7474.0243099999998</v>
      </c>
      <c r="N29" s="90">
        <v>127.42201865165185</v>
      </c>
      <c r="O29" s="91">
        <v>3.4114680767379424E-3</v>
      </c>
      <c r="P29" s="89">
        <v>4.1103644461075286E-3</v>
      </c>
    </row>
    <row r="30" spans="1:16" ht="18.75" customHeight="1">
      <c r="A30" s="426" t="s">
        <v>909</v>
      </c>
      <c r="B30" s="427">
        <v>1261605.0339300002</v>
      </c>
      <c r="C30" s="427">
        <v>1391189.6733299999</v>
      </c>
      <c r="D30" s="428">
        <v>110.271411092609</v>
      </c>
      <c r="E30" s="429">
        <v>1</v>
      </c>
      <c r="F30" s="430">
        <v>1</v>
      </c>
      <c r="G30" s="431">
        <v>457762.46652999998</v>
      </c>
      <c r="H30" s="427">
        <v>427146.48833999998</v>
      </c>
      <c r="I30" s="428">
        <v>93.311819900377628</v>
      </c>
      <c r="J30" s="429">
        <v>1</v>
      </c>
      <c r="K30" s="430">
        <v>1</v>
      </c>
      <c r="L30" s="432">
        <v>1719367.50046</v>
      </c>
      <c r="M30" s="433">
        <v>1818336.1616700001</v>
      </c>
      <c r="N30" s="434">
        <v>105.75610863782885</v>
      </c>
      <c r="O30" s="435">
        <v>1</v>
      </c>
      <c r="P30" s="430">
        <v>1</v>
      </c>
    </row>
    <row r="31" spans="1:16" ht="12.75" customHeight="1">
      <c r="A31" s="35" t="s">
        <v>910</v>
      </c>
    </row>
    <row r="32" spans="1:16" ht="12.75" customHeight="1"/>
    <row r="33" spans="1:1" ht="12.75" customHeight="1">
      <c r="A33" s="311" t="s">
        <v>554</v>
      </c>
    </row>
    <row r="34" spans="1:1" ht="12.75" customHeight="1">
      <c r="A34" s="312" t="s">
        <v>1398</v>
      </c>
    </row>
    <row r="35" spans="1:1" ht="12.75" customHeight="1">
      <c r="A35" s="312" t="s">
        <v>1085</v>
      </c>
    </row>
    <row r="36" spans="1:1" ht="12.75" customHeight="1">
      <c r="A36" s="312" t="s">
        <v>1086</v>
      </c>
    </row>
    <row r="37" spans="1:1" ht="12.75" customHeight="1">
      <c r="A37" s="312"/>
    </row>
    <row r="38" spans="1:1" ht="12.75" customHeight="1">
      <c r="A38" s="631" t="s">
        <v>569</v>
      </c>
    </row>
    <row r="39" spans="1:1" ht="12.75" customHeight="1">
      <c r="A39" s="632" t="s">
        <v>1399</v>
      </c>
    </row>
    <row r="40" spans="1:1" ht="12.75" customHeight="1">
      <c r="A40" s="632" t="s">
        <v>1087</v>
      </c>
    </row>
    <row r="41" spans="1:1" ht="12.75" customHeight="1">
      <c r="A41" s="632" t="s">
        <v>1088</v>
      </c>
    </row>
    <row r="42" spans="1:1" ht="12.75" customHeight="1"/>
    <row r="43" spans="1:1" ht="12.75" customHeight="1">
      <c r="A43" s="700" t="s">
        <v>128</v>
      </c>
    </row>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row r="52" spans="16:16" ht="12.75" customHeight="1">
      <c r="P52" s="25" t="s">
        <v>1351</v>
      </c>
    </row>
    <row r="53" spans="16:16" ht="12.75" customHeight="1"/>
    <row r="54" spans="16:16" ht="12.75" customHeight="1"/>
    <row r="55" spans="16:16" ht="12.75" customHeight="1"/>
    <row r="56" spans="16:16" ht="12.75" customHeight="1"/>
    <row r="57" spans="16:16" ht="12.75" customHeight="1"/>
    <row r="58" spans="16:16" ht="12.75" customHeight="1"/>
    <row r="59" spans="16:16" ht="12.75" customHeight="1"/>
    <row r="111" spans="1:1">
      <c r="A111" s="736"/>
    </row>
    <row r="113" spans="1:1">
      <c r="A113" s="737"/>
    </row>
    <row r="115" spans="1:1">
      <c r="A115" s="737"/>
    </row>
    <row r="117" spans="1:1">
      <c r="A117" s="737"/>
    </row>
    <row r="119" spans="1:1">
      <c r="A119" s="737"/>
    </row>
    <row r="121" spans="1:1">
      <c r="A121" s="737"/>
    </row>
    <row r="123" spans="1:1">
      <c r="A123" s="737"/>
    </row>
  </sheetData>
  <mergeCells count="11">
    <mergeCell ref="L6:P6"/>
    <mergeCell ref="A7:A9"/>
    <mergeCell ref="B7:F7"/>
    <mergeCell ref="G7:K7"/>
    <mergeCell ref="L7:P7"/>
    <mergeCell ref="B8:D8"/>
    <mergeCell ref="E8:F8"/>
    <mergeCell ref="G8:I8"/>
    <mergeCell ref="J8:K8"/>
    <mergeCell ref="L8:N8"/>
    <mergeCell ref="O8:P8"/>
  </mergeCells>
  <hyperlinks>
    <hyperlink ref="A43"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8" ht="12.75" customHeight="1">
      <c r="A1" s="154" t="s">
        <v>1374</v>
      </c>
    </row>
    <row r="2" spans="1:8" ht="12.75" customHeight="1">
      <c r="A2" s="628" t="s">
        <v>1375</v>
      </c>
    </row>
    <row r="3" spans="1:8" ht="12.75" customHeight="1"/>
    <row r="4" spans="1:8" ht="12.75" customHeight="1">
      <c r="B4" s="1061" t="s">
        <v>863</v>
      </c>
      <c r="C4" s="1062"/>
      <c r="D4" s="1062"/>
      <c r="E4" s="1062"/>
      <c r="F4" s="1062"/>
    </row>
    <row r="5" spans="1:8">
      <c r="A5" s="1065" t="s">
        <v>866</v>
      </c>
      <c r="B5" s="1065" t="s">
        <v>867</v>
      </c>
      <c r="C5" s="1066" t="s">
        <v>864</v>
      </c>
      <c r="D5" s="1066"/>
      <c r="E5" s="1067" t="s">
        <v>865</v>
      </c>
      <c r="F5" s="1067"/>
    </row>
    <row r="6" spans="1:8" ht="65.25">
      <c r="A6" s="1065"/>
      <c r="B6" s="1065"/>
      <c r="C6" s="436" t="s">
        <v>868</v>
      </c>
      <c r="D6" s="436" t="s">
        <v>869</v>
      </c>
      <c r="E6" s="436" t="s">
        <v>870</v>
      </c>
      <c r="F6" s="436" t="s">
        <v>871</v>
      </c>
    </row>
    <row r="7" spans="1:8" ht="22.5">
      <c r="A7" s="92">
        <v>1</v>
      </c>
      <c r="B7" s="93" t="s">
        <v>872</v>
      </c>
      <c r="C7" s="94">
        <v>389167</v>
      </c>
      <c r="D7" s="94">
        <v>88513.396219999995</v>
      </c>
      <c r="E7" s="94">
        <v>2686</v>
      </c>
      <c r="F7" s="94">
        <v>16509.491600000001</v>
      </c>
      <c r="G7" s="54"/>
    </row>
    <row r="8" spans="1:8" ht="22.5">
      <c r="A8" s="92">
        <v>2</v>
      </c>
      <c r="B8" s="93" t="s">
        <v>874</v>
      </c>
      <c r="C8" s="94">
        <v>64961</v>
      </c>
      <c r="D8" s="94">
        <v>117285.29401000001</v>
      </c>
      <c r="E8" s="94">
        <v>714465</v>
      </c>
      <c r="F8" s="94">
        <v>54229.871079999997</v>
      </c>
      <c r="G8" s="54"/>
    </row>
    <row r="9" spans="1:8" ht="22.5">
      <c r="A9" s="92">
        <v>3</v>
      </c>
      <c r="B9" s="93" t="s">
        <v>873</v>
      </c>
      <c r="C9" s="94">
        <v>112456</v>
      </c>
      <c r="D9" s="94">
        <v>192458.43888</v>
      </c>
      <c r="E9" s="94">
        <v>19478</v>
      </c>
      <c r="F9" s="94">
        <v>125636.08143000001</v>
      </c>
      <c r="G9" s="54"/>
    </row>
    <row r="10" spans="1:8" ht="33.75">
      <c r="A10" s="92">
        <v>4</v>
      </c>
      <c r="B10" s="93" t="s">
        <v>875</v>
      </c>
      <c r="C10" s="94">
        <v>1</v>
      </c>
      <c r="D10" s="94">
        <v>199.31061</v>
      </c>
      <c r="E10" s="94">
        <v>19</v>
      </c>
      <c r="F10" s="94">
        <v>-405.56792999999999</v>
      </c>
    </row>
    <row r="11" spans="1:8" ht="22.5">
      <c r="A11" s="92">
        <v>5</v>
      </c>
      <c r="B11" s="93" t="s">
        <v>876</v>
      </c>
      <c r="C11" s="94">
        <v>13</v>
      </c>
      <c r="D11" s="94">
        <v>3422.68669</v>
      </c>
      <c r="E11" s="94">
        <v>0</v>
      </c>
      <c r="F11" s="195">
        <v>85.666089999999997</v>
      </c>
    </row>
    <row r="12" spans="1:8" ht="22.5">
      <c r="A12" s="92">
        <v>6</v>
      </c>
      <c r="B12" s="93" t="s">
        <v>877</v>
      </c>
      <c r="C12" s="94">
        <v>2471</v>
      </c>
      <c r="D12" s="94">
        <v>30064.104210000001</v>
      </c>
      <c r="E12" s="94">
        <v>325</v>
      </c>
      <c r="F12" s="94">
        <v>24597.389079999997</v>
      </c>
    </row>
    <row r="13" spans="1:8" ht="22.5">
      <c r="A13" s="92">
        <v>7</v>
      </c>
      <c r="B13" s="93" t="s">
        <v>878</v>
      </c>
      <c r="C13" s="94">
        <v>2790</v>
      </c>
      <c r="D13" s="94">
        <v>12354.318220000001</v>
      </c>
      <c r="E13" s="94">
        <v>269</v>
      </c>
      <c r="F13" s="94">
        <v>6554.0094600000002</v>
      </c>
    </row>
    <row r="14" spans="1:8" ht="22.5">
      <c r="A14" s="92">
        <v>8</v>
      </c>
      <c r="B14" s="93" t="s">
        <v>879</v>
      </c>
      <c r="C14" s="94">
        <v>103565</v>
      </c>
      <c r="D14" s="94">
        <v>182683.09006000002</v>
      </c>
      <c r="E14" s="94">
        <v>4326</v>
      </c>
      <c r="F14" s="94">
        <v>57958.579969999999</v>
      </c>
      <c r="H14" s="277"/>
    </row>
    <row r="15" spans="1:8" ht="22.5">
      <c r="A15" s="92">
        <v>9</v>
      </c>
      <c r="B15" s="93" t="s">
        <v>880</v>
      </c>
      <c r="C15" s="94">
        <v>114932</v>
      </c>
      <c r="D15" s="94">
        <v>170695.22245</v>
      </c>
      <c r="E15" s="94">
        <v>9602</v>
      </c>
      <c r="F15" s="94">
        <v>42276.653840000006</v>
      </c>
    </row>
    <row r="16" spans="1:8" ht="33.75">
      <c r="A16" s="92">
        <v>10</v>
      </c>
      <c r="B16" s="93" t="s">
        <v>881</v>
      </c>
      <c r="C16" s="94">
        <v>403888</v>
      </c>
      <c r="D16" s="94">
        <v>335207.22856999998</v>
      </c>
      <c r="E16" s="94">
        <v>17500</v>
      </c>
      <c r="F16" s="94">
        <v>207621.98544999998</v>
      </c>
    </row>
    <row r="17" spans="1:6" ht="33.75">
      <c r="A17" s="92">
        <v>11</v>
      </c>
      <c r="B17" s="93" t="s">
        <v>882</v>
      </c>
      <c r="C17" s="94">
        <v>71</v>
      </c>
      <c r="D17" s="94">
        <v>244.03222</v>
      </c>
      <c r="E17" s="94">
        <v>0</v>
      </c>
      <c r="F17" s="94">
        <v>15.86299</v>
      </c>
    </row>
    <row r="18" spans="1:6" ht="22.5">
      <c r="A18" s="92">
        <v>12</v>
      </c>
      <c r="B18" s="93" t="s">
        <v>883</v>
      </c>
      <c r="C18" s="94">
        <v>3822</v>
      </c>
      <c r="D18" s="94">
        <v>3859.1759500000003</v>
      </c>
      <c r="E18" s="94">
        <v>37</v>
      </c>
      <c r="F18" s="94">
        <v>1917.94</v>
      </c>
    </row>
    <row r="19" spans="1:6" ht="22.5">
      <c r="A19" s="92">
        <v>13</v>
      </c>
      <c r="B19" s="93" t="s">
        <v>884</v>
      </c>
      <c r="C19" s="94">
        <v>43881</v>
      </c>
      <c r="D19" s="94">
        <v>121173.33048999999</v>
      </c>
      <c r="E19" s="94">
        <v>1905</v>
      </c>
      <c r="F19" s="94">
        <v>26725.079140000002</v>
      </c>
    </row>
    <row r="20" spans="1:6" ht="22.5">
      <c r="A20" s="92">
        <v>14</v>
      </c>
      <c r="B20" s="93" t="s">
        <v>885</v>
      </c>
      <c r="C20" s="94">
        <v>13608</v>
      </c>
      <c r="D20" s="94">
        <v>53859.950090000006</v>
      </c>
      <c r="E20" s="94">
        <v>158</v>
      </c>
      <c r="F20" s="94">
        <v>-9134.6409499999991</v>
      </c>
    </row>
    <row r="21" spans="1:6" ht="22.5">
      <c r="A21" s="92">
        <v>15</v>
      </c>
      <c r="B21" s="93" t="s">
        <v>886</v>
      </c>
      <c r="C21" s="94">
        <v>476</v>
      </c>
      <c r="D21" s="94">
        <v>2184.81729</v>
      </c>
      <c r="E21" s="94">
        <v>63</v>
      </c>
      <c r="F21" s="94">
        <v>13807.866669999999</v>
      </c>
    </row>
    <row r="22" spans="1:6" ht="22.5">
      <c r="A22" s="92">
        <v>16</v>
      </c>
      <c r="B22" s="93" t="s">
        <v>887</v>
      </c>
      <c r="C22" s="94">
        <v>20918</v>
      </c>
      <c r="D22" s="94">
        <v>47002.548390000004</v>
      </c>
      <c r="E22" s="94">
        <v>490</v>
      </c>
      <c r="F22" s="94">
        <v>26748.465230000002</v>
      </c>
    </row>
    <row r="23" spans="1:6" ht="22.5">
      <c r="A23" s="92">
        <v>17</v>
      </c>
      <c r="B23" s="93" t="s">
        <v>888</v>
      </c>
      <c r="C23" s="94">
        <v>4231</v>
      </c>
      <c r="D23" s="94">
        <v>2431.2557599999996</v>
      </c>
      <c r="E23" s="94">
        <v>0</v>
      </c>
      <c r="F23" s="94">
        <v>43.59742</v>
      </c>
    </row>
    <row r="24" spans="1:6" ht="22.5">
      <c r="A24" s="92">
        <v>18</v>
      </c>
      <c r="B24" s="93" t="s">
        <v>889</v>
      </c>
      <c r="C24" s="94">
        <v>130968</v>
      </c>
      <c r="D24" s="94">
        <v>27551.47322</v>
      </c>
      <c r="E24" s="94">
        <v>40678</v>
      </c>
      <c r="F24" s="94">
        <v>5637.78042</v>
      </c>
    </row>
    <row r="25" spans="1:6" ht="22.5">
      <c r="A25" s="92">
        <v>19</v>
      </c>
      <c r="B25" s="93" t="s">
        <v>890</v>
      </c>
      <c r="C25" s="94">
        <v>783503</v>
      </c>
      <c r="D25" s="94">
        <v>368021.49885000003</v>
      </c>
      <c r="E25" s="94">
        <v>9895</v>
      </c>
      <c r="F25" s="94">
        <v>355255.36361</v>
      </c>
    </row>
    <row r="26" spans="1:6" ht="22.5">
      <c r="A26" s="92">
        <v>20</v>
      </c>
      <c r="B26" s="93" t="s">
        <v>891</v>
      </c>
      <c r="C26" s="94">
        <v>3645</v>
      </c>
      <c r="D26" s="94">
        <v>2031.64193</v>
      </c>
      <c r="E26" s="94">
        <v>1420</v>
      </c>
      <c r="F26" s="94">
        <v>3910.3431800000003</v>
      </c>
    </row>
    <row r="27" spans="1:6" ht="33.75">
      <c r="A27" s="92">
        <v>21</v>
      </c>
      <c r="B27" s="93" t="s">
        <v>892</v>
      </c>
      <c r="C27" s="94">
        <v>635465</v>
      </c>
      <c r="D27" s="94">
        <v>20314.698420000001</v>
      </c>
      <c r="E27" s="94">
        <v>557</v>
      </c>
      <c r="F27" s="94">
        <v>3359.8315600000001</v>
      </c>
    </row>
    <row r="28" spans="1:6" ht="22.5">
      <c r="A28" s="92">
        <v>22</v>
      </c>
      <c r="B28" s="93" t="s">
        <v>893</v>
      </c>
      <c r="C28" s="94">
        <v>2688</v>
      </c>
      <c r="D28" s="94">
        <v>664.56193000000007</v>
      </c>
      <c r="E28" s="94">
        <v>37</v>
      </c>
      <c r="F28" s="94">
        <v>1069.8529599999999</v>
      </c>
    </row>
    <row r="29" spans="1:6" ht="45">
      <c r="A29" s="92">
        <v>23</v>
      </c>
      <c r="B29" s="93" t="s">
        <v>894</v>
      </c>
      <c r="C29" s="94">
        <v>54597</v>
      </c>
      <c r="D29" s="94">
        <v>36114.087209999998</v>
      </c>
      <c r="E29" s="94">
        <v>473</v>
      </c>
      <c r="F29" s="94">
        <v>12816.038329999999</v>
      </c>
    </row>
    <row r="30" spans="1:6" ht="22.5">
      <c r="A30" s="92">
        <v>24</v>
      </c>
      <c r="B30" s="93" t="s">
        <v>895</v>
      </c>
      <c r="C30" s="94">
        <v>0</v>
      </c>
      <c r="D30" s="94">
        <v>0</v>
      </c>
      <c r="E30" s="94">
        <v>0</v>
      </c>
      <c r="F30" s="94">
        <v>0</v>
      </c>
    </row>
    <row r="31" spans="1:6" ht="22.5">
      <c r="A31" s="92">
        <v>25</v>
      </c>
      <c r="B31" s="93" t="s">
        <v>896</v>
      </c>
      <c r="C31" s="94">
        <v>0</v>
      </c>
      <c r="D31" s="94">
        <v>0</v>
      </c>
      <c r="E31" s="94">
        <v>0</v>
      </c>
      <c r="F31" s="94">
        <v>0</v>
      </c>
    </row>
    <row r="32" spans="1:6" ht="22.5">
      <c r="A32" s="440"/>
      <c r="B32" s="441" t="s">
        <v>897</v>
      </c>
      <c r="C32" s="442">
        <v>1412219</v>
      </c>
      <c r="D32" s="442">
        <v>1391189.6733299999</v>
      </c>
      <c r="E32" s="442">
        <v>812001</v>
      </c>
      <c r="F32" s="442">
        <v>600826.11100000003</v>
      </c>
    </row>
    <row r="33" spans="1:6" ht="22.5">
      <c r="A33" s="440"/>
      <c r="B33" s="441" t="s">
        <v>898</v>
      </c>
      <c r="C33" s="442">
        <v>1479898</v>
      </c>
      <c r="D33" s="442">
        <v>427146.48833999998</v>
      </c>
      <c r="E33" s="442">
        <v>12382</v>
      </c>
      <c r="F33" s="442">
        <v>376411.42963999999</v>
      </c>
    </row>
    <row r="34" spans="1:6">
      <c r="A34" s="437"/>
      <c r="B34" s="438" t="s">
        <v>626</v>
      </c>
      <c r="C34" s="439">
        <v>2892117</v>
      </c>
      <c r="D34" s="439">
        <v>1818336.1616700001</v>
      </c>
      <c r="E34" s="439">
        <v>824383</v>
      </c>
      <c r="F34" s="439">
        <v>977237.54064000002</v>
      </c>
    </row>
    <row r="35" spans="1:6" ht="12.75" customHeight="1">
      <c r="A35" s="35" t="s">
        <v>862</v>
      </c>
    </row>
    <row r="36" spans="1:6" ht="12.75" customHeight="1"/>
    <row r="37" spans="1:6" ht="12.75" customHeight="1">
      <c r="A37" s="700" t="s">
        <v>128</v>
      </c>
    </row>
    <row r="38" spans="1:6" ht="12.75" customHeight="1">
      <c r="F38" s="36" t="s">
        <v>1352</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85" t="s">
        <v>139</v>
      </c>
      <c r="B1" s="209"/>
      <c r="C1" s="209"/>
      <c r="D1" s="209"/>
      <c r="E1" s="209"/>
      <c r="F1" s="209"/>
      <c r="G1" s="209"/>
    </row>
    <row r="2" spans="1:9">
      <c r="A2" s="686" t="s">
        <v>140</v>
      </c>
      <c r="B2" s="209"/>
      <c r="C2" s="209"/>
      <c r="D2" s="209"/>
      <c r="E2" s="209"/>
      <c r="F2" s="209"/>
      <c r="G2" s="209"/>
    </row>
    <row r="3" spans="1:9" s="277" customFormat="1">
      <c r="A3" s="627"/>
      <c r="B3" s="209"/>
      <c r="C3" s="209"/>
      <c r="D3" s="209"/>
      <c r="E3" s="209"/>
      <c r="F3" s="209"/>
      <c r="G3" s="209"/>
    </row>
    <row r="4" spans="1:9" ht="12.75" customHeight="1">
      <c r="A4" s="24" t="s">
        <v>1161</v>
      </c>
    </row>
    <row r="5" spans="1:9" ht="12.75" customHeight="1">
      <c r="A5" s="608" t="s">
        <v>1162</v>
      </c>
      <c r="B5" s="209"/>
    </row>
    <row r="6" spans="1:9" ht="53.25" customHeight="1">
      <c r="A6" s="462" t="s">
        <v>841</v>
      </c>
      <c r="B6" s="1068" t="s">
        <v>834</v>
      </c>
      <c r="C6" s="1069"/>
      <c r="D6" s="1070"/>
      <c r="E6" s="1068" t="s">
        <v>842</v>
      </c>
      <c r="F6" s="1069"/>
      <c r="G6" s="1070"/>
      <c r="I6" s="200"/>
    </row>
    <row r="7" spans="1:9" s="277" customFormat="1">
      <c r="A7" s="450" t="s">
        <v>83</v>
      </c>
      <c r="B7" s="463" t="str">
        <f>Naslovnica!A20</f>
        <v>Veljača 2019.</v>
      </c>
      <c r="C7" s="464" t="s">
        <v>71</v>
      </c>
      <c r="D7" s="450" t="s">
        <v>19</v>
      </c>
      <c r="E7" s="463" t="str">
        <f>$B$7</f>
        <v>Veljača 2019.</v>
      </c>
      <c r="F7" s="464" t="s">
        <v>71</v>
      </c>
      <c r="G7" s="450" t="s">
        <v>19</v>
      </c>
    </row>
    <row r="8" spans="1:9" s="277" customFormat="1">
      <c r="A8" s="454" t="s">
        <v>87</v>
      </c>
      <c r="B8" s="452" t="str">
        <f>Naslovnica!A24</f>
        <v>February 2019</v>
      </c>
      <c r="C8" s="453" t="s">
        <v>457</v>
      </c>
      <c r="D8" s="454" t="s">
        <v>48</v>
      </c>
      <c r="E8" s="452" t="str">
        <f>$B$8</f>
        <v>February 2019</v>
      </c>
      <c r="F8" s="453" t="s">
        <v>457</v>
      </c>
      <c r="G8" s="454" t="s">
        <v>48</v>
      </c>
    </row>
    <row r="9" spans="1:9" ht="25.5">
      <c r="A9" s="257" t="s">
        <v>843</v>
      </c>
      <c r="B9" s="265">
        <v>109860671.99000001</v>
      </c>
      <c r="C9" s="261">
        <v>230502731.93000001</v>
      </c>
      <c r="D9" s="268">
        <v>-8.9366742870289131E-2</v>
      </c>
      <c r="E9" s="265" t="s">
        <v>206</v>
      </c>
      <c r="F9" s="261" t="s">
        <v>206</v>
      </c>
      <c r="G9" s="268" t="s">
        <v>561</v>
      </c>
    </row>
    <row r="10" spans="1:9">
      <c r="A10" s="95" t="s">
        <v>845</v>
      </c>
      <c r="B10" s="266">
        <v>90611671.260000005</v>
      </c>
      <c r="C10" s="201">
        <v>186948802.41000003</v>
      </c>
      <c r="D10" s="269">
        <v>-5.9431496678941743E-2</v>
      </c>
      <c r="E10" s="266" t="s">
        <v>206</v>
      </c>
      <c r="F10" s="201" t="s">
        <v>206</v>
      </c>
      <c r="G10" s="269" t="s">
        <v>561</v>
      </c>
    </row>
    <row r="11" spans="1:9">
      <c r="A11" s="95" t="s">
        <v>844</v>
      </c>
      <c r="B11" s="266">
        <v>19249000.73</v>
      </c>
      <c r="C11" s="201">
        <v>43553929.519999996</v>
      </c>
      <c r="D11" s="269">
        <v>-0.20802069011122573</v>
      </c>
      <c r="E11" s="266" t="s">
        <v>206</v>
      </c>
      <c r="F11" s="201" t="s">
        <v>206</v>
      </c>
      <c r="G11" s="269" t="s">
        <v>561</v>
      </c>
    </row>
    <row r="12" spans="1:9">
      <c r="A12" s="95" t="s">
        <v>846</v>
      </c>
      <c r="B12" s="266" t="s">
        <v>206</v>
      </c>
      <c r="C12" s="202" t="s">
        <v>206</v>
      </c>
      <c r="D12" s="270" t="s">
        <v>561</v>
      </c>
      <c r="E12" s="266" t="s">
        <v>206</v>
      </c>
      <c r="F12" s="202" t="s">
        <v>206</v>
      </c>
      <c r="G12" s="270" t="s">
        <v>561</v>
      </c>
    </row>
    <row r="13" spans="1:9">
      <c r="A13" s="95" t="s">
        <v>847</v>
      </c>
      <c r="B13" s="266" t="s">
        <v>206</v>
      </c>
      <c r="C13" s="202" t="s">
        <v>206</v>
      </c>
      <c r="D13" s="270" t="s">
        <v>561</v>
      </c>
      <c r="E13" s="266" t="s">
        <v>206</v>
      </c>
      <c r="F13" s="202" t="s">
        <v>206</v>
      </c>
      <c r="G13" s="270" t="s">
        <v>561</v>
      </c>
    </row>
    <row r="14" spans="1:9">
      <c r="A14" s="95" t="s">
        <v>848</v>
      </c>
      <c r="B14" s="266" t="s">
        <v>206</v>
      </c>
      <c r="C14" s="202" t="s">
        <v>206</v>
      </c>
      <c r="D14" s="270" t="s">
        <v>561</v>
      </c>
      <c r="E14" s="266" t="s">
        <v>206</v>
      </c>
      <c r="F14" s="202" t="s">
        <v>206</v>
      </c>
      <c r="G14" s="270" t="s">
        <v>561</v>
      </c>
    </row>
    <row r="15" spans="1:9">
      <c r="A15" s="95" t="s">
        <v>849</v>
      </c>
      <c r="B15" s="266">
        <v>76447922</v>
      </c>
      <c r="C15" s="202">
        <v>100447422</v>
      </c>
      <c r="D15" s="269">
        <v>2.1853964457592867</v>
      </c>
      <c r="E15" s="266" t="s">
        <v>206</v>
      </c>
      <c r="F15" s="202" t="s">
        <v>206</v>
      </c>
      <c r="G15" s="269" t="s">
        <v>561</v>
      </c>
    </row>
    <row r="16" spans="1:9">
      <c r="A16" s="95" t="s">
        <v>850</v>
      </c>
      <c r="B16" s="266" t="s">
        <v>206</v>
      </c>
      <c r="C16" s="202" t="s">
        <v>206</v>
      </c>
      <c r="D16" s="269" t="s">
        <v>561</v>
      </c>
      <c r="E16" s="266" t="s">
        <v>206</v>
      </c>
      <c r="F16" s="202" t="s">
        <v>206</v>
      </c>
      <c r="G16" s="269" t="s">
        <v>561</v>
      </c>
    </row>
    <row r="17" spans="1:9" ht="18.75" customHeight="1">
      <c r="A17" s="443" t="s">
        <v>851</v>
      </c>
      <c r="B17" s="444">
        <v>186308593.98999998</v>
      </c>
      <c r="C17" s="445">
        <v>330950153.92999995</v>
      </c>
      <c r="D17" s="446">
        <v>0.28807096706703272</v>
      </c>
      <c r="E17" s="444" t="s">
        <v>206</v>
      </c>
      <c r="F17" s="445" t="s">
        <v>206</v>
      </c>
      <c r="G17" s="446" t="s">
        <v>561</v>
      </c>
      <c r="I17" s="46"/>
    </row>
    <row r="18" spans="1:9">
      <c r="A18" s="448" t="s">
        <v>82</v>
      </c>
      <c r="B18" s="447" t="str">
        <f>Naslovnica!A20</f>
        <v>Veljača 2019.</v>
      </c>
      <c r="C18" s="449" t="s">
        <v>71</v>
      </c>
      <c r="D18" s="450" t="s">
        <v>19</v>
      </c>
      <c r="E18" s="447" t="str">
        <f>$B$18</f>
        <v>Veljača 2019.</v>
      </c>
      <c r="F18" s="449" t="s">
        <v>71</v>
      </c>
      <c r="G18" s="450" t="s">
        <v>19</v>
      </c>
    </row>
    <row r="19" spans="1:9" s="277" customFormat="1">
      <c r="A19" s="451" t="s">
        <v>86</v>
      </c>
      <c r="B19" s="452" t="str">
        <f>Naslovnica!A24</f>
        <v>February 2019</v>
      </c>
      <c r="C19" s="453" t="s">
        <v>457</v>
      </c>
      <c r="D19" s="454" t="s">
        <v>48</v>
      </c>
      <c r="E19" s="452" t="str">
        <f>$B$19</f>
        <v>February 2019</v>
      </c>
      <c r="F19" s="453" t="s">
        <v>457</v>
      </c>
      <c r="G19" s="454" t="s">
        <v>48</v>
      </c>
    </row>
    <row r="20" spans="1:9" ht="25.5">
      <c r="A20" s="258" t="s">
        <v>852</v>
      </c>
      <c r="B20" s="265">
        <v>13293963.52</v>
      </c>
      <c r="C20" s="260">
        <v>42076529.519999996</v>
      </c>
      <c r="D20" s="271">
        <v>-0.53812444936285386</v>
      </c>
      <c r="E20" s="265" t="s">
        <v>206</v>
      </c>
      <c r="F20" s="260" t="s">
        <v>206</v>
      </c>
      <c r="G20" s="271" t="s">
        <v>561</v>
      </c>
    </row>
    <row r="21" spans="1:9">
      <c r="A21" s="95" t="s">
        <v>845</v>
      </c>
      <c r="B21" s="266">
        <v>1487701</v>
      </c>
      <c r="C21" s="202">
        <v>4849594</v>
      </c>
      <c r="D21" s="269">
        <v>-0.55748115719328362</v>
      </c>
      <c r="E21" s="266" t="s">
        <v>206</v>
      </c>
      <c r="F21" s="202" t="s">
        <v>206</v>
      </c>
      <c r="G21" s="269" t="s">
        <v>561</v>
      </c>
    </row>
    <row r="22" spans="1:9">
      <c r="A22" s="95" t="s">
        <v>844</v>
      </c>
      <c r="B22" s="266">
        <v>11806262.52</v>
      </c>
      <c r="C22" s="202">
        <v>37226935.519999996</v>
      </c>
      <c r="D22" s="269">
        <v>-0.53556451790241744</v>
      </c>
      <c r="E22" s="266" t="s">
        <v>206</v>
      </c>
      <c r="F22" s="202" t="s">
        <v>206</v>
      </c>
      <c r="G22" s="269" t="s">
        <v>561</v>
      </c>
    </row>
    <row r="23" spans="1:9">
      <c r="A23" s="95" t="s">
        <v>846</v>
      </c>
      <c r="B23" s="266" t="s">
        <v>206</v>
      </c>
      <c r="C23" s="202" t="s">
        <v>561</v>
      </c>
      <c r="D23" s="270" t="s">
        <v>561</v>
      </c>
      <c r="E23" s="266" t="s">
        <v>206</v>
      </c>
      <c r="F23" s="202" t="s">
        <v>206</v>
      </c>
      <c r="G23" s="270" t="s">
        <v>561</v>
      </c>
    </row>
    <row r="24" spans="1:9">
      <c r="A24" s="95" t="s">
        <v>847</v>
      </c>
      <c r="B24" s="266" t="s">
        <v>206</v>
      </c>
      <c r="C24" s="202" t="s">
        <v>561</v>
      </c>
      <c r="D24" s="270" t="s">
        <v>561</v>
      </c>
      <c r="E24" s="266" t="s">
        <v>206</v>
      </c>
      <c r="F24" s="202" t="s">
        <v>206</v>
      </c>
      <c r="G24" s="270" t="s">
        <v>561</v>
      </c>
    </row>
    <row r="25" spans="1:9">
      <c r="A25" s="95" t="s">
        <v>848</v>
      </c>
      <c r="B25" s="266" t="s">
        <v>206</v>
      </c>
      <c r="C25" s="202" t="s">
        <v>561</v>
      </c>
      <c r="D25" s="270" t="s">
        <v>561</v>
      </c>
      <c r="E25" s="266" t="s">
        <v>206</v>
      </c>
      <c r="F25" s="202" t="s">
        <v>206</v>
      </c>
      <c r="G25" s="270" t="s">
        <v>561</v>
      </c>
    </row>
    <row r="26" spans="1:9">
      <c r="A26" s="95" t="s">
        <v>853</v>
      </c>
      <c r="B26" s="266">
        <v>191800</v>
      </c>
      <c r="C26" s="202">
        <v>397412</v>
      </c>
      <c r="D26" s="269">
        <v>-6.7175067603058192E-2</v>
      </c>
      <c r="E26" s="266" t="s">
        <v>206</v>
      </c>
      <c r="F26" s="202" t="s">
        <v>206</v>
      </c>
      <c r="G26" s="269" t="s">
        <v>561</v>
      </c>
    </row>
    <row r="27" spans="1:9">
      <c r="A27" s="95" t="s">
        <v>854</v>
      </c>
      <c r="B27" s="266" t="s">
        <v>206</v>
      </c>
      <c r="C27" s="202" t="s">
        <v>561</v>
      </c>
      <c r="D27" s="269" t="s">
        <v>561</v>
      </c>
      <c r="E27" s="266" t="s">
        <v>206</v>
      </c>
      <c r="F27" s="202" t="s">
        <v>206</v>
      </c>
      <c r="G27" s="269" t="s">
        <v>561</v>
      </c>
    </row>
    <row r="28" spans="1:9" ht="18.75" customHeight="1">
      <c r="A28" s="443" t="s">
        <v>855</v>
      </c>
      <c r="B28" s="444">
        <v>13485763.52</v>
      </c>
      <c r="C28" s="455">
        <v>42473941.519999996</v>
      </c>
      <c r="D28" s="446">
        <v>-0.53478402402524228</v>
      </c>
      <c r="E28" s="444" t="s">
        <v>206</v>
      </c>
      <c r="F28" s="455" t="s">
        <v>206</v>
      </c>
      <c r="G28" s="446" t="s">
        <v>561</v>
      </c>
    </row>
    <row r="29" spans="1:9" ht="18.75" customHeight="1">
      <c r="A29" s="465" t="s">
        <v>856</v>
      </c>
      <c r="B29" s="265">
        <v>6174</v>
      </c>
      <c r="C29" s="466">
        <v>13022</v>
      </c>
      <c r="D29" s="467">
        <v>-9.8422897196261683E-2</v>
      </c>
      <c r="E29" s="265" t="s">
        <v>206</v>
      </c>
      <c r="F29" s="466" t="s">
        <v>206</v>
      </c>
      <c r="G29" s="467" t="s">
        <v>561</v>
      </c>
    </row>
    <row r="30" spans="1:9">
      <c r="A30" s="448" t="s">
        <v>544</v>
      </c>
      <c r="B30" s="447" t="str">
        <f>Naslovnica!A20</f>
        <v>Veljača 2019.</v>
      </c>
      <c r="C30" s="449" t="s">
        <v>71</v>
      </c>
      <c r="D30" s="450" t="s">
        <v>19</v>
      </c>
      <c r="E30" s="447" t="str">
        <f>$B$30</f>
        <v>Veljača 2019.</v>
      </c>
      <c r="F30" s="449" t="s">
        <v>71</v>
      </c>
      <c r="G30" s="450" t="s">
        <v>19</v>
      </c>
    </row>
    <row r="31" spans="1:9" s="277" customFormat="1">
      <c r="A31" s="451" t="s">
        <v>543</v>
      </c>
      <c r="B31" s="452" t="str">
        <f>Naslovnica!A24</f>
        <v>February 2019</v>
      </c>
      <c r="C31" s="453" t="s">
        <v>457</v>
      </c>
      <c r="D31" s="454" t="s">
        <v>48</v>
      </c>
      <c r="E31" s="452" t="str">
        <f>$B$31</f>
        <v>February 2019</v>
      </c>
      <c r="F31" s="453" t="s">
        <v>457</v>
      </c>
      <c r="G31" s="454" t="s">
        <v>48</v>
      </c>
    </row>
    <row r="32" spans="1:9" ht="17.25" customHeight="1">
      <c r="A32" s="259" t="s">
        <v>857</v>
      </c>
      <c r="B32" s="266">
        <v>1278148170.6800001</v>
      </c>
      <c r="C32" s="202">
        <v>3415916547.3900003</v>
      </c>
      <c r="D32" s="269">
        <v>-0.40211101230384239</v>
      </c>
      <c r="E32" s="266" t="s">
        <v>206</v>
      </c>
      <c r="F32" s="202" t="s">
        <v>206</v>
      </c>
      <c r="G32" s="269" t="s">
        <v>561</v>
      </c>
    </row>
    <row r="33" spans="1:7" ht="17.25" customHeight="1">
      <c r="A33" s="259" t="s">
        <v>858</v>
      </c>
      <c r="B33" s="266">
        <v>1012272056</v>
      </c>
      <c r="C33" s="275">
        <v>2117788480</v>
      </c>
      <c r="D33" s="269">
        <v>-8.4344624806768131E-2</v>
      </c>
      <c r="E33" s="266" t="s">
        <v>206</v>
      </c>
      <c r="F33" s="275" t="s">
        <v>206</v>
      </c>
      <c r="G33" s="269" t="s">
        <v>561</v>
      </c>
    </row>
    <row r="34" spans="1:7">
      <c r="A34" s="456" t="s">
        <v>548</v>
      </c>
      <c r="B34" s="457"/>
      <c r="C34" s="458" t="s">
        <v>546</v>
      </c>
      <c r="D34" s="450" t="s">
        <v>19</v>
      </c>
      <c r="E34" s="457"/>
      <c r="F34" s="458"/>
      <c r="G34" s="450"/>
    </row>
    <row r="35" spans="1:7" s="277" customFormat="1">
      <c r="A35" s="459" t="s">
        <v>547</v>
      </c>
      <c r="B35" s="457"/>
      <c r="C35" s="460" t="s">
        <v>545</v>
      </c>
      <c r="D35" s="454" t="s">
        <v>48</v>
      </c>
      <c r="E35" s="457"/>
      <c r="F35" s="460"/>
      <c r="G35" s="454"/>
    </row>
    <row r="36" spans="1:7">
      <c r="A36" s="203" t="s">
        <v>76</v>
      </c>
      <c r="B36" s="267">
        <v>1798.98</v>
      </c>
      <c r="C36" s="96">
        <v>2.8688079322510829E-2</v>
      </c>
      <c r="D36" s="269">
        <v>2.1109212789265495E-2</v>
      </c>
      <c r="E36" s="267"/>
      <c r="F36" s="96"/>
      <c r="G36" s="269"/>
    </row>
    <row r="37" spans="1:7">
      <c r="A37" s="97" t="s">
        <v>171</v>
      </c>
      <c r="B37" s="267">
        <v>1161.53</v>
      </c>
      <c r="C37" s="96">
        <v>2.8694658719544908E-2</v>
      </c>
      <c r="D37" s="269">
        <v>2.1116297878699952E-2</v>
      </c>
      <c r="E37" s="267"/>
      <c r="F37" s="96"/>
      <c r="G37" s="269"/>
    </row>
    <row r="38" spans="1:7">
      <c r="A38" s="97" t="s">
        <v>77</v>
      </c>
      <c r="B38" s="267">
        <v>1047.48</v>
      </c>
      <c r="C38" s="96">
        <v>2.9899613595917751E-2</v>
      </c>
      <c r="D38" s="269">
        <v>2.6066002527256178E-2</v>
      </c>
      <c r="E38" s="267"/>
      <c r="F38" s="96"/>
      <c r="G38" s="269"/>
    </row>
    <row r="39" spans="1:7">
      <c r="A39" s="97" t="s">
        <v>1402</v>
      </c>
      <c r="B39" s="267">
        <v>1020.32</v>
      </c>
      <c r="C39" s="96"/>
      <c r="D39" s="269" t="s">
        <v>561</v>
      </c>
      <c r="E39" s="267"/>
      <c r="F39" s="96"/>
      <c r="G39" s="269"/>
    </row>
    <row r="40" spans="1:7" s="277" customFormat="1">
      <c r="A40" s="97" t="s">
        <v>143</v>
      </c>
      <c r="B40" s="267">
        <v>940.38</v>
      </c>
      <c r="C40" s="96">
        <v>-7.6506653440688854E-3</v>
      </c>
      <c r="D40" s="269">
        <v>-2.9475509319462564E-2</v>
      </c>
      <c r="E40" s="267"/>
      <c r="F40" s="96"/>
      <c r="G40" s="269"/>
    </row>
    <row r="41" spans="1:7">
      <c r="A41" s="97" t="s">
        <v>144</v>
      </c>
      <c r="B41" s="267">
        <v>888.19</v>
      </c>
      <c r="C41" s="96">
        <v>4.0266569845750277E-2</v>
      </c>
      <c r="D41" s="269">
        <v>-2.7060408713226679E-3</v>
      </c>
      <c r="E41" s="267"/>
      <c r="F41" s="96"/>
      <c r="G41" s="269"/>
    </row>
    <row r="42" spans="1:7">
      <c r="A42" s="97" t="s">
        <v>145</v>
      </c>
      <c r="B42" s="267">
        <v>427.23</v>
      </c>
      <c r="C42" s="96">
        <v>-0.13920454545454541</v>
      </c>
      <c r="D42" s="269">
        <v>-0.16720921619461604</v>
      </c>
      <c r="E42" s="267"/>
      <c r="F42" s="96"/>
      <c r="G42" s="269"/>
    </row>
    <row r="43" spans="1:7">
      <c r="A43" s="97" t="s">
        <v>146</v>
      </c>
      <c r="B43" s="267">
        <v>485.02</v>
      </c>
      <c r="C43" s="96">
        <v>-2.7275279772171257E-2</v>
      </c>
      <c r="D43" s="269">
        <v>-4.6231294122273989E-2</v>
      </c>
      <c r="E43" s="267"/>
      <c r="F43" s="96"/>
      <c r="G43" s="269"/>
    </row>
    <row r="44" spans="1:7">
      <c r="A44" s="97" t="s">
        <v>147</v>
      </c>
      <c r="B44" s="267">
        <v>756.89</v>
      </c>
      <c r="C44" s="96">
        <v>-4.3207301503027651E-2</v>
      </c>
      <c r="D44" s="269">
        <v>-0.12310722354167873</v>
      </c>
      <c r="E44" s="267"/>
      <c r="F44" s="96"/>
      <c r="G44" s="269"/>
    </row>
    <row r="45" spans="1:7">
      <c r="A45" s="97" t="s">
        <v>148</v>
      </c>
      <c r="B45" s="267">
        <v>3429.51</v>
      </c>
      <c r="C45" s="96">
        <v>-3.0806664933361927E-2</v>
      </c>
      <c r="D45" s="269">
        <v>-2.5361621744526581E-4</v>
      </c>
      <c r="E45" s="267"/>
      <c r="F45" s="96"/>
      <c r="G45" s="269"/>
    </row>
    <row r="46" spans="1:7">
      <c r="A46" s="203" t="s">
        <v>78</v>
      </c>
      <c r="B46" s="267">
        <v>110.89579999999999</v>
      </c>
      <c r="C46" s="96">
        <v>-8.3702214729963753E-4</v>
      </c>
      <c r="D46" s="269">
        <v>6.3794212682856128E-4</v>
      </c>
      <c r="E46" s="267"/>
      <c r="F46" s="96"/>
      <c r="G46" s="269"/>
    </row>
    <row r="47" spans="1:7">
      <c r="A47" s="203" t="s">
        <v>129</v>
      </c>
      <c r="B47" s="267">
        <v>175.1463</v>
      </c>
      <c r="C47" s="96">
        <v>5.3791648202274889E-3</v>
      </c>
      <c r="D47" s="269">
        <v>3.4300099227947451E-3</v>
      </c>
      <c r="E47" s="267"/>
      <c r="F47" s="96"/>
      <c r="G47" s="269"/>
    </row>
    <row r="48" spans="1:7">
      <c r="A48" s="448" t="s">
        <v>550</v>
      </c>
      <c r="B48" s="447" t="str">
        <f>Naslovnica!A20</f>
        <v>Veljača 2019.</v>
      </c>
      <c r="C48" s="461"/>
      <c r="D48" s="450" t="s">
        <v>19</v>
      </c>
      <c r="E48" s="447" t="str">
        <f>$B$48</f>
        <v>Veljača 2019.</v>
      </c>
      <c r="F48" s="461"/>
      <c r="G48" s="450" t="s">
        <v>19</v>
      </c>
    </row>
    <row r="49" spans="1:7" s="277" customFormat="1">
      <c r="A49" s="451" t="s">
        <v>549</v>
      </c>
      <c r="B49" s="452" t="str">
        <f>Naslovnica!A24</f>
        <v>February 2019</v>
      </c>
      <c r="C49" s="461"/>
      <c r="D49" s="454" t="s">
        <v>48</v>
      </c>
      <c r="E49" s="452" t="str">
        <f>$B$49</f>
        <v>February 2019</v>
      </c>
      <c r="F49" s="461"/>
      <c r="G49" s="454" t="s">
        <v>48</v>
      </c>
    </row>
    <row r="50" spans="1:7">
      <c r="A50" s="95" t="s">
        <v>845</v>
      </c>
      <c r="B50" s="266">
        <v>137482.19805686999</v>
      </c>
      <c r="C50" s="202"/>
      <c r="D50" s="269">
        <v>2.8633888890519987E-2</v>
      </c>
      <c r="E50" s="266">
        <v>834.3913</v>
      </c>
      <c r="F50" s="202"/>
      <c r="G50" s="269">
        <v>0</v>
      </c>
    </row>
    <row r="51" spans="1:7">
      <c r="A51" s="95" t="s">
        <v>844</v>
      </c>
      <c r="B51" s="266">
        <v>109810.49394105999</v>
      </c>
      <c r="C51" s="202"/>
      <c r="D51" s="269">
        <v>8.6481471350059402E-2</v>
      </c>
      <c r="E51" s="266" t="s">
        <v>206</v>
      </c>
      <c r="F51" s="202"/>
      <c r="G51" s="269" t="s">
        <v>561</v>
      </c>
    </row>
    <row r="52" spans="1:7">
      <c r="A52" s="95" t="s">
        <v>846</v>
      </c>
      <c r="B52" s="266" t="s">
        <v>206</v>
      </c>
      <c r="C52" s="202"/>
      <c r="D52" s="270" t="s">
        <v>561</v>
      </c>
      <c r="E52" s="266" t="s">
        <v>206</v>
      </c>
      <c r="F52" s="202"/>
      <c r="G52" s="270" t="s">
        <v>561</v>
      </c>
    </row>
    <row r="53" spans="1:7">
      <c r="A53" s="95" t="s">
        <v>859</v>
      </c>
      <c r="B53" s="266" t="s">
        <v>206</v>
      </c>
      <c r="C53" s="202"/>
      <c r="D53" s="269" t="s">
        <v>561</v>
      </c>
      <c r="E53" s="266" t="s">
        <v>206</v>
      </c>
      <c r="F53" s="202"/>
      <c r="G53" s="269" t="s">
        <v>561</v>
      </c>
    </row>
    <row r="54" spans="1:7" ht="18.75" customHeight="1">
      <c r="A54" s="443" t="s">
        <v>860</v>
      </c>
      <c r="B54" s="444">
        <v>247292.69199793</v>
      </c>
      <c r="C54" s="455"/>
      <c r="D54" s="446">
        <v>5.3542382506082793E-2</v>
      </c>
      <c r="E54" s="444">
        <v>834.3913</v>
      </c>
      <c r="F54" s="455"/>
      <c r="G54" s="446">
        <v>0</v>
      </c>
    </row>
    <row r="55" spans="1:7" s="209" customFormat="1">
      <c r="A55" s="20" t="s">
        <v>861</v>
      </c>
      <c r="B55" s="272"/>
      <c r="C55" s="253"/>
      <c r="D55" s="253"/>
    </row>
    <row r="56" spans="1:7" s="209" customFormat="1">
      <c r="A56" s="313"/>
      <c r="B56" s="273"/>
      <c r="C56" s="255"/>
      <c r="D56" s="256"/>
    </row>
    <row r="57" spans="1:7" s="209" customFormat="1">
      <c r="B57" s="254"/>
      <c r="C57" s="255"/>
      <c r="D57" s="256"/>
    </row>
    <row r="58" spans="1:7" s="209" customFormat="1">
      <c r="A58" s="700" t="s">
        <v>128</v>
      </c>
      <c r="B58" s="254"/>
      <c r="C58" s="255"/>
      <c r="D58" s="256"/>
    </row>
    <row r="59" spans="1:7" ht="12.75" customHeight="1">
      <c r="B59" s="37"/>
      <c r="C59" s="37"/>
      <c r="D59" s="37"/>
    </row>
    <row r="60" spans="1:7" ht="12.75" customHeight="1">
      <c r="B60" s="53"/>
      <c r="C60" s="53"/>
      <c r="G60" s="14" t="s">
        <v>1353</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36"/>
    </row>
    <row r="114" spans="1:1">
      <c r="A114" s="737"/>
    </row>
    <row r="116" spans="1:1">
      <c r="A116" s="737"/>
    </row>
    <row r="118" spans="1:1">
      <c r="A118" s="737"/>
    </row>
    <row r="120" spans="1:1">
      <c r="A120" s="737"/>
    </row>
    <row r="122" spans="1:1">
      <c r="A122" s="737"/>
    </row>
    <row r="124" spans="1:1">
      <c r="A124" s="737"/>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146" t="s">
        <v>1163</v>
      </c>
      <c r="E1" s="144" t="str">
        <f>Naslovnica!A20</f>
        <v>Veljača 2019.</v>
      </c>
      <c r="G1" s="146" t="s">
        <v>1165</v>
      </c>
      <c r="H1" s="277"/>
      <c r="I1" s="277"/>
      <c r="J1" s="277"/>
      <c r="K1" s="144" t="str">
        <f>E1</f>
        <v>Veljača 2019.</v>
      </c>
    </row>
    <row r="2" spans="1:11" ht="12.75" customHeight="1">
      <c r="A2" s="614" t="s">
        <v>1164</v>
      </c>
      <c r="E2" s="624" t="str">
        <f>Naslovnica!A24</f>
        <v>February 2019</v>
      </c>
      <c r="G2" s="614" t="s">
        <v>1166</v>
      </c>
      <c r="H2" s="277"/>
      <c r="I2" s="277"/>
      <c r="J2" s="277"/>
      <c r="K2" s="612" t="str">
        <f>E2</f>
        <v>February 2019</v>
      </c>
    </row>
    <row r="3" spans="1:11" ht="12.75" customHeight="1">
      <c r="A3" s="40" t="s">
        <v>818</v>
      </c>
      <c r="G3" s="40" t="s">
        <v>827</v>
      </c>
      <c r="H3" s="277"/>
      <c r="I3" s="277"/>
      <c r="J3" s="277"/>
      <c r="K3" s="277"/>
    </row>
    <row r="4" spans="1:11" ht="45" customHeight="1">
      <c r="A4" s="468" t="s">
        <v>819</v>
      </c>
      <c r="B4" s="468" t="s">
        <v>820</v>
      </c>
      <c r="C4" s="468" t="s">
        <v>821</v>
      </c>
      <c r="D4" s="468" t="s">
        <v>822</v>
      </c>
      <c r="E4" s="468" t="s">
        <v>823</v>
      </c>
      <c r="G4" s="468" t="s">
        <v>819</v>
      </c>
      <c r="H4" s="468" t="s">
        <v>820</v>
      </c>
      <c r="I4" s="468" t="s">
        <v>821</v>
      </c>
      <c r="J4" s="468" t="s">
        <v>822</v>
      </c>
      <c r="K4" s="468" t="s">
        <v>828</v>
      </c>
    </row>
    <row r="5" spans="1:11" ht="12.75" customHeight="1">
      <c r="A5" s="98" t="s">
        <v>1403</v>
      </c>
      <c r="B5" s="99">
        <v>19777371.5</v>
      </c>
      <c r="C5" s="100">
        <v>0.21826516634100096</v>
      </c>
      <c r="D5" s="101">
        <v>160</v>
      </c>
      <c r="E5" s="262">
        <v>5.26</v>
      </c>
      <c r="F5" s="54"/>
      <c r="G5" s="98" t="s">
        <v>1428</v>
      </c>
      <c r="H5" s="99">
        <v>0</v>
      </c>
      <c r="I5" s="100" t="s">
        <v>206</v>
      </c>
      <c r="J5" s="101">
        <v>180</v>
      </c>
      <c r="K5" s="262" t="s">
        <v>206</v>
      </c>
    </row>
    <row r="6" spans="1:11" ht="12.75" customHeight="1">
      <c r="A6" s="98" t="s">
        <v>1404</v>
      </c>
      <c r="B6" s="99">
        <v>8742581.4000000004</v>
      </c>
      <c r="C6" s="100">
        <v>9.6484054188937143E-2</v>
      </c>
      <c r="D6" s="101">
        <v>33.700000000000003</v>
      </c>
      <c r="E6" s="262">
        <v>-0.88</v>
      </c>
      <c r="F6" s="54"/>
      <c r="G6" s="98" t="s">
        <v>1428</v>
      </c>
      <c r="H6" s="99">
        <v>0</v>
      </c>
      <c r="I6" s="100" t="s">
        <v>206</v>
      </c>
      <c r="J6" s="101">
        <v>180</v>
      </c>
      <c r="K6" s="262" t="s">
        <v>206</v>
      </c>
    </row>
    <row r="7" spans="1:11" ht="12.75" customHeight="1">
      <c r="A7" s="98" t="s">
        <v>1405</v>
      </c>
      <c r="B7" s="99">
        <v>6842966.5999999996</v>
      </c>
      <c r="C7" s="100">
        <v>7.5519704082765177E-2</v>
      </c>
      <c r="D7" s="101">
        <v>63.8</v>
      </c>
      <c r="E7" s="262">
        <v>8.14</v>
      </c>
      <c r="F7" s="54"/>
      <c r="G7" s="98"/>
      <c r="H7" s="99"/>
      <c r="I7" s="100"/>
      <c r="J7" s="101"/>
      <c r="K7" s="262"/>
    </row>
    <row r="8" spans="1:11" ht="12.75" customHeight="1">
      <c r="A8" s="98" t="s">
        <v>1406</v>
      </c>
      <c r="B8" s="99">
        <v>6448953</v>
      </c>
      <c r="C8" s="100">
        <v>7.1171328266261116E-2</v>
      </c>
      <c r="D8" s="101">
        <v>435</v>
      </c>
      <c r="E8" s="262">
        <v>4.5699999999999994</v>
      </c>
      <c r="G8" s="98"/>
      <c r="H8" s="99"/>
      <c r="I8" s="100"/>
      <c r="J8" s="101"/>
      <c r="K8" s="262"/>
    </row>
    <row r="9" spans="1:11" ht="12.75" customHeight="1">
      <c r="A9" s="98" t="s">
        <v>1407</v>
      </c>
      <c r="B9" s="99">
        <v>5800532</v>
      </c>
      <c r="C9" s="100">
        <v>6.4015285441055655E-2</v>
      </c>
      <c r="D9" s="101">
        <v>300</v>
      </c>
      <c r="E9" s="262">
        <v>0</v>
      </c>
      <c r="G9" s="98"/>
      <c r="H9" s="99"/>
      <c r="I9" s="100"/>
      <c r="J9" s="101"/>
      <c r="K9" s="262"/>
    </row>
    <row r="10" spans="1:11" ht="12.75" customHeight="1">
      <c r="A10" s="98" t="s">
        <v>1408</v>
      </c>
      <c r="B10" s="99">
        <v>5498580</v>
      </c>
      <c r="C10" s="100">
        <v>6.0682911191676861E-2</v>
      </c>
      <c r="D10" s="101">
        <v>1200</v>
      </c>
      <c r="E10" s="263">
        <v>1.69</v>
      </c>
      <c r="G10" s="98"/>
      <c r="H10" s="99"/>
      <c r="I10" s="100"/>
      <c r="J10" s="101"/>
      <c r="K10" s="263"/>
    </row>
    <row r="11" spans="1:11" ht="12.75" customHeight="1">
      <c r="A11" s="98" t="s">
        <v>1409</v>
      </c>
      <c r="B11" s="99">
        <v>4605324</v>
      </c>
      <c r="C11" s="100">
        <v>5.0824843377908123E-2</v>
      </c>
      <c r="D11" s="101">
        <v>183</v>
      </c>
      <c r="E11" s="262">
        <v>5.7799999999999994</v>
      </c>
      <c r="G11" s="98"/>
      <c r="H11" s="99"/>
      <c r="I11" s="100"/>
      <c r="J11" s="101"/>
      <c r="K11" s="262"/>
    </row>
    <row r="12" spans="1:11" ht="12.75" customHeight="1">
      <c r="A12" s="98" t="s">
        <v>1410</v>
      </c>
      <c r="B12" s="99">
        <v>3792428</v>
      </c>
      <c r="C12" s="100">
        <v>4.1853637034439568E-2</v>
      </c>
      <c r="D12" s="101">
        <v>340</v>
      </c>
      <c r="E12" s="262">
        <v>-0.57999999999999996</v>
      </c>
      <c r="G12" s="98"/>
      <c r="H12" s="99"/>
      <c r="I12" s="100"/>
      <c r="J12" s="101"/>
      <c r="K12" s="262"/>
    </row>
    <row r="13" spans="1:11" ht="12.75" customHeight="1">
      <c r="A13" s="98" t="s">
        <v>1411</v>
      </c>
      <c r="B13" s="99">
        <v>3629933</v>
      </c>
      <c r="C13" s="100">
        <v>4.0060325005862818E-2</v>
      </c>
      <c r="D13" s="101">
        <v>505</v>
      </c>
      <c r="E13" s="262">
        <v>3.91</v>
      </c>
      <c r="G13" s="98"/>
      <c r="H13" s="99"/>
      <c r="I13" s="100"/>
      <c r="J13" s="101"/>
      <c r="K13" s="262"/>
    </row>
    <row r="14" spans="1:11" ht="12.75" customHeight="1">
      <c r="A14" s="98" t="s">
        <v>1412</v>
      </c>
      <c r="B14" s="99">
        <v>3004122</v>
      </c>
      <c r="C14" s="100">
        <v>3.3153808535105918E-2</v>
      </c>
      <c r="D14" s="101">
        <v>381</v>
      </c>
      <c r="E14" s="262">
        <v>0.26</v>
      </c>
      <c r="G14" s="98"/>
      <c r="H14" s="99"/>
      <c r="I14" s="100"/>
      <c r="J14" s="101"/>
      <c r="K14" s="262"/>
    </row>
    <row r="15" spans="1:11" ht="12.75" customHeight="1">
      <c r="A15" s="98" t="s">
        <v>824</v>
      </c>
      <c r="B15" s="99">
        <v>22468879.760000005</v>
      </c>
      <c r="C15" s="100">
        <v>0.24796893653498653</v>
      </c>
      <c r="D15" s="102"/>
      <c r="E15" s="264"/>
      <c r="G15" s="98" t="s">
        <v>829</v>
      </c>
      <c r="H15" s="99" t="s">
        <v>206</v>
      </c>
      <c r="I15" s="100"/>
      <c r="J15" s="102"/>
      <c r="K15" s="264"/>
    </row>
    <row r="16" spans="1:11" ht="15.75" customHeight="1">
      <c r="A16" s="471" t="s">
        <v>825</v>
      </c>
      <c r="B16" s="472">
        <f>SUM(B5:B15)</f>
        <v>90611671.260000005</v>
      </c>
      <c r="C16" s="473"/>
      <c r="D16" s="474"/>
      <c r="E16" s="474"/>
      <c r="G16" s="471" t="s">
        <v>825</v>
      </c>
      <c r="H16" s="472">
        <f>SUM(H5:H15)</f>
        <v>0</v>
      </c>
      <c r="I16" s="473"/>
      <c r="J16" s="474"/>
      <c r="K16" s="474"/>
    </row>
    <row r="17" spans="1:11" ht="12.75" customHeight="1">
      <c r="A17" s="39" t="s">
        <v>826</v>
      </c>
      <c r="G17" s="39" t="s">
        <v>826</v>
      </c>
      <c r="H17" s="277"/>
      <c r="I17" s="277"/>
      <c r="J17" s="277"/>
      <c r="K17" s="277"/>
    </row>
    <row r="18" spans="1:11" ht="12.75" customHeight="1"/>
    <row r="19" spans="1:11" ht="12.75" customHeight="1">
      <c r="A19" s="146" t="s">
        <v>1167</v>
      </c>
    </row>
    <row r="20" spans="1:11" ht="12.75" customHeight="1">
      <c r="A20" s="614" t="s">
        <v>1168</v>
      </c>
    </row>
    <row r="21" spans="1:11" ht="12.75" customHeight="1">
      <c r="A21" s="40" t="s">
        <v>830</v>
      </c>
    </row>
    <row r="22" spans="1:11" ht="43.5">
      <c r="A22" s="468" t="s">
        <v>831</v>
      </c>
      <c r="B22" s="468" t="s">
        <v>820</v>
      </c>
      <c r="C22" s="468" t="s">
        <v>821</v>
      </c>
      <c r="D22" s="468" t="s">
        <v>832</v>
      </c>
    </row>
    <row r="23" spans="1:11" ht="15" customHeight="1">
      <c r="A23" s="104" t="s">
        <v>1413</v>
      </c>
      <c r="B23" s="99">
        <v>7903324</v>
      </c>
      <c r="C23" s="105">
        <v>0.41058359916224074</v>
      </c>
      <c r="D23" s="141">
        <v>106.6</v>
      </c>
      <c r="E23" s="54"/>
      <c r="F23" s="54"/>
      <c r="H23" s="46"/>
    </row>
    <row r="24" spans="1:11" ht="12.75" customHeight="1">
      <c r="A24" s="104" t="s">
        <v>1414</v>
      </c>
      <c r="B24" s="99">
        <v>7392000</v>
      </c>
      <c r="C24" s="105">
        <v>0.38401993452467387</v>
      </c>
      <c r="D24" s="141">
        <v>105.6</v>
      </c>
      <c r="E24" s="54"/>
      <c r="F24" s="54"/>
    </row>
    <row r="25" spans="1:11" ht="12.75" customHeight="1">
      <c r="A25" s="104" t="s">
        <v>1415</v>
      </c>
      <c r="B25" s="99">
        <v>1236150</v>
      </c>
      <c r="C25" s="105">
        <v>6.4218918027959371E-2</v>
      </c>
      <c r="D25" s="141">
        <v>100.5</v>
      </c>
      <c r="E25" s="54"/>
      <c r="F25" s="54"/>
    </row>
    <row r="26" spans="1:11" ht="12.75" customHeight="1">
      <c r="A26" s="104" t="s">
        <v>1416</v>
      </c>
      <c r="B26" s="99">
        <v>1068000</v>
      </c>
      <c r="C26" s="105">
        <v>5.5483399630999963E-2</v>
      </c>
      <c r="D26" s="141">
        <v>106.8</v>
      </c>
      <c r="E26" s="54"/>
    </row>
    <row r="27" spans="1:11" ht="12.75" customHeight="1">
      <c r="A27" s="104" t="s">
        <v>1417</v>
      </c>
      <c r="B27" s="99">
        <v>996500</v>
      </c>
      <c r="C27" s="105">
        <v>5.1768921097651181E-2</v>
      </c>
      <c r="D27" s="141">
        <v>99.65</v>
      </c>
    </row>
    <row r="28" spans="1:11" ht="12.75" customHeight="1">
      <c r="A28" s="104" t="s">
        <v>1418</v>
      </c>
      <c r="B28" s="99">
        <v>420183.22</v>
      </c>
      <c r="C28" s="105">
        <v>2.1828832877809339E-2</v>
      </c>
      <c r="D28" s="141">
        <v>105</v>
      </c>
    </row>
    <row r="29" spans="1:11" ht="12.75" customHeight="1">
      <c r="A29" s="104" t="s">
        <v>1419</v>
      </c>
      <c r="B29" s="99">
        <v>150015</v>
      </c>
      <c r="C29" s="105">
        <v>7.7933915689554862E-3</v>
      </c>
      <c r="D29" s="142">
        <v>100.01</v>
      </c>
    </row>
    <row r="30" spans="1:11" ht="12.75" customHeight="1">
      <c r="A30" s="104" t="s">
        <v>1420</v>
      </c>
      <c r="B30" s="99">
        <v>47818.67</v>
      </c>
      <c r="C30" s="105">
        <v>2.4842157092068435E-3</v>
      </c>
      <c r="D30" s="141">
        <v>30</v>
      </c>
    </row>
    <row r="31" spans="1:11" ht="12.75" customHeight="1">
      <c r="A31" s="104" t="s">
        <v>1421</v>
      </c>
      <c r="B31" s="99">
        <v>35009.839999999997</v>
      </c>
      <c r="C31" s="105">
        <v>1.8187874005031531E-3</v>
      </c>
      <c r="D31" s="141">
        <v>99.03</v>
      </c>
    </row>
    <row r="32" spans="1:11" ht="12.75" customHeight="1">
      <c r="A32" s="104"/>
      <c r="B32" s="99"/>
      <c r="C32" s="105"/>
      <c r="D32" s="141"/>
    </row>
    <row r="33" spans="1:10" ht="15" customHeight="1">
      <c r="A33" s="98" t="s">
        <v>829</v>
      </c>
      <c r="B33" s="281">
        <v>0</v>
      </c>
      <c r="C33" s="105"/>
      <c r="D33" s="106"/>
    </row>
    <row r="34" spans="1:10" ht="15" customHeight="1">
      <c r="A34" s="479" t="s">
        <v>825</v>
      </c>
      <c r="B34" s="480">
        <f>SUM(B23:B33)</f>
        <v>19249000.73</v>
      </c>
      <c r="C34" s="481"/>
      <c r="D34" s="482"/>
    </row>
    <row r="35" spans="1:10" ht="15" customHeight="1">
      <c r="A35" s="103" t="s">
        <v>833</v>
      </c>
      <c r="B35" s="99"/>
      <c r="C35" s="105"/>
      <c r="D35" s="106"/>
    </row>
    <row r="36" spans="1:10" ht="12.75" customHeight="1">
      <c r="A36" s="197" t="s">
        <v>206</v>
      </c>
      <c r="B36" s="281">
        <v>0</v>
      </c>
      <c r="C36" s="105"/>
      <c r="D36" s="106"/>
    </row>
    <row r="37" spans="1:10" ht="12.75" customHeight="1">
      <c r="A37" s="98" t="s">
        <v>829</v>
      </c>
      <c r="B37" s="282"/>
      <c r="C37" s="105"/>
      <c r="D37" s="106"/>
    </row>
    <row r="38" spans="1:10" ht="15" customHeight="1">
      <c r="A38" s="107" t="s">
        <v>825</v>
      </c>
      <c r="B38" s="99">
        <f>SUM(B36:B37)</f>
        <v>0</v>
      </c>
      <c r="C38" s="105"/>
      <c r="D38" s="106"/>
    </row>
    <row r="39" spans="1:10" ht="26.25" customHeight="1">
      <c r="A39" s="475" t="s">
        <v>834</v>
      </c>
      <c r="B39" s="476">
        <f>B34+B38</f>
        <v>19249000.73</v>
      </c>
      <c r="C39" s="477"/>
      <c r="D39" s="478"/>
    </row>
    <row r="40" spans="1:10" ht="12.75" customHeight="1"/>
    <row r="41" spans="1:10" ht="12.75" customHeight="1">
      <c r="A41" s="146" t="s">
        <v>1169</v>
      </c>
      <c r="G41" s="151"/>
      <c r="H41" s="209"/>
      <c r="I41" s="209"/>
      <c r="J41" s="209"/>
    </row>
    <row r="42" spans="1:10" ht="12.75" customHeight="1">
      <c r="A42" s="614" t="s">
        <v>1170</v>
      </c>
      <c r="B42" s="46"/>
      <c r="G42" s="170"/>
      <c r="H42" s="209"/>
      <c r="I42" s="209"/>
      <c r="J42" s="209"/>
    </row>
    <row r="43" spans="1:10" ht="12.75" customHeight="1">
      <c r="A43" s="40" t="s">
        <v>830</v>
      </c>
      <c r="G43" s="222"/>
      <c r="H43" s="209"/>
      <c r="I43" s="209"/>
      <c r="J43" s="209"/>
    </row>
    <row r="44" spans="1:10" ht="43.5">
      <c r="A44" s="468" t="s">
        <v>835</v>
      </c>
      <c r="B44" s="468" t="s">
        <v>820</v>
      </c>
      <c r="C44" s="468" t="s">
        <v>821</v>
      </c>
      <c r="D44" s="212"/>
      <c r="G44" s="212"/>
      <c r="H44" s="223"/>
      <c r="I44" s="212"/>
      <c r="J44" s="212"/>
    </row>
    <row r="45" spans="1:10" ht="12.75" customHeight="1">
      <c r="A45" s="104" t="s">
        <v>1422</v>
      </c>
      <c r="B45" s="99">
        <v>416831119.92000002</v>
      </c>
      <c r="C45" s="105">
        <v>0.32612112545467842</v>
      </c>
      <c r="D45" s="214"/>
      <c r="E45" s="54"/>
      <c r="F45" s="54"/>
      <c r="G45" s="211"/>
      <c r="H45" s="208"/>
      <c r="I45" s="213"/>
      <c r="J45" s="214"/>
    </row>
    <row r="46" spans="1:10" ht="12.75" customHeight="1">
      <c r="A46" s="104" t="s">
        <v>1415</v>
      </c>
      <c r="B46" s="99">
        <v>386389200</v>
      </c>
      <c r="C46" s="105">
        <v>0.30230391817126595</v>
      </c>
      <c r="D46" s="214"/>
      <c r="E46" s="54"/>
      <c r="F46" s="54"/>
      <c r="G46" s="219"/>
      <c r="H46" s="220"/>
      <c r="I46" s="213"/>
      <c r="J46" s="214"/>
    </row>
    <row r="47" spans="1:10" ht="12.75" customHeight="1">
      <c r="A47" s="104" t="s">
        <v>1416</v>
      </c>
      <c r="B47" s="99">
        <v>116253919.25</v>
      </c>
      <c r="C47" s="105">
        <v>9.0954962747511983E-2</v>
      </c>
      <c r="D47" s="214"/>
      <c r="E47" s="54"/>
      <c r="G47" s="219"/>
      <c r="H47" s="220"/>
      <c r="I47" s="213"/>
      <c r="J47" s="214"/>
    </row>
    <row r="48" spans="1:10" ht="12.75" customHeight="1">
      <c r="A48" s="104" t="s">
        <v>1423</v>
      </c>
      <c r="B48" s="99">
        <v>89106898.629999995</v>
      </c>
      <c r="C48" s="105">
        <v>6.9715625053543964E-2</v>
      </c>
      <c r="D48" s="214"/>
      <c r="G48" s="219"/>
      <c r="H48" s="220"/>
      <c r="I48" s="213"/>
      <c r="J48" s="214"/>
    </row>
    <row r="49" spans="1:10" ht="12.75" customHeight="1">
      <c r="A49" s="104" t="s">
        <v>1424</v>
      </c>
      <c r="B49" s="99">
        <v>81532845.719999999</v>
      </c>
      <c r="C49" s="105">
        <v>6.3789823113092531E-2</v>
      </c>
      <c r="D49" s="214"/>
      <c r="G49" s="219"/>
      <c r="H49" s="220"/>
      <c r="I49" s="213"/>
      <c r="J49" s="214"/>
    </row>
    <row r="50" spans="1:10" ht="12.75" customHeight="1">
      <c r="A50" s="104" t="s">
        <v>1425</v>
      </c>
      <c r="B50" s="99">
        <v>73174737.239999995</v>
      </c>
      <c r="C50" s="105">
        <v>5.725059028255667E-2</v>
      </c>
      <c r="D50" s="215"/>
      <c r="G50" s="219"/>
      <c r="H50" s="220"/>
      <c r="I50" s="213"/>
      <c r="J50" s="215"/>
    </row>
    <row r="51" spans="1:10" ht="12.75" customHeight="1">
      <c r="A51" s="104" t="s">
        <v>1426</v>
      </c>
      <c r="B51" s="99">
        <v>31505000</v>
      </c>
      <c r="C51" s="105">
        <v>2.4648941901030706E-2</v>
      </c>
      <c r="D51" s="214"/>
      <c r="G51" s="219"/>
      <c r="H51" s="220"/>
      <c r="I51" s="213"/>
      <c r="J51" s="214"/>
    </row>
    <row r="52" spans="1:10" ht="12.75" customHeight="1">
      <c r="A52" s="104" t="s">
        <v>1427</v>
      </c>
      <c r="B52" s="99">
        <v>26169955.350000001</v>
      </c>
      <c r="C52" s="105">
        <v>2.0474899507212117E-2</v>
      </c>
      <c r="D52" s="214"/>
      <c r="G52" s="219"/>
      <c r="H52" s="220"/>
      <c r="I52" s="213"/>
      <c r="J52" s="214"/>
    </row>
    <row r="53" spans="1:10" ht="12.75" customHeight="1">
      <c r="A53" s="104" t="s">
        <v>1413</v>
      </c>
      <c r="B53" s="99">
        <v>15780350.68</v>
      </c>
      <c r="C53" s="105">
        <v>1.2346260818575159E-2</v>
      </c>
      <c r="D53" s="214"/>
      <c r="G53" s="219"/>
      <c r="H53" s="220"/>
      <c r="I53" s="213"/>
      <c r="J53" s="214"/>
    </row>
    <row r="54" spans="1:10" ht="12.75" customHeight="1">
      <c r="A54" s="108" t="s">
        <v>1414</v>
      </c>
      <c r="B54" s="99">
        <v>10561500</v>
      </c>
      <c r="C54" s="105">
        <v>8.2631264842956929E-3</v>
      </c>
      <c r="D54" s="214"/>
      <c r="G54" s="219"/>
      <c r="H54" s="220"/>
      <c r="I54" s="213"/>
      <c r="J54" s="214"/>
    </row>
    <row r="55" spans="1:10" ht="24">
      <c r="A55" s="109" t="s">
        <v>836</v>
      </c>
      <c r="B55" s="99">
        <v>30842643.890000105</v>
      </c>
      <c r="C55" s="105">
        <v>2.413072646623686E-2</v>
      </c>
      <c r="D55" s="216"/>
      <c r="G55" s="221"/>
      <c r="H55" s="220"/>
      <c r="I55" s="213"/>
      <c r="J55" s="216"/>
    </row>
    <row r="56" spans="1:10" ht="26.25" customHeight="1">
      <c r="A56" s="475" t="s">
        <v>837</v>
      </c>
      <c r="B56" s="476">
        <f>SUM(B45:B55)</f>
        <v>1278148170.6800001</v>
      </c>
      <c r="C56" s="477"/>
      <c r="D56" s="218"/>
      <c r="G56" s="211"/>
      <c r="H56" s="208"/>
      <c r="I56" s="217"/>
      <c r="J56" s="218"/>
    </row>
    <row r="57" spans="1:10" ht="12.75" customHeight="1">
      <c r="G57" s="209"/>
      <c r="H57" s="209"/>
      <c r="I57" s="209"/>
      <c r="J57" s="209"/>
    </row>
    <row r="58" spans="1:10" ht="12.75" customHeight="1">
      <c r="A58" s="147" t="s">
        <v>1171</v>
      </c>
      <c r="G58" s="224"/>
      <c r="H58" s="209"/>
      <c r="I58" s="209"/>
      <c r="J58" s="209"/>
    </row>
    <row r="59" spans="1:10" ht="12.75" customHeight="1">
      <c r="A59" s="625" t="s">
        <v>1172</v>
      </c>
      <c r="G59" s="225"/>
      <c r="H59" s="209"/>
      <c r="I59" s="209"/>
      <c r="J59" s="209"/>
    </row>
    <row r="60" spans="1:10" ht="12.75" customHeight="1">
      <c r="A60" s="40" t="s">
        <v>838</v>
      </c>
      <c r="G60" s="222"/>
      <c r="H60" s="209"/>
      <c r="I60" s="209"/>
      <c r="J60" s="209"/>
    </row>
    <row r="61" spans="1:10" ht="12.75" customHeight="1">
      <c r="A61" s="469"/>
      <c r="B61" s="470" t="s">
        <v>79</v>
      </c>
      <c r="C61" s="470" t="s">
        <v>80</v>
      </c>
      <c r="D61" s="470" t="s">
        <v>81</v>
      </c>
      <c r="E61" s="470" t="s">
        <v>82</v>
      </c>
      <c r="F61" s="470" t="s">
        <v>83</v>
      </c>
      <c r="G61" s="226"/>
      <c r="H61" s="206"/>
      <c r="I61" s="206"/>
      <c r="J61" s="206"/>
    </row>
    <row r="62" spans="1:10" ht="12.75" customHeight="1">
      <c r="A62" s="469"/>
      <c r="B62" s="626" t="s">
        <v>84</v>
      </c>
      <c r="C62" s="626" t="s">
        <v>85</v>
      </c>
      <c r="D62" s="626" t="s">
        <v>459</v>
      </c>
      <c r="E62" s="626" t="s">
        <v>86</v>
      </c>
      <c r="F62" s="626" t="s">
        <v>87</v>
      </c>
      <c r="G62" s="226"/>
      <c r="H62" s="207"/>
      <c r="I62" s="207"/>
      <c r="J62" s="207"/>
    </row>
    <row r="63" spans="1:10" ht="12.75" customHeight="1">
      <c r="A63" s="110" t="s">
        <v>206</v>
      </c>
      <c r="B63" s="111" t="s">
        <v>206</v>
      </c>
      <c r="C63" s="111" t="s">
        <v>206</v>
      </c>
      <c r="D63" s="111" t="s">
        <v>206</v>
      </c>
      <c r="E63" s="112" t="s">
        <v>206</v>
      </c>
      <c r="F63" s="112" t="s">
        <v>206</v>
      </c>
      <c r="G63" s="211"/>
      <c r="H63" s="208"/>
      <c r="I63" s="208"/>
      <c r="J63" s="210"/>
    </row>
    <row r="64" spans="1:10" ht="15" customHeight="1">
      <c r="A64" s="471" t="s">
        <v>825</v>
      </c>
      <c r="B64" s="483"/>
      <c r="C64" s="483"/>
      <c r="D64" s="483"/>
      <c r="E64" s="484" t="str">
        <f>IF(SUM(E63:E63)=0,"",SUM(E63:E63))</f>
        <v/>
      </c>
      <c r="F64" s="484" t="str">
        <f>IF(SUM(F63:F63)=0,"",SUM(F63:F63))</f>
        <v/>
      </c>
      <c r="G64" s="211"/>
      <c r="H64" s="208"/>
      <c r="I64" s="208"/>
      <c r="J64" s="210"/>
    </row>
    <row r="65" spans="1:11" ht="12.75" customHeight="1"/>
    <row r="66" spans="1:11" ht="12.75" customHeight="1">
      <c r="A66" s="147" t="s">
        <v>1173</v>
      </c>
    </row>
    <row r="67" spans="1:11" ht="12.75" customHeight="1">
      <c r="A67" s="625" t="s">
        <v>1174</v>
      </c>
    </row>
    <row r="68" spans="1:11" ht="12.75" customHeight="1">
      <c r="A68" s="40" t="s">
        <v>839</v>
      </c>
    </row>
    <row r="69" spans="1:11" ht="12.75" customHeight="1">
      <c r="A69" s="469"/>
      <c r="B69" s="470" t="s">
        <v>79</v>
      </c>
      <c r="C69" s="470" t="s">
        <v>80</v>
      </c>
      <c r="D69" s="470" t="s">
        <v>81</v>
      </c>
      <c r="E69" s="470" t="s">
        <v>82</v>
      </c>
      <c r="F69" s="470" t="s">
        <v>83</v>
      </c>
    </row>
    <row r="70" spans="1:11" ht="12.75" customHeight="1">
      <c r="A70" s="469"/>
      <c r="B70" s="626" t="s">
        <v>84</v>
      </c>
      <c r="C70" s="626" t="s">
        <v>85</v>
      </c>
      <c r="D70" s="626" t="s">
        <v>459</v>
      </c>
      <c r="E70" s="626" t="s">
        <v>86</v>
      </c>
      <c r="F70" s="626" t="s">
        <v>87</v>
      </c>
    </row>
    <row r="71" spans="1:11" ht="12.75" customHeight="1">
      <c r="A71" s="110" t="s">
        <v>206</v>
      </c>
      <c r="B71" s="113" t="s">
        <v>206</v>
      </c>
      <c r="C71" s="113" t="s">
        <v>206</v>
      </c>
      <c r="D71" s="113" t="s">
        <v>206</v>
      </c>
      <c r="E71" s="114" t="s">
        <v>206</v>
      </c>
      <c r="F71" s="114" t="s">
        <v>206</v>
      </c>
      <c r="G71" s="54"/>
    </row>
    <row r="72" spans="1:11" ht="15" customHeight="1">
      <c r="A72" s="471" t="s">
        <v>825</v>
      </c>
      <c r="B72" s="485"/>
      <c r="C72" s="485"/>
      <c r="D72" s="485"/>
      <c r="E72" s="484" t="str">
        <f>IF(SUM(E71)=0,"",SUM(E71))</f>
        <v/>
      </c>
      <c r="F72" s="484" t="str">
        <f>IF(SUM(F71)=0,"",SUM(F71))</f>
        <v/>
      </c>
    </row>
    <row r="73" spans="1:11" ht="12.75" customHeight="1">
      <c r="A73" s="17" t="s">
        <v>840</v>
      </c>
    </row>
    <row r="74" spans="1:11" ht="12.75" customHeight="1"/>
    <row r="75" spans="1:11" ht="12.75" customHeight="1">
      <c r="A75" s="700" t="s">
        <v>128</v>
      </c>
    </row>
    <row r="76" spans="1:11" ht="12.75" customHeight="1">
      <c r="K76" s="36" t="s">
        <v>1354</v>
      </c>
    </row>
    <row r="77" spans="1:11" ht="12.75" customHeight="1"/>
    <row r="78" spans="1:11" ht="12.75" customHeight="1"/>
    <row r="79" spans="1:11" ht="12.75" customHeight="1"/>
    <row r="80" spans="1:11" ht="12.75" customHeight="1"/>
    <row r="81" ht="12.75" customHeight="1"/>
    <row r="82" ht="12.75" customHeight="1"/>
    <row r="83" ht="12.75" customHeight="1"/>
  </sheetData>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6"/>
  <sheetViews>
    <sheetView showGridLines="0" zoomScaleNormal="100" zoomScaleSheetLayoutView="50" workbookViewId="0"/>
  </sheetViews>
  <sheetFormatPr defaultColWidth="9.140625" defaultRowHeight="12.75"/>
  <cols>
    <col min="1" max="1" width="9.85546875" style="340" bestFit="1" customWidth="1"/>
    <col min="2" max="2" width="12" style="340" bestFit="1" customWidth="1"/>
    <col min="3" max="3" width="14.85546875" style="340" bestFit="1" customWidth="1"/>
    <col min="4" max="4" width="18.140625" style="340" bestFit="1" customWidth="1"/>
    <col min="5" max="16384" width="9.140625" style="340"/>
  </cols>
  <sheetData>
    <row r="1" spans="1:14" ht="15">
      <c r="A1" s="859" t="s">
        <v>1175</v>
      </c>
      <c r="B1" s="858"/>
      <c r="C1" s="858"/>
    </row>
    <row r="2" spans="1:14">
      <c r="A2" s="860" t="s">
        <v>1176</v>
      </c>
      <c r="B2" s="858"/>
      <c r="C2" s="858"/>
      <c r="N2" s="865"/>
    </row>
    <row r="3" spans="1:14">
      <c r="A3" s="43" t="s">
        <v>1052</v>
      </c>
    </row>
    <row r="4" spans="1:14">
      <c r="A4" s="1071"/>
      <c r="B4" s="1071"/>
      <c r="C4" s="1071"/>
      <c r="D4" s="1071"/>
      <c r="E4" s="1071"/>
      <c r="F4" s="1071"/>
      <c r="G4" s="1071"/>
    </row>
    <row r="5" spans="1:14">
      <c r="A5" s="155" t="s">
        <v>1178</v>
      </c>
    </row>
    <row r="6" spans="1:14" s="862" customFormat="1">
      <c r="A6" s="861" t="s">
        <v>1179</v>
      </c>
      <c r="N6" s="863"/>
    </row>
    <row r="8" spans="1:14" ht="51">
      <c r="A8" s="900" t="s">
        <v>1177</v>
      </c>
      <c r="B8" s="866" t="s">
        <v>1054</v>
      </c>
      <c r="C8" s="866" t="s">
        <v>1055</v>
      </c>
      <c r="D8" s="866" t="s">
        <v>1056</v>
      </c>
      <c r="E8" s="857"/>
    </row>
    <row r="9" spans="1:14">
      <c r="A9" s="867" t="s">
        <v>1044</v>
      </c>
      <c r="B9" s="868">
        <v>8</v>
      </c>
      <c r="C9" s="868">
        <v>14</v>
      </c>
      <c r="D9" s="868">
        <v>7</v>
      </c>
    </row>
    <row r="10" spans="1:14">
      <c r="A10" s="867" t="s">
        <v>1045</v>
      </c>
      <c r="B10" s="868">
        <v>7</v>
      </c>
      <c r="C10" s="868">
        <v>15</v>
      </c>
      <c r="D10" s="868">
        <v>9</v>
      </c>
    </row>
    <row r="11" spans="1:14">
      <c r="A11" s="867" t="s">
        <v>1046</v>
      </c>
      <c r="B11" s="868">
        <v>7</v>
      </c>
      <c r="C11" s="868">
        <v>15</v>
      </c>
      <c r="D11" s="868">
        <v>9</v>
      </c>
    </row>
    <row r="12" spans="1:14">
      <c r="A12" s="867" t="s">
        <v>1047</v>
      </c>
      <c r="B12" s="868">
        <v>7</v>
      </c>
      <c r="C12" s="868">
        <v>15</v>
      </c>
      <c r="D12" s="868">
        <v>9</v>
      </c>
    </row>
    <row r="13" spans="1:14">
      <c r="A13" s="867" t="s">
        <v>1048</v>
      </c>
      <c r="B13" s="868">
        <v>7</v>
      </c>
      <c r="C13" s="868">
        <v>15</v>
      </c>
      <c r="D13" s="868">
        <v>9</v>
      </c>
    </row>
    <row r="14" spans="1:14">
      <c r="A14" s="867" t="s">
        <v>1049</v>
      </c>
      <c r="B14" s="868">
        <v>7</v>
      </c>
      <c r="C14" s="868">
        <v>14</v>
      </c>
      <c r="D14" s="868">
        <v>7</v>
      </c>
    </row>
    <row r="15" spans="1:14">
      <c r="A15" s="867" t="s">
        <v>1050</v>
      </c>
      <c r="B15" s="868">
        <v>7</v>
      </c>
      <c r="C15" s="868">
        <v>14</v>
      </c>
      <c r="D15" s="868">
        <v>7</v>
      </c>
    </row>
    <row r="16" spans="1:14">
      <c r="A16" s="867" t="s">
        <v>1051</v>
      </c>
      <c r="B16" s="868">
        <v>7</v>
      </c>
      <c r="C16" s="868">
        <v>13</v>
      </c>
      <c r="D16" s="868">
        <v>7</v>
      </c>
    </row>
    <row r="19" spans="1:8">
      <c r="A19" s="155" t="s">
        <v>1180</v>
      </c>
    </row>
    <row r="20" spans="1:8" s="862" customFormat="1">
      <c r="A20" s="861" t="s">
        <v>1181</v>
      </c>
    </row>
    <row r="22" spans="1:8" s="864" customFormat="1">
      <c r="D22" s="144" t="s">
        <v>1053</v>
      </c>
    </row>
    <row r="23" spans="1:8" s="864" customFormat="1" ht="51">
      <c r="A23" s="900" t="s">
        <v>1177</v>
      </c>
      <c r="B23" s="866" t="s">
        <v>1054</v>
      </c>
      <c r="C23" s="866" t="s">
        <v>1055</v>
      </c>
      <c r="D23" s="866" t="s">
        <v>1056</v>
      </c>
      <c r="H23" s="703"/>
    </row>
    <row r="24" spans="1:8">
      <c r="A24" s="867" t="s">
        <v>1044</v>
      </c>
      <c r="B24" s="869">
        <v>30970907.93</v>
      </c>
      <c r="C24" s="869">
        <v>44251609.329999998</v>
      </c>
      <c r="D24" s="869">
        <v>5457042202.9300003</v>
      </c>
      <c r="H24" s="706"/>
    </row>
    <row r="25" spans="1:8">
      <c r="A25" s="867" t="s">
        <v>1045</v>
      </c>
      <c r="B25" s="869">
        <v>31439756.32</v>
      </c>
      <c r="C25" s="869">
        <v>36815186.219999999</v>
      </c>
      <c r="D25" s="869">
        <v>5776259249.4500008</v>
      </c>
    </row>
    <row r="26" spans="1:8">
      <c r="A26" s="867" t="s">
        <v>1046</v>
      </c>
      <c r="B26" s="869">
        <v>30235494.620000001</v>
      </c>
      <c r="C26" s="869">
        <v>6099035.0099999998</v>
      </c>
      <c r="D26" s="869">
        <v>5969129815.2299995</v>
      </c>
    </row>
    <row r="27" spans="1:8">
      <c r="A27" s="867" t="s">
        <v>1047</v>
      </c>
      <c r="B27" s="869">
        <v>29169290.91</v>
      </c>
      <c r="C27" s="869">
        <v>5979924.5099999998</v>
      </c>
      <c r="D27" s="869">
        <v>5951118977.8699999</v>
      </c>
    </row>
    <row r="28" spans="1:8">
      <c r="A28" s="867" t="s">
        <v>1048</v>
      </c>
      <c r="B28" s="869">
        <v>29224688.210000001</v>
      </c>
      <c r="C28" s="869">
        <v>5890384.6799999997</v>
      </c>
      <c r="D28" s="869">
        <v>5905124150.3699989</v>
      </c>
    </row>
    <row r="29" spans="1:8">
      <c r="A29" s="867" t="s">
        <v>1049</v>
      </c>
      <c r="B29" s="869">
        <v>29981025.740000002</v>
      </c>
      <c r="C29" s="869">
        <v>5857103.1399999997</v>
      </c>
      <c r="D29" s="869">
        <v>5797611198.5799999</v>
      </c>
    </row>
    <row r="30" spans="1:8">
      <c r="A30" s="867" t="s">
        <v>1050</v>
      </c>
      <c r="B30" s="869">
        <v>31390987.380000003</v>
      </c>
      <c r="C30" s="869">
        <v>5897171.9199999999</v>
      </c>
      <c r="D30" s="869">
        <v>5929980137.2399998</v>
      </c>
    </row>
    <row r="31" spans="1:8">
      <c r="A31" s="867" t="s">
        <v>1051</v>
      </c>
      <c r="B31" s="869">
        <v>27933640</v>
      </c>
      <c r="C31" s="869">
        <v>5814218.1600000001</v>
      </c>
      <c r="D31" s="869">
        <v>5701762160.6099997</v>
      </c>
    </row>
    <row r="34" spans="1:14">
      <c r="A34" s="155" t="s">
        <v>1182</v>
      </c>
    </row>
    <row r="35" spans="1:14" s="862" customFormat="1">
      <c r="A35" s="861" t="s">
        <v>1183</v>
      </c>
    </row>
    <row r="37" spans="1:14" s="864" customFormat="1">
      <c r="C37" s="144" t="s">
        <v>1053</v>
      </c>
    </row>
    <row r="38" spans="1:14" s="864" customFormat="1" ht="51">
      <c r="A38" s="900" t="s">
        <v>1177</v>
      </c>
      <c r="B38" s="866" t="s">
        <v>1054</v>
      </c>
      <c r="C38" s="866" t="s">
        <v>1055</v>
      </c>
    </row>
    <row r="39" spans="1:14">
      <c r="A39" s="867" t="s">
        <v>1044</v>
      </c>
      <c r="B39" s="869">
        <v>742065501.04999995</v>
      </c>
      <c r="C39" s="869">
        <v>67101579727.620003</v>
      </c>
    </row>
    <row r="40" spans="1:14">
      <c r="A40" s="867" t="s">
        <v>1045</v>
      </c>
      <c r="B40" s="869">
        <v>726291602.39999998</v>
      </c>
      <c r="C40" s="869">
        <v>61006267062.490005</v>
      </c>
    </row>
    <row r="41" spans="1:14">
      <c r="A41" s="867" t="s">
        <v>1046</v>
      </c>
      <c r="B41" s="869">
        <v>658423173.43000007</v>
      </c>
      <c r="C41" s="869">
        <v>64291210567.839996</v>
      </c>
    </row>
    <row r="42" spans="1:14">
      <c r="A42" s="867" t="s">
        <v>1047</v>
      </c>
      <c r="B42" s="869">
        <v>691025508.44000006</v>
      </c>
      <c r="C42" s="869">
        <v>64185069816.950005</v>
      </c>
      <c r="D42" s="853"/>
      <c r="E42" s="853"/>
      <c r="F42" s="853"/>
      <c r="G42" s="853"/>
      <c r="H42" s="853"/>
      <c r="I42" s="853"/>
      <c r="J42" s="853"/>
      <c r="K42" s="853"/>
      <c r="L42" s="853"/>
      <c r="M42" s="853"/>
      <c r="N42" s="853"/>
    </row>
    <row r="43" spans="1:14">
      <c r="A43" s="867" t="s">
        <v>1048</v>
      </c>
      <c r="B43" s="869">
        <v>684692761.93000007</v>
      </c>
      <c r="C43" s="869">
        <v>64045206519.770004</v>
      </c>
      <c r="H43" s="706"/>
    </row>
    <row r="44" spans="1:14">
      <c r="A44" s="867" t="s">
        <v>1049</v>
      </c>
      <c r="B44" s="869">
        <v>731599914.73000002</v>
      </c>
      <c r="C44" s="869">
        <v>64958021470.330002</v>
      </c>
    </row>
    <row r="45" spans="1:14">
      <c r="A45" s="867" t="s">
        <v>1050</v>
      </c>
      <c r="B45" s="869">
        <v>623129448.79999995</v>
      </c>
      <c r="C45" s="869">
        <v>64811847923.330002</v>
      </c>
    </row>
    <row r="46" spans="1:14">
      <c r="A46" s="867" t="s">
        <v>1051</v>
      </c>
      <c r="B46" s="869">
        <v>677304983.26999998</v>
      </c>
      <c r="C46" s="869">
        <v>65327948714.93</v>
      </c>
    </row>
    <row r="51" spans="1:17">
      <c r="L51" s="36" t="s">
        <v>1355</v>
      </c>
    </row>
    <row r="60" spans="1:17">
      <c r="N60" s="703"/>
      <c r="Q60" s="703"/>
    </row>
    <row r="61" spans="1:17">
      <c r="N61" s="704"/>
      <c r="Q61" s="704"/>
    </row>
    <row r="62" spans="1:17" ht="27" customHeight="1">
      <c r="A62" s="1071"/>
      <c r="B62" s="1071"/>
      <c r="C62" s="1071"/>
      <c r="D62" s="1071"/>
      <c r="E62" s="1071"/>
      <c r="F62" s="1071"/>
      <c r="G62" s="1071"/>
      <c r="H62" s="705"/>
    </row>
    <row r="63" spans="1:17">
      <c r="A63" s="706"/>
      <c r="H63" s="706"/>
    </row>
    <row r="64" spans="1:17">
      <c r="B64" s="865"/>
    </row>
    <row r="88" spans="2:14">
      <c r="B88" s="865"/>
    </row>
    <row r="89" spans="2:14">
      <c r="B89" s="870"/>
    </row>
    <row r="90" spans="2:14">
      <c r="N90" s="865"/>
    </row>
    <row r="91" spans="2:14">
      <c r="N91" s="870"/>
    </row>
    <row r="115" spans="2:2">
      <c r="B115" s="865"/>
    </row>
    <row r="116" spans="2:2">
      <c r="B116" s="870"/>
    </row>
  </sheetData>
  <mergeCells count="2">
    <mergeCell ref="A4:G4"/>
    <mergeCell ref="A62:G62"/>
  </mergeCells>
  <pageMargins left="0.7" right="0.7" top="0.75" bottom="0.75" header="0.3" footer="0.3"/>
  <pageSetup paperSize="9" scale="63" orientation="portrait" verticalDpi="0" r:id="rId1"/>
  <rowBreaks count="1" manualBreakCount="1">
    <brk id="8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5"/>
  <sheetViews>
    <sheetView showGridLines="0" zoomScaleNormal="100" workbookViewId="0"/>
  </sheetViews>
  <sheetFormatPr defaultRowHeight="15"/>
  <cols>
    <col min="1" max="1" width="112.42578125" style="21" bestFit="1" customWidth="1"/>
  </cols>
  <sheetData>
    <row r="1" spans="1:1">
      <c r="A1" s="1" t="s">
        <v>1031</v>
      </c>
    </row>
    <row r="2" spans="1:1">
      <c r="A2" s="1"/>
    </row>
    <row r="3" spans="1:1">
      <c r="A3" s="756" t="s">
        <v>1032</v>
      </c>
    </row>
    <row r="4" spans="1:1">
      <c r="A4" s="721"/>
    </row>
    <row r="5" spans="1:1">
      <c r="A5" s="909" t="s">
        <v>1288</v>
      </c>
    </row>
    <row r="6" spans="1:1">
      <c r="A6" s="908" t="s">
        <v>1287</v>
      </c>
    </row>
    <row r="7" spans="1:1">
      <c r="A7" s="909" t="s">
        <v>1119</v>
      </c>
    </row>
    <row r="8" spans="1:1">
      <c r="A8" s="908" t="s">
        <v>1120</v>
      </c>
    </row>
    <row r="9" spans="1:1">
      <c r="A9" s="909" t="s">
        <v>1237</v>
      </c>
    </row>
    <row r="10" spans="1:1">
      <c r="A10" s="908" t="s">
        <v>1238</v>
      </c>
    </row>
    <row r="11" spans="1:1">
      <c r="A11" s="909" t="s">
        <v>1121</v>
      </c>
    </row>
    <row r="12" spans="1:1" s="277" customFormat="1">
      <c r="A12" s="908" t="s">
        <v>1299</v>
      </c>
    </row>
    <row r="13" spans="1:1">
      <c r="A13" s="909" t="s">
        <v>1244</v>
      </c>
    </row>
    <row r="14" spans="1:1">
      <c r="A14" s="908" t="s">
        <v>1236</v>
      </c>
    </row>
    <row r="15" spans="1:1">
      <c r="A15" s="909" t="s">
        <v>1124</v>
      </c>
    </row>
    <row r="16" spans="1:1">
      <c r="A16" s="908" t="s">
        <v>1245</v>
      </c>
    </row>
    <row r="17" spans="1:2">
      <c r="A17" s="909" t="s">
        <v>1126</v>
      </c>
    </row>
    <row r="18" spans="1:2">
      <c r="A18" s="908" t="s">
        <v>1127</v>
      </c>
      <c r="B18" s="157"/>
    </row>
    <row r="19" spans="1:2">
      <c r="A19" s="909" t="s">
        <v>1128</v>
      </c>
      <c r="B19" s="636"/>
    </row>
    <row r="20" spans="1:2">
      <c r="A20" s="908" t="s">
        <v>1129</v>
      </c>
      <c r="B20" s="367"/>
    </row>
    <row r="21" spans="1:2">
      <c r="A21" s="909" t="s">
        <v>1130</v>
      </c>
      <c r="B21" s="157"/>
    </row>
    <row r="22" spans="1:2">
      <c r="A22" s="908" t="s">
        <v>1131</v>
      </c>
      <c r="B22" s="636"/>
    </row>
    <row r="23" spans="1:2">
      <c r="A23" s="909" t="s">
        <v>1132</v>
      </c>
      <c r="B23" s="157"/>
    </row>
    <row r="24" spans="1:2">
      <c r="A24" s="908" t="s">
        <v>1133</v>
      </c>
      <c r="B24" s="636"/>
    </row>
    <row r="25" spans="1:2">
      <c r="A25" s="909" t="s">
        <v>1312</v>
      </c>
      <c r="B25" s="332"/>
    </row>
    <row r="26" spans="1:2">
      <c r="A26" s="908" t="s">
        <v>1313</v>
      </c>
      <c r="B26" s="643"/>
    </row>
    <row r="27" spans="1:2">
      <c r="A27" s="909" t="s">
        <v>1137</v>
      </c>
      <c r="B27" s="143"/>
    </row>
    <row r="28" spans="1:2">
      <c r="A28" s="908" t="s">
        <v>1136</v>
      </c>
      <c r="B28" s="610"/>
    </row>
    <row r="29" spans="1:2">
      <c r="A29" s="909" t="s">
        <v>1239</v>
      </c>
      <c r="B29" s="158"/>
    </row>
    <row r="30" spans="1:2">
      <c r="A30" s="908" t="s">
        <v>1240</v>
      </c>
      <c r="B30" s="640"/>
    </row>
    <row r="31" spans="1:2">
      <c r="A31" s="909" t="s">
        <v>1140</v>
      </c>
      <c r="B31" s="157"/>
    </row>
    <row r="32" spans="1:2">
      <c r="A32" s="908" t="s">
        <v>1286</v>
      </c>
      <c r="B32" s="636"/>
    </row>
    <row r="33" spans="1:2">
      <c r="A33" s="909" t="s">
        <v>1141</v>
      </c>
      <c r="B33" s="143"/>
    </row>
    <row r="34" spans="1:2">
      <c r="A34" s="908" t="s">
        <v>1142</v>
      </c>
      <c r="B34" s="610"/>
    </row>
    <row r="35" spans="1:2">
      <c r="A35" s="909" t="s">
        <v>1241</v>
      </c>
      <c r="B35" s="143"/>
    </row>
    <row r="36" spans="1:2">
      <c r="A36" s="908" t="s">
        <v>1242</v>
      </c>
      <c r="B36" s="610"/>
    </row>
    <row r="37" spans="1:2">
      <c r="A37" s="909" t="s">
        <v>1145</v>
      </c>
      <c r="B37" s="157"/>
    </row>
    <row r="38" spans="1:2">
      <c r="A38" s="908" t="s">
        <v>1146</v>
      </c>
      <c r="B38" s="639"/>
    </row>
    <row r="39" spans="1:2">
      <c r="A39" s="909" t="s">
        <v>1243</v>
      </c>
      <c r="B39" s="159"/>
    </row>
    <row r="40" spans="1:2">
      <c r="A40" s="908" t="s">
        <v>1246</v>
      </c>
      <c r="B40" s="639"/>
    </row>
    <row r="41" spans="1:2">
      <c r="A41" s="909" t="s">
        <v>1149</v>
      </c>
      <c r="B41" s="158"/>
    </row>
    <row r="42" spans="1:2">
      <c r="A42" s="908" t="s">
        <v>1150</v>
      </c>
      <c r="B42" s="610"/>
    </row>
    <row r="43" spans="1:2">
      <c r="A43" s="909" t="s">
        <v>1151</v>
      </c>
      <c r="B43" s="158"/>
    </row>
    <row r="44" spans="1:2">
      <c r="A44" s="908" t="s">
        <v>1152</v>
      </c>
      <c r="B44" s="610"/>
    </row>
    <row r="45" spans="1:2">
      <c r="A45" s="723"/>
      <c r="B45" s="636"/>
    </row>
    <row r="46" spans="1:2">
      <c r="A46" s="733" t="s">
        <v>1033</v>
      </c>
      <c r="B46" s="143"/>
    </row>
    <row r="47" spans="1:2">
      <c r="A47" s="722"/>
      <c r="B47" s="610"/>
    </row>
    <row r="48" spans="1:2">
      <c r="A48" s="902" t="s">
        <v>133</v>
      </c>
      <c r="B48" s="160"/>
    </row>
    <row r="49" spans="1:5">
      <c r="A49" s="724" t="s">
        <v>134</v>
      </c>
      <c r="B49" s="610"/>
    </row>
    <row r="50" spans="1:5" ht="15" customHeight="1">
      <c r="A50" s="902" t="s">
        <v>1153</v>
      </c>
      <c r="C50" s="903"/>
      <c r="D50" s="60"/>
      <c r="E50" s="60"/>
    </row>
    <row r="51" spans="1:5">
      <c r="A51" s="908" t="s">
        <v>1248</v>
      </c>
      <c r="C51" s="904"/>
    </row>
    <row r="52" spans="1:5">
      <c r="A52" s="902" t="s">
        <v>1155</v>
      </c>
      <c r="C52" s="904"/>
    </row>
    <row r="53" spans="1:5">
      <c r="A53" s="908" t="s">
        <v>1249</v>
      </c>
      <c r="C53" s="904"/>
    </row>
    <row r="54" spans="1:5">
      <c r="A54" s="722"/>
    </row>
    <row r="55" spans="1:5">
      <c r="A55" s="902" t="s">
        <v>135</v>
      </c>
    </row>
    <row r="56" spans="1:5">
      <c r="A56" s="902" t="s">
        <v>136</v>
      </c>
    </row>
    <row r="57" spans="1:5">
      <c r="A57" s="902" t="s">
        <v>1157</v>
      </c>
    </row>
    <row r="58" spans="1:5">
      <c r="A58" s="908" t="s">
        <v>1250</v>
      </c>
    </row>
    <row r="59" spans="1:5">
      <c r="A59" s="902" t="s">
        <v>1159</v>
      </c>
    </row>
    <row r="60" spans="1:5">
      <c r="A60" s="908" t="s">
        <v>1251</v>
      </c>
    </row>
    <row r="61" spans="1:5">
      <c r="A61" s="722"/>
    </row>
    <row r="62" spans="1:5">
      <c r="A62" s="734" t="s">
        <v>1034</v>
      </c>
    </row>
    <row r="63" spans="1:5">
      <c r="A63" s="725"/>
    </row>
    <row r="64" spans="1:5">
      <c r="A64" s="910" t="s">
        <v>1252</v>
      </c>
    </row>
    <row r="65" spans="1:1">
      <c r="A65" s="908" t="s">
        <v>1253</v>
      </c>
    </row>
    <row r="66" spans="1:1">
      <c r="A66" s="910" t="s">
        <v>1254</v>
      </c>
    </row>
    <row r="67" spans="1:1">
      <c r="A67" s="908" t="s">
        <v>1255</v>
      </c>
    </row>
    <row r="68" spans="1:1">
      <c r="A68" s="726"/>
    </row>
    <row r="69" spans="1:1">
      <c r="A69" s="735" t="s">
        <v>1035</v>
      </c>
    </row>
    <row r="70" spans="1:1">
      <c r="A70" s="727"/>
    </row>
    <row r="71" spans="1:1">
      <c r="A71" s="911" t="s">
        <v>1161</v>
      </c>
    </row>
    <row r="72" spans="1:1">
      <c r="A72" s="908" t="s">
        <v>1162</v>
      </c>
    </row>
    <row r="73" spans="1:1">
      <c r="A73" s="911" t="s">
        <v>1256</v>
      </c>
    </row>
    <row r="74" spans="1:1">
      <c r="A74" s="908" t="s">
        <v>1257</v>
      </c>
    </row>
    <row r="75" spans="1:1">
      <c r="A75" s="911" t="s">
        <v>1258</v>
      </c>
    </row>
    <row r="76" spans="1:1">
      <c r="A76" s="908" t="s">
        <v>1259</v>
      </c>
    </row>
    <row r="77" spans="1:1">
      <c r="A77" s="911" t="s">
        <v>1260</v>
      </c>
    </row>
    <row r="78" spans="1:1">
      <c r="A78" s="908" t="s">
        <v>1261</v>
      </c>
    </row>
    <row r="79" spans="1:1">
      <c r="A79" s="911" t="s">
        <v>1262</v>
      </c>
    </row>
    <row r="80" spans="1:1">
      <c r="A80" s="908" t="s">
        <v>1263</v>
      </c>
    </row>
    <row r="81" spans="1:5">
      <c r="A81" s="911" t="s">
        <v>1264</v>
      </c>
    </row>
    <row r="82" spans="1:5">
      <c r="A82" s="908" t="s">
        <v>1265</v>
      </c>
    </row>
    <row r="83" spans="1:5">
      <c r="A83" s="728"/>
    </row>
    <row r="84" spans="1:5" s="277" customFormat="1">
      <c r="A84" s="905" t="s">
        <v>1269</v>
      </c>
    </row>
    <row r="85" spans="1:5" s="277" customFormat="1">
      <c r="A85" s="728"/>
    </row>
    <row r="86" spans="1:5" s="277" customFormat="1">
      <c r="A86" s="912" t="s">
        <v>1178</v>
      </c>
      <c r="E86" s="155"/>
    </row>
    <row r="87" spans="1:5" s="277" customFormat="1">
      <c r="A87" s="908" t="s">
        <v>1179</v>
      </c>
      <c r="E87" s="155"/>
    </row>
    <row r="88" spans="1:5" s="277" customFormat="1">
      <c r="A88" s="912" t="s">
        <v>1180</v>
      </c>
      <c r="E88" s="155"/>
    </row>
    <row r="89" spans="1:5" s="277" customFormat="1">
      <c r="A89" s="908" t="s">
        <v>1181</v>
      </c>
      <c r="E89" s="155"/>
    </row>
    <row r="90" spans="1:5" s="277" customFormat="1">
      <c r="A90" s="912" t="s">
        <v>1182</v>
      </c>
      <c r="E90" s="155"/>
    </row>
    <row r="91" spans="1:5" s="277" customFormat="1">
      <c r="A91" s="908" t="s">
        <v>1183</v>
      </c>
      <c r="E91" s="861"/>
    </row>
    <row r="92" spans="1:5" s="277" customFormat="1">
      <c r="A92" s="728"/>
      <c r="E92" s="861"/>
    </row>
    <row r="93" spans="1:5">
      <c r="A93" s="755" t="s">
        <v>1266</v>
      </c>
      <c r="E93" s="155"/>
    </row>
    <row r="94" spans="1:5">
      <c r="A94" s="725"/>
      <c r="E94" s="861"/>
    </row>
    <row r="95" spans="1:5">
      <c r="A95" s="913" t="s">
        <v>1270</v>
      </c>
    </row>
    <row r="96" spans="1:5">
      <c r="A96" s="908" t="s">
        <v>1271</v>
      </c>
    </row>
    <row r="97" spans="1:3">
      <c r="A97" s="913" t="s">
        <v>1272</v>
      </c>
    </row>
    <row r="98" spans="1:3">
      <c r="A98" s="908" t="s">
        <v>1273</v>
      </c>
      <c r="C98" s="738"/>
    </row>
    <row r="99" spans="1:3">
      <c r="A99" s="913" t="s">
        <v>1219</v>
      </c>
    </row>
    <row r="100" spans="1:3">
      <c r="A100" s="908" t="s">
        <v>1220</v>
      </c>
    </row>
    <row r="101" spans="1:3">
      <c r="A101" s="913" t="s">
        <v>1274</v>
      </c>
    </row>
    <row r="102" spans="1:3">
      <c r="A102" s="908" t="s">
        <v>1275</v>
      </c>
    </row>
    <row r="103" spans="1:3">
      <c r="A103" s="913" t="s">
        <v>1276</v>
      </c>
    </row>
    <row r="104" spans="1:3">
      <c r="A104" s="908" t="s">
        <v>1277</v>
      </c>
    </row>
    <row r="105" spans="1:3">
      <c r="A105" s="913" t="s">
        <v>1278</v>
      </c>
    </row>
    <row r="106" spans="1:3">
      <c r="A106" s="908" t="s">
        <v>1435</v>
      </c>
    </row>
    <row r="107" spans="1:3">
      <c r="A107" s="913" t="s">
        <v>1226</v>
      </c>
    </row>
    <row r="108" spans="1:3">
      <c r="A108" s="908" t="s">
        <v>1431</v>
      </c>
    </row>
    <row r="109" spans="1:3">
      <c r="A109" s="913" t="s">
        <v>1227</v>
      </c>
    </row>
    <row r="110" spans="1:3">
      <c r="A110" s="908" t="s">
        <v>1433</v>
      </c>
    </row>
    <row r="111" spans="1:3">
      <c r="A111" s="913" t="s">
        <v>1228</v>
      </c>
    </row>
    <row r="112" spans="1:3">
      <c r="A112" s="908" t="s">
        <v>1279</v>
      </c>
    </row>
    <row r="113" spans="1:1">
      <c r="A113" s="913" t="s">
        <v>1280</v>
      </c>
    </row>
    <row r="114" spans="1:1">
      <c r="A114" s="908" t="s">
        <v>1281</v>
      </c>
    </row>
    <row r="115" spans="1:1">
      <c r="A115" s="913" t="s">
        <v>1282</v>
      </c>
    </row>
    <row r="116" spans="1:1">
      <c r="A116" s="908" t="s">
        <v>1283</v>
      </c>
    </row>
    <row r="117" spans="1:1">
      <c r="A117" s="913" t="s">
        <v>1284</v>
      </c>
    </row>
    <row r="118" spans="1:1">
      <c r="A118" s="908" t="s">
        <v>1285</v>
      </c>
    </row>
    <row r="119" spans="1:1">
      <c r="A119" s="739"/>
    </row>
    <row r="120" spans="1:1">
      <c r="A120" s="740" t="s">
        <v>1267</v>
      </c>
    </row>
    <row r="121" spans="1:1">
      <c r="A121" s="728"/>
    </row>
    <row r="122" spans="1:1">
      <c r="A122" s="914" t="s">
        <v>1192</v>
      </c>
    </row>
    <row r="123" spans="1:1">
      <c r="A123" s="908" t="s">
        <v>1193</v>
      </c>
    </row>
    <row r="124" spans="1:1">
      <c r="A124" s="914" t="s">
        <v>1194</v>
      </c>
    </row>
    <row r="125" spans="1:1">
      <c r="A125" s="908" t="s">
        <v>1195</v>
      </c>
    </row>
    <row r="126" spans="1:1">
      <c r="A126" s="914" t="s">
        <v>1196</v>
      </c>
    </row>
    <row r="127" spans="1:1">
      <c r="A127" s="908" t="s">
        <v>1197</v>
      </c>
    </row>
    <row r="128" spans="1:1">
      <c r="A128" s="914" t="s">
        <v>1198</v>
      </c>
    </row>
    <row r="129" spans="1:8">
      <c r="A129" s="908" t="s">
        <v>1199</v>
      </c>
    </row>
    <row r="130" spans="1:8">
      <c r="A130" s="914" t="s">
        <v>1200</v>
      </c>
    </row>
    <row r="131" spans="1:8">
      <c r="A131" s="908" t="s">
        <v>1201</v>
      </c>
    </row>
    <row r="132" spans="1:8">
      <c r="A132" s="914" t="s">
        <v>1202</v>
      </c>
    </row>
    <row r="133" spans="1:8">
      <c r="A133" s="908" t="s">
        <v>1203</v>
      </c>
    </row>
    <row r="134" spans="1:8">
      <c r="A134" s="914" t="s">
        <v>1204</v>
      </c>
    </row>
    <row r="135" spans="1:8">
      <c r="A135" s="908" t="s">
        <v>1205</v>
      </c>
    </row>
    <row r="136" spans="1:8">
      <c r="A136" s="741"/>
    </row>
    <row r="137" spans="1:8">
      <c r="A137" s="720" t="s">
        <v>1268</v>
      </c>
    </row>
    <row r="138" spans="1:8">
      <c r="A138" s="198"/>
      <c r="B138" s="198"/>
      <c r="C138" s="198"/>
      <c r="D138" s="198"/>
      <c r="E138" s="198"/>
    </row>
    <row r="139" spans="1:8">
      <c r="A139" s="915" t="s">
        <v>1208</v>
      </c>
    </row>
    <row r="140" spans="1:8">
      <c r="A140" s="908" t="s">
        <v>1209</v>
      </c>
    </row>
    <row r="141" spans="1:8">
      <c r="A141" s="915" t="s">
        <v>1211</v>
      </c>
    </row>
    <row r="142" spans="1:8">
      <c r="A142" s="908" t="s">
        <v>1212</v>
      </c>
      <c r="H142" s="249"/>
    </row>
    <row r="143" spans="1:8">
      <c r="A143" s="915" t="s">
        <v>1213</v>
      </c>
    </row>
    <row r="144" spans="1:8">
      <c r="A144" s="908" t="s">
        <v>1214</v>
      </c>
      <c r="F144" s="64"/>
    </row>
    <row r="145" spans="1:1">
      <c r="A145" s="915" t="s">
        <v>1215</v>
      </c>
    </row>
    <row r="146" spans="1:1">
      <c r="A146" s="908" t="s">
        <v>1216</v>
      </c>
    </row>
    <row r="147" spans="1:1">
      <c r="A147" s="915" t="s">
        <v>1217</v>
      </c>
    </row>
    <row r="148" spans="1:1" s="277" customFormat="1">
      <c r="A148" s="908" t="s">
        <v>1218</v>
      </c>
    </row>
    <row r="149" spans="1:1">
      <c r="A149" s="729"/>
    </row>
    <row r="150" spans="1:1">
      <c r="A150" s="26" t="s">
        <v>1036</v>
      </c>
    </row>
    <row r="151" spans="1:1" ht="25.5">
      <c r="A151" s="730" t="s">
        <v>1314</v>
      </c>
    </row>
    <row r="152" spans="1:1">
      <c r="A152" s="731"/>
    </row>
    <row r="153" spans="1:1">
      <c r="A153" s="27" t="s">
        <v>4</v>
      </c>
    </row>
    <row r="154" spans="1:1">
      <c r="A154" s="732" t="s">
        <v>5</v>
      </c>
    </row>
    <row r="155" spans="1:1">
      <c r="A155" s="729"/>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39:A148" location="'29 Tablice 8.1 - 8.5'!A1" display="Tablica 8.1: Broj registriranih faktoring društava na dan "/>
    <hyperlink ref="A32" location="'9 Tablice 1.13, 1.14'!A1" display="Table 1.14: ODMF´s payouts"/>
    <hyperlink ref="A12" location="'4 Tablice 1.3, 1.4'!A1" display="Table 1.4: Provisional account: payins and payouts"/>
  </hyperlinks>
  <pageMargins left="0.7" right="0.7" top="0.75" bottom="0.75" header="0.3" footer="0.3"/>
  <pageSetup paperSize="9" scale="72" orientation="portrait" r:id="rId1"/>
  <rowBreaks count="3" manualBreakCount="3">
    <brk id="67" man="1"/>
    <brk id="135" man="1"/>
    <brk id="15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0"/>
  <sheetViews>
    <sheetView showGridLines="0" zoomScaleNormal="100" workbookViewId="0">
      <pane ySplit="10" topLeftCell="A11" activePane="bottomLeft" state="frozen"/>
      <selection pane="bottomLeft"/>
    </sheetView>
  </sheetViews>
  <sheetFormatPr defaultRowHeight="15"/>
  <cols>
    <col min="1" max="1" width="31.5703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5.7109375" style="277"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87" t="s">
        <v>1184</v>
      </c>
      <c r="B1" s="620"/>
      <c r="C1" s="620"/>
      <c r="D1" s="620"/>
      <c r="E1" s="621"/>
      <c r="F1" s="621"/>
      <c r="G1" s="621"/>
      <c r="H1" s="621"/>
      <c r="I1" s="621"/>
      <c r="J1" s="621"/>
      <c r="K1" s="621"/>
      <c r="L1" s="621"/>
    </row>
    <row r="2" spans="1:19" ht="15" customHeight="1">
      <c r="A2" s="688" t="s">
        <v>1185</v>
      </c>
      <c r="B2" s="623"/>
      <c r="C2" s="623"/>
      <c r="D2" s="623"/>
      <c r="E2" s="623"/>
      <c r="F2" s="623"/>
      <c r="G2" s="623"/>
      <c r="H2" s="623"/>
      <c r="I2" s="623"/>
      <c r="J2" s="621"/>
      <c r="K2" s="621"/>
      <c r="L2" s="621"/>
    </row>
    <row r="3" spans="1:19" s="277" customFormat="1" ht="15" customHeight="1">
      <c r="A3" s="622"/>
      <c r="B3" s="623"/>
      <c r="C3" s="623"/>
      <c r="D3" s="623"/>
      <c r="E3" s="623"/>
      <c r="F3" s="623"/>
      <c r="G3" s="623"/>
      <c r="H3" s="623"/>
      <c r="I3" s="623"/>
      <c r="J3" s="621"/>
      <c r="K3" s="621"/>
      <c r="L3" s="621"/>
    </row>
    <row r="4" spans="1:19" ht="12.75" customHeight="1">
      <c r="A4" s="146" t="s">
        <v>1186</v>
      </c>
    </row>
    <row r="5" spans="1:19" ht="12.75" customHeight="1">
      <c r="A5" s="614" t="s">
        <v>1187</v>
      </c>
      <c r="H5" s="277"/>
      <c r="I5" s="277"/>
    </row>
    <row r="6" spans="1:19" ht="12.75" customHeight="1">
      <c r="F6" s="144"/>
      <c r="G6" s="144"/>
      <c r="H6" s="1073" t="str">
        <f>Naslovnica!A20</f>
        <v>Veljača 2019.</v>
      </c>
      <c r="I6" s="1073"/>
    </row>
    <row r="7" spans="1:19" ht="12.75" customHeight="1">
      <c r="F7" s="300"/>
      <c r="G7" s="300"/>
      <c r="H7" s="1074" t="str">
        <f>Naslovnica!A24</f>
        <v>February 2019</v>
      </c>
      <c r="I7" s="1074"/>
    </row>
    <row r="8" spans="1:19" ht="15" customHeight="1">
      <c r="A8" s="646"/>
      <c r="B8" s="647"/>
      <c r="C8" s="647"/>
      <c r="D8" s="647"/>
      <c r="E8" s="647"/>
      <c r="F8" s="647"/>
      <c r="G8" s="647"/>
      <c r="H8" s="907"/>
      <c r="I8" s="907"/>
      <c r="J8" s="648"/>
      <c r="K8" s="1072" t="s">
        <v>1367</v>
      </c>
      <c r="L8" s="1072"/>
    </row>
    <row r="9" spans="1:19" ht="33.75">
      <c r="A9" s="649" t="s">
        <v>88</v>
      </c>
      <c r="B9" s="650" t="s">
        <v>339</v>
      </c>
      <c r="C9" s="650" t="s">
        <v>340</v>
      </c>
      <c r="D9" s="651" t="s">
        <v>89</v>
      </c>
      <c r="E9" s="650" t="s">
        <v>157</v>
      </c>
      <c r="F9" s="650" t="s">
        <v>210</v>
      </c>
      <c r="G9" s="650" t="s">
        <v>1101</v>
      </c>
      <c r="H9" s="650" t="s">
        <v>1308</v>
      </c>
      <c r="I9" s="650" t="s">
        <v>1310</v>
      </c>
      <c r="J9" s="650" t="s">
        <v>1060</v>
      </c>
      <c r="K9" s="650" t="s">
        <v>1090</v>
      </c>
      <c r="L9" s="650" t="s">
        <v>71</v>
      </c>
    </row>
    <row r="10" spans="1:19" ht="42">
      <c r="A10" s="652" t="s">
        <v>460</v>
      </c>
      <c r="B10" s="653" t="s">
        <v>342</v>
      </c>
      <c r="C10" s="653" t="s">
        <v>341</v>
      </c>
      <c r="D10" s="654" t="s">
        <v>90</v>
      </c>
      <c r="E10" s="653" t="s">
        <v>812</v>
      </c>
      <c r="F10" s="653" t="s">
        <v>211</v>
      </c>
      <c r="G10" s="655" t="s">
        <v>1102</v>
      </c>
      <c r="H10" s="655" t="s">
        <v>1309</v>
      </c>
      <c r="I10" s="655" t="s">
        <v>1311</v>
      </c>
      <c r="J10" s="655" t="s">
        <v>1303</v>
      </c>
      <c r="K10" s="655" t="s">
        <v>584</v>
      </c>
      <c r="L10" s="655" t="s">
        <v>586</v>
      </c>
    </row>
    <row r="11" spans="1:19" ht="12.75" customHeight="1">
      <c r="A11" s="140" t="s">
        <v>95</v>
      </c>
      <c r="B11" s="199">
        <v>28508707379</v>
      </c>
      <c r="C11" s="295" t="s">
        <v>240</v>
      </c>
      <c r="D11" s="486" t="s">
        <v>94</v>
      </c>
      <c r="E11" s="487" t="s">
        <v>91</v>
      </c>
      <c r="F11" s="487" t="s">
        <v>561</v>
      </c>
      <c r="G11" s="487" t="s">
        <v>1098</v>
      </c>
      <c r="H11" s="488">
        <v>48662788.359999999</v>
      </c>
      <c r="I11" s="489">
        <v>1235.0240935688755</v>
      </c>
      <c r="J11" s="490">
        <v>3.4892479008350463E-3</v>
      </c>
      <c r="K11" s="490">
        <v>1.7115981581871775E-2</v>
      </c>
      <c r="L11" s="490">
        <v>2.0895799310191476E-2</v>
      </c>
      <c r="M11" s="314"/>
      <c r="N11" s="314"/>
      <c r="O11" s="314"/>
      <c r="P11" s="172"/>
      <c r="Q11" s="205"/>
      <c r="R11" s="78"/>
      <c r="S11" s="78"/>
    </row>
    <row r="12" spans="1:19" ht="12.75" customHeight="1">
      <c r="A12" s="140" t="s">
        <v>96</v>
      </c>
      <c r="B12" s="199">
        <v>26655747081</v>
      </c>
      <c r="C12" s="295" t="s">
        <v>241</v>
      </c>
      <c r="D12" s="486" t="s">
        <v>94</v>
      </c>
      <c r="E12" s="487" t="s">
        <v>92</v>
      </c>
      <c r="F12" s="487" t="s">
        <v>561</v>
      </c>
      <c r="G12" s="487" t="s">
        <v>1099</v>
      </c>
      <c r="H12" s="488">
        <v>95305670.269999996</v>
      </c>
      <c r="I12" s="489">
        <v>166.52122934134934</v>
      </c>
      <c r="J12" s="490">
        <v>1.2767803502944375E-2</v>
      </c>
      <c r="K12" s="490">
        <v>1.0778123597079192E-2</v>
      </c>
      <c r="L12" s="490">
        <v>1.5927136375648798E-2</v>
      </c>
      <c r="M12" s="314"/>
      <c r="N12" s="314"/>
      <c r="O12" s="314"/>
      <c r="P12" s="172"/>
      <c r="Q12" s="205"/>
      <c r="R12" s="78"/>
      <c r="S12" s="78"/>
    </row>
    <row r="13" spans="1:19" ht="12.75" customHeight="1">
      <c r="A13" s="491" t="s">
        <v>1064</v>
      </c>
      <c r="B13" s="199">
        <v>12916294683</v>
      </c>
      <c r="C13" s="295" t="s">
        <v>239</v>
      </c>
      <c r="D13" s="486" t="s">
        <v>94</v>
      </c>
      <c r="E13" s="116" t="s">
        <v>93</v>
      </c>
      <c r="F13" s="116" t="s">
        <v>561</v>
      </c>
      <c r="G13" s="116" t="s">
        <v>1099</v>
      </c>
      <c r="H13" s="488">
        <v>163274575.30000001</v>
      </c>
      <c r="I13" s="489">
        <v>118.81360040078935</v>
      </c>
      <c r="J13" s="490">
        <v>-2.8887762880904777E-3</v>
      </c>
      <c r="K13" s="490">
        <v>1.2036006501459084E-5</v>
      </c>
      <c r="L13" s="490">
        <v>2.7006439645482772E-5</v>
      </c>
      <c r="M13" s="314"/>
      <c r="N13" s="314"/>
      <c r="O13" s="314"/>
      <c r="P13" s="172"/>
      <c r="Q13" s="205"/>
      <c r="R13" s="78"/>
      <c r="S13" s="78"/>
    </row>
    <row r="14" spans="1:19" ht="12.75" customHeight="1">
      <c r="A14" s="140" t="s">
        <v>501</v>
      </c>
      <c r="B14" s="199">
        <v>74282954450</v>
      </c>
      <c r="C14" s="295" t="s">
        <v>242</v>
      </c>
      <c r="D14" s="486" t="s">
        <v>439</v>
      </c>
      <c r="E14" s="116" t="s">
        <v>101</v>
      </c>
      <c r="F14" s="116" t="s">
        <v>561</v>
      </c>
      <c r="G14" s="116" t="s">
        <v>1099</v>
      </c>
      <c r="H14" s="117">
        <v>5562756.0199999996</v>
      </c>
      <c r="I14" s="118">
        <v>81.054060880771033</v>
      </c>
      <c r="J14" s="490">
        <v>-5.3210030489625471E-4</v>
      </c>
      <c r="K14" s="490">
        <v>5.2033626187233395E-3</v>
      </c>
      <c r="L14" s="490">
        <v>2.5250549488892826E-2</v>
      </c>
      <c r="M14" s="314"/>
      <c r="N14" s="314"/>
      <c r="O14" s="314"/>
      <c r="P14" s="172"/>
      <c r="Q14" s="205"/>
      <c r="R14" s="78"/>
      <c r="S14" s="78"/>
    </row>
    <row r="15" spans="1:19" ht="12.75" customHeight="1">
      <c r="A15" s="140" t="s">
        <v>502</v>
      </c>
      <c r="B15" s="492">
        <v>51485653636</v>
      </c>
      <c r="C15" s="493" t="s">
        <v>243</v>
      </c>
      <c r="D15" s="486" t="s">
        <v>439</v>
      </c>
      <c r="E15" s="116" t="s">
        <v>93</v>
      </c>
      <c r="F15" s="116" t="s">
        <v>561</v>
      </c>
      <c r="G15" s="116" t="s">
        <v>1099</v>
      </c>
      <c r="H15" s="488">
        <v>6584187.3099999996</v>
      </c>
      <c r="I15" s="489">
        <v>106.62869485670473</v>
      </c>
      <c r="J15" s="490">
        <v>0.24418592715558352</v>
      </c>
      <c r="K15" s="490">
        <v>4.8528803711089807E-5</v>
      </c>
      <c r="L15" s="490">
        <v>1.3056198841376876E-4</v>
      </c>
      <c r="M15" s="314"/>
      <c r="N15" s="314"/>
      <c r="O15" s="314"/>
      <c r="P15" s="172"/>
      <c r="Q15" s="205"/>
      <c r="R15" s="78"/>
      <c r="S15" s="78"/>
    </row>
    <row r="16" spans="1:19" ht="12.75" customHeight="1">
      <c r="A16" s="140" t="s">
        <v>503</v>
      </c>
      <c r="B16" s="199">
        <v>73876640124</v>
      </c>
      <c r="C16" s="295" t="s">
        <v>244</v>
      </c>
      <c r="D16" s="486" t="s">
        <v>439</v>
      </c>
      <c r="E16" s="487" t="s">
        <v>91</v>
      </c>
      <c r="F16" s="487" t="s">
        <v>561</v>
      </c>
      <c r="G16" s="487" t="s">
        <v>1099</v>
      </c>
      <c r="H16" s="488">
        <v>40344863.68</v>
      </c>
      <c r="I16" s="489">
        <v>153.51862747629141</v>
      </c>
      <c r="J16" s="490">
        <v>-1.0735008364683662E-2</v>
      </c>
      <c r="K16" s="490">
        <v>2.599306889226205E-2</v>
      </c>
      <c r="L16" s="490">
        <v>0.11572234499605827</v>
      </c>
      <c r="M16" s="314"/>
      <c r="N16" s="314"/>
      <c r="O16" s="314"/>
      <c r="P16" s="172"/>
      <c r="Q16" s="205"/>
      <c r="R16" s="78"/>
      <c r="S16" s="78"/>
    </row>
    <row r="17" spans="1:19" ht="12.75" customHeight="1">
      <c r="A17" s="115" t="s">
        <v>97</v>
      </c>
      <c r="B17" s="492">
        <v>37695515978</v>
      </c>
      <c r="C17" s="493" t="s">
        <v>245</v>
      </c>
      <c r="D17" s="494" t="s">
        <v>98</v>
      </c>
      <c r="E17" s="116" t="s">
        <v>91</v>
      </c>
      <c r="F17" s="116" t="s">
        <v>561</v>
      </c>
      <c r="G17" s="116" t="s">
        <v>1099</v>
      </c>
      <c r="H17" s="488">
        <v>5288459.72</v>
      </c>
      <c r="I17" s="489">
        <v>70.193550290868373</v>
      </c>
      <c r="J17" s="490">
        <v>7.6237794026801087E-3</v>
      </c>
      <c r="K17" s="490">
        <v>7.5280030523587893E-3</v>
      </c>
      <c r="L17" s="490">
        <v>2.3390175583577255E-2</v>
      </c>
      <c r="M17" s="314"/>
      <c r="N17" s="314"/>
      <c r="O17" s="314"/>
      <c r="P17" s="172"/>
      <c r="Q17" s="205"/>
      <c r="R17" s="78"/>
      <c r="S17" s="78"/>
    </row>
    <row r="18" spans="1:19" ht="12.75" customHeight="1">
      <c r="A18" s="491" t="s">
        <v>1065</v>
      </c>
      <c r="B18" s="492" t="s">
        <v>356</v>
      </c>
      <c r="C18" s="493" t="s">
        <v>246</v>
      </c>
      <c r="D18" s="494" t="s">
        <v>130</v>
      </c>
      <c r="E18" s="116" t="s">
        <v>93</v>
      </c>
      <c r="F18" s="116" t="s">
        <v>561</v>
      </c>
      <c r="G18" s="116" t="s">
        <v>1099</v>
      </c>
      <c r="H18" s="488">
        <v>74780040.390000001</v>
      </c>
      <c r="I18" s="489">
        <v>112.0699971733528</v>
      </c>
      <c r="J18" s="490">
        <v>-0.11729766107417372</v>
      </c>
      <c r="K18" s="490">
        <v>5.643930521803675E-4</v>
      </c>
      <c r="L18" s="490">
        <v>9.3596626235004088E-4</v>
      </c>
      <c r="M18" s="314"/>
      <c r="N18" s="314"/>
      <c r="O18" s="314"/>
      <c r="P18" s="172"/>
      <c r="Q18" s="205"/>
      <c r="R18" s="78"/>
      <c r="S18" s="78"/>
    </row>
    <row r="19" spans="1:19" ht="12.75" customHeight="1">
      <c r="A19" s="115" t="s">
        <v>529</v>
      </c>
      <c r="B19" s="492">
        <v>56499633647</v>
      </c>
      <c r="C19" s="493" t="s">
        <v>247</v>
      </c>
      <c r="D19" s="494" t="s">
        <v>156</v>
      </c>
      <c r="E19" s="116" t="s">
        <v>101</v>
      </c>
      <c r="F19" s="116" t="s">
        <v>561</v>
      </c>
      <c r="G19" s="116" t="s">
        <v>1098</v>
      </c>
      <c r="H19" s="488">
        <v>2713506004.98</v>
      </c>
      <c r="I19" s="489">
        <v>923.68360491708427</v>
      </c>
      <c r="J19" s="490">
        <v>6.1337114875585019E-2</v>
      </c>
      <c r="K19" s="490">
        <v>1.7195033048860164E-3</v>
      </c>
      <c r="L19" s="490">
        <v>7.2006329037552774E-3</v>
      </c>
      <c r="M19" s="314"/>
      <c r="N19" s="314"/>
      <c r="O19" s="314"/>
      <c r="P19" s="172"/>
      <c r="Q19" s="205"/>
      <c r="R19" s="78"/>
      <c r="S19" s="78"/>
    </row>
    <row r="20" spans="1:19" ht="20.25" customHeight="1">
      <c r="A20" s="505" t="s">
        <v>100</v>
      </c>
      <c r="B20" s="492">
        <v>29300390100</v>
      </c>
      <c r="C20" s="493" t="s">
        <v>248</v>
      </c>
      <c r="D20" s="494" t="s">
        <v>156</v>
      </c>
      <c r="E20" s="116" t="s">
        <v>91</v>
      </c>
      <c r="F20" s="116" t="s">
        <v>561</v>
      </c>
      <c r="G20" s="116" t="s">
        <v>1098</v>
      </c>
      <c r="H20" s="488">
        <v>127534671.03</v>
      </c>
      <c r="I20" s="489">
        <v>554.69961840177814</v>
      </c>
      <c r="J20" s="490">
        <v>9.3565230978969183E-3</v>
      </c>
      <c r="K20" s="490">
        <v>1.8075951193468942E-2</v>
      </c>
      <c r="L20" s="490">
        <v>2.7189260600382736E-2</v>
      </c>
      <c r="M20" s="314"/>
      <c r="N20" s="314"/>
      <c r="O20" s="314"/>
      <c r="P20" s="172"/>
      <c r="Q20" s="205"/>
      <c r="R20" s="78"/>
      <c r="S20" s="78"/>
    </row>
    <row r="21" spans="1:19" ht="12.75" customHeight="1">
      <c r="A21" s="115" t="s">
        <v>384</v>
      </c>
      <c r="B21" s="492" t="s">
        <v>385</v>
      </c>
      <c r="C21" s="493" t="s">
        <v>386</v>
      </c>
      <c r="D21" s="494" t="s">
        <v>156</v>
      </c>
      <c r="E21" s="116" t="s">
        <v>101</v>
      </c>
      <c r="F21" s="116" t="s">
        <v>561</v>
      </c>
      <c r="G21" s="116" t="s">
        <v>1098</v>
      </c>
      <c r="H21" s="488">
        <v>125103253.77</v>
      </c>
      <c r="I21" s="489">
        <v>754.94686142083322</v>
      </c>
      <c r="J21" s="490">
        <v>-5.7766163243500035E-4</v>
      </c>
      <c r="K21" s="490">
        <v>8.2506212260136103E-4</v>
      </c>
      <c r="L21" s="490">
        <v>1.3323335419443971E-3</v>
      </c>
      <c r="M21" s="314"/>
      <c r="N21" s="314"/>
      <c r="O21" s="314"/>
      <c r="P21" s="172"/>
      <c r="Q21" s="205"/>
      <c r="R21" s="78"/>
      <c r="S21" s="78"/>
    </row>
    <row r="22" spans="1:19" ht="12.75" customHeight="1">
      <c r="A22" s="115" t="s">
        <v>1039</v>
      </c>
      <c r="B22" s="492">
        <v>96069213114</v>
      </c>
      <c r="C22" s="493" t="s">
        <v>250</v>
      </c>
      <c r="D22" s="494" t="s">
        <v>156</v>
      </c>
      <c r="E22" s="116" t="s">
        <v>93</v>
      </c>
      <c r="F22" s="116" t="s">
        <v>561</v>
      </c>
      <c r="G22" s="116" t="s">
        <v>1099</v>
      </c>
      <c r="H22" s="488">
        <v>980882925.82000005</v>
      </c>
      <c r="I22" s="489">
        <v>152.25317847390292</v>
      </c>
      <c r="J22" s="490">
        <v>1.7345807063411378E-2</v>
      </c>
      <c r="K22" s="490">
        <v>4.6736945349179493E-5</v>
      </c>
      <c r="L22" s="490">
        <v>7.4937494860538578E-5</v>
      </c>
      <c r="M22" s="314"/>
      <c r="N22" s="314"/>
      <c r="O22" s="314"/>
      <c r="P22" s="172"/>
      <c r="Q22" s="205"/>
      <c r="R22" s="78"/>
      <c r="S22" s="78"/>
    </row>
    <row r="23" spans="1:19" ht="22.5" customHeight="1">
      <c r="A23" s="495" t="s">
        <v>1079</v>
      </c>
      <c r="B23" s="492">
        <v>15448763136</v>
      </c>
      <c r="C23" s="493" t="s">
        <v>249</v>
      </c>
      <c r="D23" s="494" t="s">
        <v>156</v>
      </c>
      <c r="E23" s="116" t="s">
        <v>93</v>
      </c>
      <c r="F23" s="116" t="s">
        <v>561</v>
      </c>
      <c r="G23" s="116" t="s">
        <v>1099</v>
      </c>
      <c r="H23" s="488">
        <v>383883834.75</v>
      </c>
      <c r="I23" s="489">
        <v>862.56824642436129</v>
      </c>
      <c r="J23" s="490">
        <v>-1.4175525305925807E-2</v>
      </c>
      <c r="K23" s="490">
        <v>8.6553631788777174E-4</v>
      </c>
      <c r="L23" s="490">
        <v>1.5832456939373074E-3</v>
      </c>
      <c r="M23" s="314"/>
      <c r="N23" s="314"/>
      <c r="O23" s="314"/>
      <c r="P23" s="172"/>
      <c r="Q23" s="205"/>
      <c r="R23" s="78"/>
      <c r="S23" s="78"/>
    </row>
    <row r="24" spans="1:19" ht="12.75" customHeight="1">
      <c r="A24" s="140" t="s">
        <v>387</v>
      </c>
      <c r="B24" s="199" t="s">
        <v>388</v>
      </c>
      <c r="C24" s="295" t="s">
        <v>389</v>
      </c>
      <c r="D24" s="486" t="s">
        <v>156</v>
      </c>
      <c r="E24" s="116" t="s">
        <v>101</v>
      </c>
      <c r="F24" s="116" t="s">
        <v>561</v>
      </c>
      <c r="G24" s="116" t="s">
        <v>1099</v>
      </c>
      <c r="H24" s="488">
        <v>109159996.55</v>
      </c>
      <c r="I24" s="489">
        <v>100.94508262681569</v>
      </c>
      <c r="J24" s="490">
        <v>-1.7241751267151884E-3</v>
      </c>
      <c r="K24" s="490">
        <v>4.9868296213939622E-4</v>
      </c>
      <c r="L24" s="490">
        <v>7.9614632762137205E-4</v>
      </c>
      <c r="M24" s="314"/>
      <c r="N24" s="314"/>
      <c r="O24" s="314"/>
      <c r="P24" s="172"/>
      <c r="Q24" s="205"/>
      <c r="R24" s="78"/>
      <c r="S24" s="78"/>
    </row>
    <row r="25" spans="1:19" ht="12.75" customHeight="1">
      <c r="A25" s="115" t="s">
        <v>212</v>
      </c>
      <c r="B25" s="199">
        <v>87578146923</v>
      </c>
      <c r="C25" s="295" t="s">
        <v>251</v>
      </c>
      <c r="D25" s="486" t="s">
        <v>156</v>
      </c>
      <c r="E25" s="116" t="s">
        <v>158</v>
      </c>
      <c r="F25" s="116" t="s">
        <v>561</v>
      </c>
      <c r="G25" s="116" t="s">
        <v>1098</v>
      </c>
      <c r="H25" s="496">
        <v>8902403.1300000008</v>
      </c>
      <c r="I25" s="497">
        <v>763.31838782109742</v>
      </c>
      <c r="J25" s="490">
        <v>2.4950817270079639E-3</v>
      </c>
      <c r="K25" s="490">
        <v>1.8555047748056275E-2</v>
      </c>
      <c r="L25" s="490">
        <v>5.3304642159856863E-2</v>
      </c>
      <c r="M25" s="314"/>
      <c r="N25" s="314"/>
      <c r="O25" s="314"/>
      <c r="P25" s="172"/>
      <c r="Q25" s="205"/>
      <c r="R25" s="78"/>
      <c r="S25" s="78"/>
    </row>
    <row r="26" spans="1:19" ht="12.75" customHeight="1">
      <c r="A26" s="498" t="s">
        <v>225</v>
      </c>
      <c r="B26" s="499">
        <v>67470870226</v>
      </c>
      <c r="C26" s="500" t="s">
        <v>252</v>
      </c>
      <c r="D26" s="501" t="s">
        <v>156</v>
      </c>
      <c r="E26" s="487" t="s">
        <v>158</v>
      </c>
      <c r="F26" s="487" t="s">
        <v>561</v>
      </c>
      <c r="G26" s="487" t="s">
        <v>1098</v>
      </c>
      <c r="H26" s="117">
        <v>13311659.07</v>
      </c>
      <c r="I26" s="118">
        <v>769.65382331194621</v>
      </c>
      <c r="J26" s="490">
        <v>1.6038499863227473E-2</v>
      </c>
      <c r="K26" s="490">
        <v>1.2775401224835337E-2</v>
      </c>
      <c r="L26" s="490">
        <v>3.9636439730516004E-2</v>
      </c>
      <c r="M26" s="314"/>
      <c r="N26" s="314"/>
      <c r="O26" s="314"/>
      <c r="P26" s="172"/>
      <c r="Q26" s="205"/>
      <c r="R26" s="78"/>
      <c r="S26" s="78"/>
    </row>
    <row r="27" spans="1:19" ht="12.75" customHeight="1">
      <c r="A27" s="115" t="s">
        <v>213</v>
      </c>
      <c r="B27" s="199" t="s">
        <v>347</v>
      </c>
      <c r="C27" s="295" t="s">
        <v>253</v>
      </c>
      <c r="D27" s="486" t="s">
        <v>156</v>
      </c>
      <c r="E27" s="116" t="s">
        <v>158</v>
      </c>
      <c r="F27" s="116" t="s">
        <v>561</v>
      </c>
      <c r="G27" s="116" t="s">
        <v>1098</v>
      </c>
      <c r="H27" s="488">
        <v>17726955.25</v>
      </c>
      <c r="I27" s="489">
        <v>773.50491653349479</v>
      </c>
      <c r="J27" s="490">
        <v>-2.3836854637424576E-3</v>
      </c>
      <c r="K27" s="490">
        <v>7.6374654742474846E-3</v>
      </c>
      <c r="L27" s="490">
        <v>2.6124462350661348E-2</v>
      </c>
      <c r="M27" s="314"/>
      <c r="N27" s="314"/>
      <c r="O27" s="314"/>
      <c r="P27" s="172"/>
      <c r="Q27" s="205"/>
      <c r="R27" s="78"/>
      <c r="S27" s="78"/>
    </row>
    <row r="28" spans="1:19" ht="12.75" customHeight="1">
      <c r="A28" s="115" t="s">
        <v>345</v>
      </c>
      <c r="B28" s="199">
        <v>84300431782</v>
      </c>
      <c r="C28" s="295" t="s">
        <v>254</v>
      </c>
      <c r="D28" s="486" t="s">
        <v>207</v>
      </c>
      <c r="E28" s="116" t="s">
        <v>91</v>
      </c>
      <c r="F28" s="116" t="s">
        <v>561</v>
      </c>
      <c r="G28" s="116" t="s">
        <v>1099</v>
      </c>
      <c r="H28" s="488">
        <v>23269959.427900001</v>
      </c>
      <c r="I28" s="489">
        <v>101.30578825352602</v>
      </c>
      <c r="J28" s="490">
        <v>1.4196073549303412E-2</v>
      </c>
      <c r="K28" s="490">
        <v>2.1878597832390323E-2</v>
      </c>
      <c r="L28" s="490">
        <v>4.0428907041798468E-2</v>
      </c>
      <c r="M28" s="314"/>
      <c r="N28" s="314"/>
      <c r="O28" s="314"/>
      <c r="P28" s="172"/>
      <c r="Q28" s="205"/>
      <c r="R28" s="78"/>
      <c r="S28" s="78"/>
    </row>
    <row r="29" spans="1:19" ht="12.75" customHeight="1">
      <c r="A29" s="115" t="s">
        <v>436</v>
      </c>
      <c r="B29" s="199" t="s">
        <v>437</v>
      </c>
      <c r="C29" s="295" t="s">
        <v>438</v>
      </c>
      <c r="D29" s="486" t="s">
        <v>207</v>
      </c>
      <c r="E29" s="116" t="s">
        <v>91</v>
      </c>
      <c r="F29" s="116" t="s">
        <v>561</v>
      </c>
      <c r="G29" s="116" t="s">
        <v>1100</v>
      </c>
      <c r="H29" s="488">
        <v>8486352.6487000007</v>
      </c>
      <c r="I29" s="489">
        <v>127.96288161713126</v>
      </c>
      <c r="J29" s="490">
        <v>-1.3048345352246526E-2</v>
      </c>
      <c r="K29" s="490">
        <v>1.5445147147354898E-2</v>
      </c>
      <c r="L29" s="490">
        <v>6.2709873348427703E-2</v>
      </c>
      <c r="M29" s="314"/>
      <c r="N29" s="314"/>
      <c r="O29" s="314"/>
      <c r="P29" s="172"/>
      <c r="Q29" s="205"/>
      <c r="R29" s="78"/>
      <c r="S29" s="78"/>
    </row>
    <row r="30" spans="1:19" s="277" customFormat="1" ht="12.75" customHeight="1">
      <c r="A30" s="115" t="s">
        <v>504</v>
      </c>
      <c r="B30" s="199" t="s">
        <v>505</v>
      </c>
      <c r="C30" s="295" t="s">
        <v>506</v>
      </c>
      <c r="D30" s="486" t="s">
        <v>103</v>
      </c>
      <c r="E30" s="116" t="s">
        <v>92</v>
      </c>
      <c r="F30" s="116" t="s">
        <v>561</v>
      </c>
      <c r="G30" s="116" t="s">
        <v>1098</v>
      </c>
      <c r="H30" s="488">
        <v>18504024.870000001</v>
      </c>
      <c r="I30" s="489">
        <v>743.75335025686115</v>
      </c>
      <c r="J30" s="490">
        <v>1.7728608887279451E-2</v>
      </c>
      <c r="K30" s="490">
        <v>6.6946881636509303E-3</v>
      </c>
      <c r="L30" s="490">
        <v>9.493465927430389E-3</v>
      </c>
      <c r="M30" s="314"/>
      <c r="N30" s="314"/>
      <c r="O30" s="314"/>
      <c r="P30" s="172"/>
      <c r="Q30" s="205"/>
      <c r="R30" s="78"/>
      <c r="S30" s="78"/>
    </row>
    <row r="31" spans="1:19" ht="12.75" customHeight="1">
      <c r="A31" s="115" t="s">
        <v>102</v>
      </c>
      <c r="B31" s="199">
        <v>80921653541</v>
      </c>
      <c r="C31" s="295" t="s">
        <v>255</v>
      </c>
      <c r="D31" s="486" t="s">
        <v>103</v>
      </c>
      <c r="E31" s="116" t="s">
        <v>91</v>
      </c>
      <c r="F31" s="116" t="s">
        <v>561</v>
      </c>
      <c r="G31" s="116" t="s">
        <v>1099</v>
      </c>
      <c r="H31" s="488">
        <v>25533430.309999999</v>
      </c>
      <c r="I31" s="489">
        <v>112.63372507323524</v>
      </c>
      <c r="J31" s="490">
        <v>9.2072584973807992E-3</v>
      </c>
      <c r="K31" s="490">
        <v>1.4861890824108714E-2</v>
      </c>
      <c r="L31" s="490">
        <v>2.5288009674903522E-2</v>
      </c>
      <c r="M31" s="314"/>
      <c r="N31" s="314"/>
      <c r="O31" s="314"/>
      <c r="P31" s="172"/>
      <c r="Q31" s="205"/>
      <c r="R31" s="78"/>
      <c r="S31" s="78"/>
    </row>
    <row r="32" spans="1:19" ht="12.75" customHeight="1">
      <c r="A32" s="115" t="s">
        <v>104</v>
      </c>
      <c r="B32" s="199">
        <v>43449016606</v>
      </c>
      <c r="C32" s="295" t="s">
        <v>257</v>
      </c>
      <c r="D32" s="486" t="s">
        <v>103</v>
      </c>
      <c r="E32" s="116" t="s">
        <v>92</v>
      </c>
      <c r="F32" s="116" t="s">
        <v>561</v>
      </c>
      <c r="G32" s="116" t="s">
        <v>1099</v>
      </c>
      <c r="H32" s="488">
        <v>74112295.859999999</v>
      </c>
      <c r="I32" s="489">
        <v>107.01421701950596</v>
      </c>
      <c r="J32" s="490">
        <v>8.4864270316933332E-3</v>
      </c>
      <c r="K32" s="490">
        <v>1.2485316971717175E-2</v>
      </c>
      <c r="L32" s="490">
        <v>2.0387444711171376E-2</v>
      </c>
      <c r="M32" s="314"/>
      <c r="N32" s="314"/>
      <c r="O32" s="314"/>
      <c r="P32" s="172"/>
      <c r="Q32" s="205"/>
      <c r="R32" s="78"/>
      <c r="S32" s="78"/>
    </row>
    <row r="33" spans="1:19" ht="21" customHeight="1">
      <c r="A33" s="495" t="s">
        <v>1077</v>
      </c>
      <c r="B33" s="199">
        <v>70498146370</v>
      </c>
      <c r="C33" s="295" t="s">
        <v>256</v>
      </c>
      <c r="D33" s="486" t="s">
        <v>103</v>
      </c>
      <c r="E33" s="116" t="s">
        <v>93</v>
      </c>
      <c r="F33" s="116" t="s">
        <v>561</v>
      </c>
      <c r="G33" s="116" t="s">
        <v>1098</v>
      </c>
      <c r="H33" s="488">
        <v>13970417.140000001</v>
      </c>
      <c r="I33" s="489">
        <v>790.23164046635827</v>
      </c>
      <c r="J33" s="490">
        <v>-1.164551103520195E-2</v>
      </c>
      <c r="K33" s="490">
        <v>-1.1428204545960163E-4</v>
      </c>
      <c r="L33" s="490">
        <v>1.6824531626968842E-4</v>
      </c>
      <c r="M33" s="314"/>
      <c r="N33" s="314"/>
      <c r="O33" s="314"/>
      <c r="P33" s="172"/>
      <c r="Q33" s="205"/>
      <c r="R33" s="78"/>
      <c r="S33" s="78"/>
    </row>
    <row r="34" spans="1:19" ht="21.75" customHeight="1">
      <c r="A34" s="495" t="s">
        <v>1078</v>
      </c>
      <c r="B34" s="199" t="s">
        <v>348</v>
      </c>
      <c r="C34" s="295" t="s">
        <v>258</v>
      </c>
      <c r="D34" s="486" t="s">
        <v>103</v>
      </c>
      <c r="E34" s="116" t="s">
        <v>93</v>
      </c>
      <c r="F34" s="116" t="s">
        <v>561</v>
      </c>
      <c r="G34" s="116" t="s">
        <v>1099</v>
      </c>
      <c r="H34" s="488">
        <v>364114070.63999999</v>
      </c>
      <c r="I34" s="489">
        <v>144.06093940210249</v>
      </c>
      <c r="J34" s="490">
        <v>-5.4782377957085626E-2</v>
      </c>
      <c r="K34" s="490">
        <v>4.4726923877025371E-5</v>
      </c>
      <c r="L34" s="490">
        <v>5.4583270603814071E-5</v>
      </c>
      <c r="M34" s="314"/>
      <c r="N34" s="314"/>
      <c r="O34" s="314"/>
      <c r="P34" s="172"/>
      <c r="Q34" s="205"/>
      <c r="R34" s="78"/>
      <c r="S34" s="78"/>
    </row>
    <row r="35" spans="1:19" ht="12.75" customHeight="1">
      <c r="A35" s="115" t="s">
        <v>105</v>
      </c>
      <c r="B35" s="199" t="s">
        <v>349</v>
      </c>
      <c r="C35" s="295" t="s">
        <v>259</v>
      </c>
      <c r="D35" s="486" t="s">
        <v>103</v>
      </c>
      <c r="E35" s="116" t="s">
        <v>101</v>
      </c>
      <c r="F35" s="116" t="s">
        <v>561</v>
      </c>
      <c r="G35" s="116" t="s">
        <v>1098</v>
      </c>
      <c r="H35" s="488">
        <v>443972352.76999998</v>
      </c>
      <c r="I35" s="489">
        <v>1260.8186281720009</v>
      </c>
      <c r="J35" s="490">
        <v>-2.7234072808781651E-3</v>
      </c>
      <c r="K35" s="490">
        <v>3.3177104183306216E-3</v>
      </c>
      <c r="L35" s="490">
        <v>7.8135813470243676E-3</v>
      </c>
      <c r="M35" s="314"/>
      <c r="N35" s="314"/>
      <c r="O35" s="314"/>
      <c r="P35" s="172"/>
      <c r="Q35" s="205"/>
      <c r="R35" s="78"/>
      <c r="S35" s="78"/>
    </row>
    <row r="36" spans="1:19" ht="12.75" customHeight="1">
      <c r="A36" s="140" t="s">
        <v>1061</v>
      </c>
      <c r="B36" s="199">
        <v>23186371200</v>
      </c>
      <c r="C36" s="295" t="s">
        <v>297</v>
      </c>
      <c r="D36" s="486" t="s">
        <v>338</v>
      </c>
      <c r="E36" s="502" t="s">
        <v>92</v>
      </c>
      <c r="F36" s="502" t="s">
        <v>561</v>
      </c>
      <c r="G36" s="502" t="s">
        <v>1099</v>
      </c>
      <c r="H36" s="488">
        <v>0</v>
      </c>
      <c r="I36" s="489">
        <v>0</v>
      </c>
      <c r="J36" s="490" t="s">
        <v>561</v>
      </c>
      <c r="K36" s="490" t="s">
        <v>561</v>
      </c>
      <c r="L36" s="490" t="s">
        <v>561</v>
      </c>
      <c r="M36" s="314"/>
      <c r="N36" s="314"/>
      <c r="O36" s="314"/>
      <c r="P36" s="172"/>
      <c r="Q36" s="205"/>
      <c r="R36" s="78"/>
      <c r="S36" s="78"/>
    </row>
    <row r="37" spans="1:19" ht="12.75" customHeight="1">
      <c r="A37" s="115" t="s">
        <v>1062</v>
      </c>
      <c r="B37" s="199">
        <v>43831181643</v>
      </c>
      <c r="C37" s="295" t="s">
        <v>298</v>
      </c>
      <c r="D37" s="486" t="s">
        <v>338</v>
      </c>
      <c r="E37" s="502" t="s">
        <v>93</v>
      </c>
      <c r="F37" s="502" t="s">
        <v>561</v>
      </c>
      <c r="G37" s="502" t="s">
        <v>1099</v>
      </c>
      <c r="H37" s="496">
        <v>0</v>
      </c>
      <c r="I37" s="497">
        <v>0</v>
      </c>
      <c r="J37" s="490" t="s">
        <v>561</v>
      </c>
      <c r="K37" s="490" t="s">
        <v>561</v>
      </c>
      <c r="L37" s="490" t="s">
        <v>561</v>
      </c>
      <c r="M37" s="314"/>
      <c r="N37" s="314"/>
      <c r="O37" s="314"/>
      <c r="P37" s="172"/>
      <c r="Q37" s="205"/>
      <c r="R37" s="78"/>
      <c r="S37" s="78"/>
    </row>
    <row r="38" spans="1:19" ht="12.75" customHeight="1">
      <c r="A38" s="115" t="s">
        <v>1063</v>
      </c>
      <c r="B38" s="199">
        <v>12203685741</v>
      </c>
      <c r="C38" s="295" t="s">
        <v>299</v>
      </c>
      <c r="D38" s="486" t="s">
        <v>338</v>
      </c>
      <c r="E38" s="502" t="s">
        <v>91</v>
      </c>
      <c r="F38" s="502" t="s">
        <v>561</v>
      </c>
      <c r="G38" s="502" t="s">
        <v>1099</v>
      </c>
      <c r="H38" s="496">
        <v>0</v>
      </c>
      <c r="I38" s="497">
        <v>0</v>
      </c>
      <c r="J38" s="490" t="s">
        <v>561</v>
      </c>
      <c r="K38" s="490" t="s">
        <v>561</v>
      </c>
      <c r="L38" s="490" t="s">
        <v>561</v>
      </c>
      <c r="M38" s="314"/>
      <c r="N38" s="314"/>
      <c r="O38" s="314"/>
      <c r="P38" s="172"/>
      <c r="Q38" s="205"/>
      <c r="R38" s="78"/>
      <c r="S38" s="78"/>
    </row>
    <row r="39" spans="1:19" ht="12.75" customHeight="1">
      <c r="A39" s="140" t="s">
        <v>491</v>
      </c>
      <c r="B39" s="199">
        <v>99792542550</v>
      </c>
      <c r="C39" s="295" t="s">
        <v>260</v>
      </c>
      <c r="D39" s="486" t="s">
        <v>173</v>
      </c>
      <c r="E39" s="116" t="s">
        <v>92</v>
      </c>
      <c r="F39" s="116" t="s">
        <v>178</v>
      </c>
      <c r="G39" s="116" t="s">
        <v>1098</v>
      </c>
      <c r="H39" s="488">
        <v>52926635.520599999</v>
      </c>
      <c r="I39" s="489">
        <v>107.658</v>
      </c>
      <c r="J39" s="490">
        <v>2.4699942308052947E-2</v>
      </c>
      <c r="K39" s="490">
        <v>1.5991962524593895E-2</v>
      </c>
      <c r="L39" s="490">
        <v>5.5386804541004864E-2</v>
      </c>
      <c r="M39" s="314"/>
      <c r="N39" s="314"/>
      <c r="O39" s="314"/>
      <c r="P39" s="172"/>
      <c r="Q39" s="205"/>
      <c r="R39" s="78"/>
      <c r="S39" s="78"/>
    </row>
    <row r="40" spans="1:19" s="277" customFormat="1" ht="12.75" customHeight="1">
      <c r="A40" s="140" t="s">
        <v>561</v>
      </c>
      <c r="B40" s="199" t="s">
        <v>561</v>
      </c>
      <c r="C40" s="295" t="s">
        <v>561</v>
      </c>
      <c r="D40" s="486" t="s">
        <v>561</v>
      </c>
      <c r="E40" s="116" t="s">
        <v>561</v>
      </c>
      <c r="F40" s="116" t="s">
        <v>179</v>
      </c>
      <c r="G40" s="116" t="s">
        <v>1098</v>
      </c>
      <c r="H40" s="488">
        <v>1426589.6491</v>
      </c>
      <c r="I40" s="489">
        <v>106.3472</v>
      </c>
      <c r="J40" s="490">
        <v>4.9703893715102421E-2</v>
      </c>
      <c r="K40" s="490">
        <v>1.559851907194032E-2</v>
      </c>
      <c r="L40" s="490">
        <v>5.4367167018978479E-2</v>
      </c>
      <c r="M40" s="314"/>
      <c r="N40" s="314"/>
      <c r="O40" s="314"/>
      <c r="P40" s="172"/>
      <c r="Q40" s="205"/>
      <c r="R40" s="78"/>
      <c r="S40" s="78"/>
    </row>
    <row r="41" spans="1:19" s="277" customFormat="1" ht="12.75" customHeight="1">
      <c r="A41" s="140"/>
      <c r="B41" s="199"/>
      <c r="C41" s="295"/>
      <c r="D41" s="486"/>
      <c r="E41" s="116"/>
      <c r="F41" s="116" t="s">
        <v>180</v>
      </c>
      <c r="G41" s="116" t="s">
        <v>1098</v>
      </c>
      <c r="H41" s="488">
        <v>0</v>
      </c>
      <c r="I41" s="489">
        <v>0</v>
      </c>
      <c r="J41" s="490"/>
      <c r="K41" s="490"/>
      <c r="L41" s="490"/>
      <c r="M41" s="314"/>
      <c r="N41" s="314"/>
      <c r="O41" s="314"/>
      <c r="P41" s="172"/>
      <c r="Q41" s="205"/>
      <c r="R41" s="78"/>
      <c r="S41" s="78"/>
    </row>
    <row r="42" spans="1:19" ht="12.75" customHeight="1">
      <c r="A42" s="115" t="s">
        <v>367</v>
      </c>
      <c r="B42" s="199">
        <v>48827873221</v>
      </c>
      <c r="C42" s="295" t="s">
        <v>265</v>
      </c>
      <c r="D42" s="486" t="s">
        <v>173</v>
      </c>
      <c r="E42" s="116" t="s">
        <v>101</v>
      </c>
      <c r="F42" s="116" t="s">
        <v>178</v>
      </c>
      <c r="G42" s="116" t="s">
        <v>1099</v>
      </c>
      <c r="H42" s="117">
        <v>371595976.01539999</v>
      </c>
      <c r="I42" s="118">
        <v>1728.4006999999999</v>
      </c>
      <c r="J42" s="490">
        <v>1.7148130443622733E-5</v>
      </c>
      <c r="K42" s="490">
        <v>6.7864274480018416E-3</v>
      </c>
      <c r="L42" s="490">
        <v>1.5377881208473054E-2</v>
      </c>
      <c r="M42" s="314"/>
      <c r="N42" s="314"/>
      <c r="O42" s="314"/>
      <c r="P42" s="172"/>
      <c r="Q42" s="205"/>
      <c r="R42" s="78"/>
      <c r="S42" s="78"/>
    </row>
    <row r="43" spans="1:19" ht="12.75" customHeight="1">
      <c r="A43" s="115" t="s">
        <v>561</v>
      </c>
      <c r="B43" s="199" t="s">
        <v>561</v>
      </c>
      <c r="C43" s="295" t="s">
        <v>561</v>
      </c>
      <c r="D43" s="486" t="s">
        <v>561</v>
      </c>
      <c r="E43" s="116" t="s">
        <v>561</v>
      </c>
      <c r="F43" s="116" t="s">
        <v>179</v>
      </c>
      <c r="G43" s="116" t="s">
        <v>1099</v>
      </c>
      <c r="H43" s="117">
        <v>413327638.8944</v>
      </c>
      <c r="I43" s="118">
        <v>1691.2588000000001</v>
      </c>
      <c r="J43" s="490">
        <v>7.3837150982449806E-3</v>
      </c>
      <c r="K43" s="490">
        <v>6.4008247058529033E-3</v>
      </c>
      <c r="L43" s="490">
        <v>1.4561133581477925E-2</v>
      </c>
      <c r="M43" s="314"/>
      <c r="N43" s="314"/>
      <c r="O43" s="314"/>
      <c r="P43" s="172"/>
      <c r="Q43" s="205"/>
      <c r="R43" s="78"/>
      <c r="S43" s="78"/>
    </row>
    <row r="44" spans="1:19" ht="12.75" customHeight="1">
      <c r="A44" s="115" t="s">
        <v>481</v>
      </c>
      <c r="B44" s="199" t="s">
        <v>482</v>
      </c>
      <c r="C44" s="295" t="s">
        <v>483</v>
      </c>
      <c r="D44" s="486" t="s">
        <v>173</v>
      </c>
      <c r="E44" s="116" t="s">
        <v>101</v>
      </c>
      <c r="F44" s="116" t="s">
        <v>178</v>
      </c>
      <c r="G44" s="116" t="s">
        <v>1100</v>
      </c>
      <c r="H44" s="117">
        <v>14822289.519300001</v>
      </c>
      <c r="I44" s="118">
        <v>663.01440000000002</v>
      </c>
      <c r="J44" s="490">
        <v>0.11941446406443057</v>
      </c>
      <c r="K44" s="490">
        <v>2.8128881777143011E-3</v>
      </c>
      <c r="L44" s="490">
        <v>7.0119302803470784E-3</v>
      </c>
      <c r="M44" s="314"/>
      <c r="N44" s="314"/>
      <c r="O44" s="314"/>
      <c r="P44" s="172"/>
      <c r="Q44" s="205"/>
      <c r="R44" s="78"/>
      <c r="S44" s="78"/>
    </row>
    <row r="45" spans="1:19" ht="12.75" customHeight="1">
      <c r="A45" s="115" t="s">
        <v>561</v>
      </c>
      <c r="B45" s="199" t="s">
        <v>561</v>
      </c>
      <c r="C45" s="295" t="s">
        <v>561</v>
      </c>
      <c r="D45" s="486" t="s">
        <v>561</v>
      </c>
      <c r="E45" s="116" t="s">
        <v>561</v>
      </c>
      <c r="F45" s="116" t="s">
        <v>179</v>
      </c>
      <c r="G45" s="116" t="s">
        <v>1100</v>
      </c>
      <c r="H45" s="117">
        <v>145305.0808</v>
      </c>
      <c r="I45" s="118">
        <v>657.27160000000003</v>
      </c>
      <c r="J45" s="490">
        <v>5.6580837184208033E-3</v>
      </c>
      <c r="K45" s="490">
        <v>2.4338541147681525E-3</v>
      </c>
      <c r="L45" s="490">
        <v>6.2092953230024062E-3</v>
      </c>
      <c r="M45" s="314"/>
      <c r="N45" s="314"/>
      <c r="O45" s="314"/>
      <c r="P45" s="172"/>
      <c r="Q45" s="205"/>
      <c r="R45" s="78"/>
      <c r="S45" s="78"/>
    </row>
    <row r="46" spans="1:19" ht="12.75" customHeight="1">
      <c r="A46" s="140" t="s">
        <v>492</v>
      </c>
      <c r="B46" s="199">
        <v>22443293291</v>
      </c>
      <c r="C46" s="295" t="s">
        <v>261</v>
      </c>
      <c r="D46" s="486" t="s">
        <v>173</v>
      </c>
      <c r="E46" s="116" t="s">
        <v>101</v>
      </c>
      <c r="F46" s="116" t="s">
        <v>178</v>
      </c>
      <c r="G46" s="116" t="s">
        <v>1098</v>
      </c>
      <c r="H46" s="488">
        <v>83813657.914800003</v>
      </c>
      <c r="I46" s="489">
        <v>110.9718</v>
      </c>
      <c r="J46" s="490">
        <v>-5.5729466069368572E-3</v>
      </c>
      <c r="K46" s="490">
        <v>8.3759866065902244E-5</v>
      </c>
      <c r="L46" s="490">
        <v>5.0837834416459504E-3</v>
      </c>
      <c r="M46" s="314"/>
      <c r="N46" s="314"/>
      <c r="O46" s="314"/>
      <c r="P46" s="172"/>
      <c r="Q46" s="205"/>
      <c r="R46" s="78"/>
      <c r="S46" s="78"/>
    </row>
    <row r="47" spans="1:19" s="277" customFormat="1" ht="12.75" customHeight="1">
      <c r="A47" s="140" t="s">
        <v>561</v>
      </c>
      <c r="B47" s="199" t="s">
        <v>561</v>
      </c>
      <c r="C47" s="295" t="s">
        <v>561</v>
      </c>
      <c r="D47" s="486" t="s">
        <v>561</v>
      </c>
      <c r="E47" s="116" t="s">
        <v>561</v>
      </c>
      <c r="F47" s="116" t="s">
        <v>179</v>
      </c>
      <c r="G47" s="116" t="s">
        <v>1098</v>
      </c>
      <c r="H47" s="488">
        <v>3016.0749999999998</v>
      </c>
      <c r="I47" s="489">
        <v>110.77760000000001</v>
      </c>
      <c r="J47" s="490">
        <v>-2.3180388403609697E-4</v>
      </c>
      <c r="K47" s="490">
        <v>-7.2574073198206079E-4</v>
      </c>
      <c r="L47" s="490">
        <v>3.8911108496666458E-3</v>
      </c>
      <c r="M47" s="314"/>
      <c r="N47" s="314"/>
      <c r="O47" s="314"/>
      <c r="P47" s="172"/>
      <c r="Q47" s="205"/>
      <c r="R47" s="78"/>
      <c r="S47" s="78"/>
    </row>
    <row r="48" spans="1:19" ht="12.75" customHeight="1">
      <c r="A48" s="140" t="s">
        <v>493</v>
      </c>
      <c r="B48" s="199">
        <v>61691616181</v>
      </c>
      <c r="C48" s="295" t="s">
        <v>262</v>
      </c>
      <c r="D48" s="486" t="s">
        <v>173</v>
      </c>
      <c r="E48" s="116" t="s">
        <v>91</v>
      </c>
      <c r="F48" s="116" t="s">
        <v>178</v>
      </c>
      <c r="G48" s="116" t="s">
        <v>1098</v>
      </c>
      <c r="H48" s="488">
        <v>84993532.881200001</v>
      </c>
      <c r="I48" s="489">
        <v>95.060199999999995</v>
      </c>
      <c r="J48" s="490">
        <v>3.7126032846986456E-2</v>
      </c>
      <c r="K48" s="490">
        <v>2.7884773481090308E-2</v>
      </c>
      <c r="L48" s="490">
        <v>8.4393064748705227E-2</v>
      </c>
      <c r="M48" s="314"/>
      <c r="N48" s="314"/>
      <c r="O48" s="314"/>
      <c r="P48" s="172"/>
      <c r="Q48" s="205"/>
      <c r="R48" s="78"/>
      <c r="S48" s="78"/>
    </row>
    <row r="49" spans="1:19" s="277" customFormat="1" ht="12.75" customHeight="1">
      <c r="A49" s="140" t="s">
        <v>561</v>
      </c>
      <c r="B49" s="199" t="s">
        <v>561</v>
      </c>
      <c r="C49" s="295" t="s">
        <v>561</v>
      </c>
      <c r="D49" s="486" t="s">
        <v>561</v>
      </c>
      <c r="E49" s="116" t="s">
        <v>561</v>
      </c>
      <c r="F49" s="116" t="s">
        <v>179</v>
      </c>
      <c r="G49" s="116" t="s">
        <v>1098</v>
      </c>
      <c r="H49" s="488">
        <v>102807.0285</v>
      </c>
      <c r="I49" s="489">
        <v>94.785300000000007</v>
      </c>
      <c r="J49" s="490">
        <v>-0.79388269023312663</v>
      </c>
      <c r="K49" s="490">
        <v>2.7073415487640196E-2</v>
      </c>
      <c r="L49" s="490">
        <v>8.2593745166640975E-2</v>
      </c>
      <c r="M49" s="314"/>
      <c r="N49" s="314"/>
      <c r="O49" s="314"/>
      <c r="P49" s="172"/>
      <c r="Q49" s="205"/>
      <c r="R49" s="78"/>
      <c r="S49" s="78"/>
    </row>
    <row r="50" spans="1:19" ht="12.75" customHeight="1">
      <c r="A50" s="140" t="s">
        <v>375</v>
      </c>
      <c r="B50" s="492" t="s">
        <v>369</v>
      </c>
      <c r="C50" s="493" t="s">
        <v>370</v>
      </c>
      <c r="D50" s="494" t="s">
        <v>173</v>
      </c>
      <c r="E50" s="503" t="s">
        <v>158</v>
      </c>
      <c r="F50" s="116" t="s">
        <v>178</v>
      </c>
      <c r="G50" s="116" t="s">
        <v>1098</v>
      </c>
      <c r="H50" s="488">
        <v>48385727.699199997</v>
      </c>
      <c r="I50" s="504">
        <v>799.66039999999998</v>
      </c>
      <c r="J50" s="490">
        <v>2.7606085376644218E-2</v>
      </c>
      <c r="K50" s="490">
        <v>9.8097633989526756E-3</v>
      </c>
      <c r="L50" s="490">
        <v>2.2597326406363916E-2</v>
      </c>
      <c r="M50" s="314"/>
      <c r="N50" s="314"/>
      <c r="O50" s="314"/>
      <c r="P50" s="172"/>
      <c r="Q50" s="205"/>
      <c r="R50" s="78"/>
      <c r="S50" s="78"/>
    </row>
    <row r="51" spans="1:19" ht="12.75" customHeight="1">
      <c r="A51" s="115" t="s">
        <v>561</v>
      </c>
      <c r="B51" s="492" t="s">
        <v>561</v>
      </c>
      <c r="C51" s="493" t="s">
        <v>561</v>
      </c>
      <c r="D51" s="494" t="s">
        <v>561</v>
      </c>
      <c r="E51" s="116" t="s">
        <v>561</v>
      </c>
      <c r="F51" s="116" t="s">
        <v>179</v>
      </c>
      <c r="G51" s="116" t="s">
        <v>1098</v>
      </c>
      <c r="H51" s="488">
        <v>31648655.380899999</v>
      </c>
      <c r="I51" s="504">
        <v>791.43690000000004</v>
      </c>
      <c r="J51" s="490">
        <v>-9.2882595142637081E-3</v>
      </c>
      <c r="K51" s="490">
        <v>9.4302859602783951E-3</v>
      </c>
      <c r="L51" s="490">
        <v>2.1788110060709798E-2</v>
      </c>
      <c r="M51" s="314"/>
      <c r="N51" s="314"/>
      <c r="O51" s="314"/>
      <c r="P51" s="172"/>
      <c r="Q51" s="205"/>
      <c r="R51" s="78"/>
      <c r="S51" s="78"/>
    </row>
    <row r="52" spans="1:19" ht="12.75" customHeight="1">
      <c r="A52" s="115" t="s">
        <v>368</v>
      </c>
      <c r="B52" s="492" t="s">
        <v>357</v>
      </c>
      <c r="C52" s="493" t="s">
        <v>266</v>
      </c>
      <c r="D52" s="494" t="s">
        <v>173</v>
      </c>
      <c r="E52" s="116" t="s">
        <v>91</v>
      </c>
      <c r="F52" s="116" t="s">
        <v>178</v>
      </c>
      <c r="G52" s="116" t="s">
        <v>1099</v>
      </c>
      <c r="H52" s="488">
        <v>99797332.153600007</v>
      </c>
      <c r="I52" s="504">
        <v>831.65350000000001</v>
      </c>
      <c r="J52" s="490">
        <v>-8.7547158591312346E-3</v>
      </c>
      <c r="K52" s="490">
        <v>3.0536157831899446E-2</v>
      </c>
      <c r="L52" s="490">
        <v>3.0299587782790738E-2</v>
      </c>
      <c r="M52" s="314"/>
      <c r="N52" s="314"/>
      <c r="O52" s="314"/>
      <c r="P52" s="172"/>
      <c r="Q52" s="205"/>
      <c r="R52" s="78"/>
      <c r="S52" s="78"/>
    </row>
    <row r="53" spans="1:19" ht="12.75" customHeight="1">
      <c r="A53" s="140" t="s">
        <v>561</v>
      </c>
      <c r="B53" s="492" t="s">
        <v>561</v>
      </c>
      <c r="C53" s="493" t="s">
        <v>561</v>
      </c>
      <c r="D53" s="494" t="s">
        <v>561</v>
      </c>
      <c r="E53" s="116" t="s">
        <v>561</v>
      </c>
      <c r="F53" s="116" t="s">
        <v>179</v>
      </c>
      <c r="G53" s="116" t="s">
        <v>1099</v>
      </c>
      <c r="H53" s="488">
        <v>5781510.4671999998</v>
      </c>
      <c r="I53" s="504">
        <v>795.46979999999996</v>
      </c>
      <c r="J53" s="490">
        <v>5.6267998026410249E-2</v>
      </c>
      <c r="K53" s="490">
        <v>2.9756763642238448E-2</v>
      </c>
      <c r="L53" s="490">
        <v>2.8653783113273157E-2</v>
      </c>
      <c r="M53" s="314"/>
      <c r="N53" s="314"/>
      <c r="O53" s="314"/>
      <c r="P53" s="172"/>
      <c r="Q53" s="205"/>
      <c r="R53" s="78"/>
      <c r="S53" s="78"/>
    </row>
    <row r="54" spans="1:19" ht="12.75" customHeight="1">
      <c r="A54" s="115" t="s">
        <v>561</v>
      </c>
      <c r="B54" s="492" t="s">
        <v>561</v>
      </c>
      <c r="C54" s="493" t="s">
        <v>561</v>
      </c>
      <c r="D54" s="494" t="s">
        <v>561</v>
      </c>
      <c r="E54" s="116" t="s">
        <v>561</v>
      </c>
      <c r="F54" s="116" t="s">
        <v>180</v>
      </c>
      <c r="G54" s="116" t="s">
        <v>1099</v>
      </c>
      <c r="H54" s="488">
        <v>7.3208000000000002</v>
      </c>
      <c r="I54" s="504">
        <v>0</v>
      </c>
      <c r="J54" s="490">
        <v>3.2116170872691363E-2</v>
      </c>
      <c r="K54" s="490" t="s">
        <v>561</v>
      </c>
      <c r="L54" s="490" t="s">
        <v>561</v>
      </c>
      <c r="M54" s="314"/>
      <c r="N54" s="314"/>
      <c r="O54" s="314"/>
      <c r="P54" s="172"/>
      <c r="Q54" s="205"/>
      <c r="R54" s="78"/>
      <c r="S54" s="78"/>
    </row>
    <row r="55" spans="1:19" ht="22.5" customHeight="1">
      <c r="A55" s="495" t="s">
        <v>1076</v>
      </c>
      <c r="B55" s="492">
        <v>74643964821</v>
      </c>
      <c r="C55" s="493" t="s">
        <v>267</v>
      </c>
      <c r="D55" s="494" t="s">
        <v>173</v>
      </c>
      <c r="E55" s="116" t="s">
        <v>93</v>
      </c>
      <c r="F55" s="116" t="s">
        <v>561</v>
      </c>
      <c r="G55" s="116" t="s">
        <v>1099</v>
      </c>
      <c r="H55" s="488">
        <v>357859920.00999999</v>
      </c>
      <c r="I55" s="504">
        <v>130.72868088838808</v>
      </c>
      <c r="J55" s="490">
        <v>3.6541859240541985E-2</v>
      </c>
      <c r="K55" s="490">
        <v>4.3617705568710363E-5</v>
      </c>
      <c r="L55" s="490">
        <v>1.1749595682553071E-4</v>
      </c>
      <c r="M55" s="314"/>
      <c r="N55" s="314"/>
      <c r="O55" s="314"/>
      <c r="P55" s="172"/>
      <c r="Q55" s="205"/>
      <c r="R55" s="78"/>
      <c r="S55" s="78"/>
    </row>
    <row r="56" spans="1:19" ht="12.75" customHeight="1">
      <c r="A56" s="140" t="s">
        <v>376</v>
      </c>
      <c r="B56" s="492">
        <v>66973781540</v>
      </c>
      <c r="C56" s="493" t="s">
        <v>268</v>
      </c>
      <c r="D56" s="494" t="s">
        <v>232</v>
      </c>
      <c r="E56" s="116" t="s">
        <v>92</v>
      </c>
      <c r="F56" s="116" t="s">
        <v>561</v>
      </c>
      <c r="G56" s="116" t="s">
        <v>1099</v>
      </c>
      <c r="H56" s="488">
        <v>9540914.0681999996</v>
      </c>
      <c r="I56" s="489">
        <v>121.08485586494832</v>
      </c>
      <c r="J56" s="490">
        <v>-1.1525024297358577E-3</v>
      </c>
      <c r="K56" s="490">
        <v>1.4993306195298928E-3</v>
      </c>
      <c r="L56" s="490">
        <v>1.672847528531074E-2</v>
      </c>
      <c r="M56" s="314"/>
      <c r="N56" s="314"/>
      <c r="O56" s="314"/>
      <c r="P56" s="172"/>
      <c r="Q56" s="205"/>
      <c r="R56" s="78"/>
      <c r="S56" s="78"/>
    </row>
    <row r="57" spans="1:19" ht="12.75" customHeight="1">
      <c r="A57" s="140" t="s">
        <v>379</v>
      </c>
      <c r="B57" s="492">
        <v>16642777540</v>
      </c>
      <c r="C57" s="493" t="s">
        <v>263</v>
      </c>
      <c r="D57" s="494" t="s">
        <v>232</v>
      </c>
      <c r="E57" s="116" t="s">
        <v>91</v>
      </c>
      <c r="F57" s="116" t="s">
        <v>561</v>
      </c>
      <c r="G57" s="116" t="s">
        <v>1098</v>
      </c>
      <c r="H57" s="488">
        <v>9875961.7799999993</v>
      </c>
      <c r="I57" s="489">
        <v>679.6401953264301</v>
      </c>
      <c r="J57" s="490">
        <v>0.11523153543518561</v>
      </c>
      <c r="K57" s="490">
        <v>2.8750730345118436E-2</v>
      </c>
      <c r="L57" s="490">
        <v>0.12798972525521357</v>
      </c>
      <c r="M57" s="314"/>
      <c r="N57" s="314"/>
      <c r="O57" s="314"/>
      <c r="P57" s="172"/>
      <c r="Q57" s="205"/>
      <c r="R57" s="78"/>
      <c r="S57" s="78"/>
    </row>
    <row r="58" spans="1:19" ht="12.75" customHeight="1">
      <c r="A58" s="140" t="s">
        <v>106</v>
      </c>
      <c r="B58" s="492">
        <v>30082084002</v>
      </c>
      <c r="C58" s="493" t="s">
        <v>269</v>
      </c>
      <c r="D58" s="494" t="s">
        <v>232</v>
      </c>
      <c r="E58" s="116" t="s">
        <v>158</v>
      </c>
      <c r="F58" s="116" t="s">
        <v>561</v>
      </c>
      <c r="G58" s="116" t="s">
        <v>1099</v>
      </c>
      <c r="H58" s="488">
        <v>7272215.3099999996</v>
      </c>
      <c r="I58" s="489">
        <v>8.9646030816136282</v>
      </c>
      <c r="J58" s="490">
        <v>3.5314041727131151E-2</v>
      </c>
      <c r="K58" s="490">
        <v>2.5692276955912918E-2</v>
      </c>
      <c r="L58" s="490">
        <v>0.11182653679377341</v>
      </c>
      <c r="M58" s="314"/>
      <c r="N58" s="314"/>
      <c r="O58" s="314"/>
      <c r="P58" s="172"/>
      <c r="Q58" s="205"/>
      <c r="R58" s="78"/>
      <c r="S58" s="78"/>
    </row>
    <row r="59" spans="1:19" ht="12.75" customHeight="1">
      <c r="A59" s="140" t="s">
        <v>530</v>
      </c>
      <c r="B59" s="492">
        <v>44832307529</v>
      </c>
      <c r="C59" s="493" t="s">
        <v>264</v>
      </c>
      <c r="D59" s="494" t="s">
        <v>232</v>
      </c>
      <c r="E59" s="116" t="s">
        <v>91</v>
      </c>
      <c r="F59" s="116" t="s">
        <v>561</v>
      </c>
      <c r="G59" s="116" t="s">
        <v>1098</v>
      </c>
      <c r="H59" s="488">
        <v>21095847.57</v>
      </c>
      <c r="I59" s="489">
        <v>953.78348377956843</v>
      </c>
      <c r="J59" s="490">
        <v>-5.846849238092533E-4</v>
      </c>
      <c r="K59" s="490">
        <v>2.7244290771839985E-2</v>
      </c>
      <c r="L59" s="490">
        <v>8.4207031872645555E-2</v>
      </c>
      <c r="M59" s="314"/>
      <c r="N59" s="314"/>
      <c r="O59" s="314"/>
      <c r="P59" s="250"/>
      <c r="Q59" s="251"/>
      <c r="R59" s="78"/>
      <c r="S59" s="78"/>
    </row>
    <row r="60" spans="1:19" ht="12.75" customHeight="1">
      <c r="A60" s="140" t="s">
        <v>531</v>
      </c>
      <c r="B60" s="199">
        <v>30290598804</v>
      </c>
      <c r="C60" s="295" t="s">
        <v>270</v>
      </c>
      <c r="D60" s="486" t="s">
        <v>232</v>
      </c>
      <c r="E60" s="116" t="s">
        <v>91</v>
      </c>
      <c r="F60" s="116" t="s">
        <v>561</v>
      </c>
      <c r="G60" s="116" t="s">
        <v>1099</v>
      </c>
      <c r="H60" s="488">
        <v>30134663.940000001</v>
      </c>
      <c r="I60" s="489">
        <v>6.1230971328329407</v>
      </c>
      <c r="J60" s="490">
        <v>-9.8440577982616961E-3</v>
      </c>
      <c r="K60" s="490">
        <v>-1.0546532180492507E-2</v>
      </c>
      <c r="L60" s="490">
        <v>6.0798847135123513E-2</v>
      </c>
      <c r="M60" s="314"/>
      <c r="N60" s="314"/>
      <c r="O60" s="314"/>
      <c r="P60" s="252"/>
      <c r="Q60" s="205"/>
      <c r="R60" s="78"/>
      <c r="S60" s="78"/>
    </row>
    <row r="61" spans="1:19" ht="12.75" customHeight="1">
      <c r="A61" s="491" t="s">
        <v>1066</v>
      </c>
      <c r="B61" s="199">
        <v>10423796399</v>
      </c>
      <c r="C61" s="295" t="s">
        <v>273</v>
      </c>
      <c r="D61" s="486" t="s">
        <v>232</v>
      </c>
      <c r="E61" s="116" t="s">
        <v>93</v>
      </c>
      <c r="F61" s="116" t="s">
        <v>561</v>
      </c>
      <c r="G61" s="116" t="s">
        <v>1099</v>
      </c>
      <c r="H61" s="117">
        <v>79484510.290000007</v>
      </c>
      <c r="I61" s="118">
        <v>1396.5924878414746</v>
      </c>
      <c r="J61" s="490">
        <v>-0.2109768808469471</v>
      </c>
      <c r="K61" s="490">
        <v>1.4196284485934463E-3</v>
      </c>
      <c r="L61" s="490">
        <v>2.1353813039528546E-3</v>
      </c>
      <c r="M61" s="314"/>
      <c r="N61" s="314"/>
      <c r="O61" s="314"/>
      <c r="P61" s="172"/>
      <c r="Q61" s="205"/>
      <c r="R61" s="78"/>
      <c r="S61" s="78"/>
    </row>
    <row r="62" spans="1:19" ht="12.75" customHeight="1">
      <c r="A62" s="498" t="s">
        <v>107</v>
      </c>
      <c r="B62" s="199">
        <v>86292133603</v>
      </c>
      <c r="C62" s="295" t="s">
        <v>271</v>
      </c>
      <c r="D62" s="486" t="s">
        <v>232</v>
      </c>
      <c r="E62" s="487" t="s">
        <v>158</v>
      </c>
      <c r="F62" s="487" t="s">
        <v>561</v>
      </c>
      <c r="G62" s="487" t="s">
        <v>1099</v>
      </c>
      <c r="H62" s="117">
        <v>8033776.4000000004</v>
      </c>
      <c r="I62" s="118">
        <v>15.544324723980077</v>
      </c>
      <c r="J62" s="490">
        <v>3.7945461117107504E-2</v>
      </c>
      <c r="K62" s="490">
        <v>2.8075312660469365E-2</v>
      </c>
      <c r="L62" s="490">
        <v>0.10543031133074843</v>
      </c>
      <c r="M62" s="314"/>
      <c r="N62" s="314"/>
      <c r="O62" s="314"/>
      <c r="P62" s="172"/>
      <c r="Q62" s="205"/>
      <c r="R62" s="78"/>
      <c r="S62" s="78"/>
    </row>
    <row r="63" spans="1:19" ht="12.75" customHeight="1">
      <c r="A63" s="140" t="s">
        <v>108</v>
      </c>
      <c r="B63" s="199" t="s">
        <v>350</v>
      </c>
      <c r="C63" s="295" t="s">
        <v>272</v>
      </c>
      <c r="D63" s="486" t="s">
        <v>232</v>
      </c>
      <c r="E63" s="487" t="s">
        <v>91</v>
      </c>
      <c r="F63" s="487" t="s">
        <v>561</v>
      </c>
      <c r="G63" s="487" t="s">
        <v>1099</v>
      </c>
      <c r="H63" s="117">
        <v>55656665.869999997</v>
      </c>
      <c r="I63" s="118">
        <v>18.944720986587402</v>
      </c>
      <c r="J63" s="490">
        <v>4.7912120140196635E-3</v>
      </c>
      <c r="K63" s="490">
        <v>9.8059551530889077E-3</v>
      </c>
      <c r="L63" s="490">
        <v>1.8825573510093729E-2</v>
      </c>
      <c r="M63" s="314"/>
      <c r="N63" s="314"/>
      <c r="O63" s="314"/>
      <c r="P63" s="172"/>
      <c r="Q63" s="205"/>
      <c r="R63" s="78"/>
      <c r="S63" s="78"/>
    </row>
    <row r="64" spans="1:19" ht="12.75" customHeight="1">
      <c r="A64" s="140" t="s">
        <v>372</v>
      </c>
      <c r="B64" s="199" t="s">
        <v>373</v>
      </c>
      <c r="C64" s="295" t="s">
        <v>374</v>
      </c>
      <c r="D64" s="486" t="s">
        <v>109</v>
      </c>
      <c r="E64" s="487" t="s">
        <v>158</v>
      </c>
      <c r="F64" s="487" t="s">
        <v>561</v>
      </c>
      <c r="G64" s="487" t="s">
        <v>1098</v>
      </c>
      <c r="H64" s="117">
        <v>27181221.710000001</v>
      </c>
      <c r="I64" s="118">
        <v>725.73198341859722</v>
      </c>
      <c r="J64" s="490">
        <v>-2.1359033160934793E-3</v>
      </c>
      <c r="K64" s="490">
        <v>4.2793297833474409E-3</v>
      </c>
      <c r="L64" s="490">
        <v>3.9192727792434212E-2</v>
      </c>
      <c r="M64" s="314"/>
      <c r="N64" s="314"/>
      <c r="O64" s="314"/>
      <c r="P64" s="172"/>
      <c r="Q64" s="205"/>
      <c r="R64" s="78"/>
      <c r="S64" s="78"/>
    </row>
    <row r="65" spans="1:19" ht="12.75" customHeight="1">
      <c r="A65" s="491" t="s">
        <v>1067</v>
      </c>
      <c r="B65" s="199">
        <v>89809469629</v>
      </c>
      <c r="C65" s="295" t="s">
        <v>274</v>
      </c>
      <c r="D65" s="486" t="s">
        <v>109</v>
      </c>
      <c r="E65" s="487" t="s">
        <v>93</v>
      </c>
      <c r="F65" s="487" t="s">
        <v>561</v>
      </c>
      <c r="G65" s="487" t="s">
        <v>1098</v>
      </c>
      <c r="H65" s="117">
        <v>113712000.31</v>
      </c>
      <c r="I65" s="118">
        <v>755.89804993659311</v>
      </c>
      <c r="J65" s="490">
        <v>-5.1131984127586905E-2</v>
      </c>
      <c r="K65" s="490">
        <v>-2.3515631515858004E-4</v>
      </c>
      <c r="L65" s="490">
        <v>-6.6630042415150026E-4</v>
      </c>
      <c r="M65" s="314"/>
      <c r="N65" s="314"/>
      <c r="O65" s="314"/>
      <c r="P65" s="172"/>
      <c r="Q65" s="205"/>
      <c r="R65" s="78"/>
      <c r="S65" s="78"/>
    </row>
    <row r="66" spans="1:19" ht="12.75" customHeight="1">
      <c r="A66" s="140" t="s">
        <v>226</v>
      </c>
      <c r="B66" s="199">
        <v>85535430386</v>
      </c>
      <c r="C66" s="295" t="s">
        <v>275</v>
      </c>
      <c r="D66" s="486" t="s">
        <v>109</v>
      </c>
      <c r="E66" s="487" t="s">
        <v>91</v>
      </c>
      <c r="F66" s="487" t="s">
        <v>561</v>
      </c>
      <c r="G66" s="487" t="s">
        <v>1099</v>
      </c>
      <c r="H66" s="117">
        <v>128642135.25</v>
      </c>
      <c r="I66" s="118">
        <v>43.185925820578696</v>
      </c>
      <c r="J66" s="490">
        <v>2.0576209929689115E-2</v>
      </c>
      <c r="K66" s="490">
        <v>2.2564167002808277E-2</v>
      </c>
      <c r="L66" s="490">
        <v>3.0636799504685452E-2</v>
      </c>
      <c r="M66" s="314"/>
      <c r="N66" s="314"/>
      <c r="O66" s="314"/>
      <c r="P66" s="172"/>
      <c r="Q66" s="205"/>
      <c r="R66" s="78"/>
      <c r="S66" s="78"/>
    </row>
    <row r="67" spans="1:19" ht="12.75" customHeight="1">
      <c r="A67" s="115" t="s">
        <v>110</v>
      </c>
      <c r="B67" s="199">
        <v>40425097619</v>
      </c>
      <c r="C67" s="295" t="s">
        <v>276</v>
      </c>
      <c r="D67" s="486" t="s">
        <v>109</v>
      </c>
      <c r="E67" s="116" t="s">
        <v>91</v>
      </c>
      <c r="F67" s="116" t="s">
        <v>561</v>
      </c>
      <c r="G67" s="116" t="s">
        <v>1098</v>
      </c>
      <c r="H67" s="488">
        <v>19092928.940000001</v>
      </c>
      <c r="I67" s="489">
        <v>720.1523804807947</v>
      </c>
      <c r="J67" s="490">
        <v>-5.4602482327215984E-2</v>
      </c>
      <c r="K67" s="490">
        <v>-7.1609696662949807E-3</v>
      </c>
      <c r="L67" s="490">
        <v>8.6903917284240073E-3</v>
      </c>
      <c r="M67" s="314"/>
      <c r="N67" s="314"/>
      <c r="O67" s="314"/>
      <c r="P67" s="172"/>
      <c r="Q67" s="205"/>
      <c r="R67" s="78"/>
      <c r="S67" s="78"/>
    </row>
    <row r="68" spans="1:19" ht="12.75" customHeight="1">
      <c r="A68" s="115" t="s">
        <v>233</v>
      </c>
      <c r="B68" s="199">
        <v>55749429688</v>
      </c>
      <c r="C68" s="295" t="s">
        <v>277</v>
      </c>
      <c r="D68" s="486" t="s">
        <v>109</v>
      </c>
      <c r="E68" s="116" t="s">
        <v>158</v>
      </c>
      <c r="F68" s="116" t="s">
        <v>561</v>
      </c>
      <c r="G68" s="116" t="s">
        <v>1098</v>
      </c>
      <c r="H68" s="488">
        <v>30047325.309999999</v>
      </c>
      <c r="I68" s="489">
        <v>759.79083733677601</v>
      </c>
      <c r="J68" s="490">
        <v>1.5146075377012735E-3</v>
      </c>
      <c r="K68" s="490">
        <v>1.0199467128253481E-3</v>
      </c>
      <c r="L68" s="490">
        <v>4.394293430803442E-3</v>
      </c>
      <c r="M68" s="314"/>
      <c r="N68" s="314"/>
      <c r="O68" s="314"/>
      <c r="P68" s="172"/>
      <c r="Q68" s="205"/>
      <c r="R68" s="78"/>
      <c r="S68" s="78"/>
    </row>
    <row r="69" spans="1:19" ht="12.75" customHeight="1">
      <c r="A69" s="115" t="s">
        <v>364</v>
      </c>
      <c r="B69" s="199" t="s">
        <v>365</v>
      </c>
      <c r="C69" s="295" t="s">
        <v>366</v>
      </c>
      <c r="D69" s="486" t="s">
        <v>109</v>
      </c>
      <c r="E69" s="116" t="s">
        <v>158</v>
      </c>
      <c r="F69" s="116" t="s">
        <v>561</v>
      </c>
      <c r="G69" s="116" t="s">
        <v>1098</v>
      </c>
      <c r="H69" s="488">
        <v>19183893.27</v>
      </c>
      <c r="I69" s="489">
        <v>770.02188537680399</v>
      </c>
      <c r="J69" s="490">
        <v>1.4173203333571749E-3</v>
      </c>
      <c r="K69" s="490">
        <v>9.2270755987122755E-4</v>
      </c>
      <c r="L69" s="490">
        <v>6.0794601489391198E-3</v>
      </c>
      <c r="M69" s="314"/>
      <c r="N69" s="314"/>
      <c r="O69" s="314"/>
      <c r="P69" s="172"/>
      <c r="Q69" s="205"/>
      <c r="R69" s="78"/>
      <c r="S69" s="78"/>
    </row>
    <row r="70" spans="1:19" ht="12.75" customHeight="1">
      <c r="A70" s="115" t="s">
        <v>487</v>
      </c>
      <c r="B70" s="199" t="s">
        <v>488</v>
      </c>
      <c r="C70" s="295" t="s">
        <v>489</v>
      </c>
      <c r="D70" s="486" t="s">
        <v>109</v>
      </c>
      <c r="E70" s="116" t="s">
        <v>158</v>
      </c>
      <c r="F70" s="116" t="s">
        <v>561</v>
      </c>
      <c r="G70" s="116" t="s">
        <v>1100</v>
      </c>
      <c r="H70" s="488">
        <v>15522001.51</v>
      </c>
      <c r="I70" s="489">
        <v>661.69240070948831</v>
      </c>
      <c r="J70" s="490">
        <v>1.197558173961899E-2</v>
      </c>
      <c r="K70" s="490">
        <v>4.0687587947207948E-3</v>
      </c>
      <c r="L70" s="490">
        <v>1.9176272453354182E-2</v>
      </c>
      <c r="M70" s="314"/>
      <c r="N70" s="314"/>
      <c r="O70" s="314"/>
      <c r="P70" s="172"/>
      <c r="Q70" s="205"/>
      <c r="R70" s="78"/>
      <c r="S70" s="78"/>
    </row>
    <row r="71" spans="1:19" ht="12.75" customHeight="1">
      <c r="A71" s="115" t="s">
        <v>440</v>
      </c>
      <c r="B71" s="199" t="s">
        <v>441</v>
      </c>
      <c r="C71" s="295" t="s">
        <v>442</v>
      </c>
      <c r="D71" s="486" t="s">
        <v>109</v>
      </c>
      <c r="E71" s="116" t="s">
        <v>101</v>
      </c>
      <c r="F71" s="116" t="s">
        <v>561</v>
      </c>
      <c r="G71" s="116" t="s">
        <v>1098</v>
      </c>
      <c r="H71" s="488">
        <v>58532048.049999997</v>
      </c>
      <c r="I71" s="489">
        <v>744.28444578572305</v>
      </c>
      <c r="J71" s="490">
        <v>5.680190348348324E-3</v>
      </c>
      <c r="K71" s="490">
        <v>5.056382892765221E-5</v>
      </c>
      <c r="L71" s="490">
        <v>5.6839716731538203E-4</v>
      </c>
      <c r="M71" s="314"/>
      <c r="N71" s="314"/>
      <c r="O71" s="314"/>
      <c r="P71" s="172"/>
      <c r="Q71" s="205"/>
      <c r="R71" s="78"/>
      <c r="S71" s="78"/>
    </row>
    <row r="72" spans="1:19" ht="12.75" customHeight="1">
      <c r="A72" s="491" t="s">
        <v>1068</v>
      </c>
      <c r="B72" s="199">
        <v>61515780704</v>
      </c>
      <c r="C72" s="295" t="s">
        <v>278</v>
      </c>
      <c r="D72" s="486" t="s">
        <v>109</v>
      </c>
      <c r="E72" s="116" t="s">
        <v>93</v>
      </c>
      <c r="F72" s="116" t="s">
        <v>561</v>
      </c>
      <c r="G72" s="116" t="s">
        <v>1099</v>
      </c>
      <c r="H72" s="488">
        <v>315911168.68000001</v>
      </c>
      <c r="I72" s="489">
        <v>133.13503313736121</v>
      </c>
      <c r="J72" s="490">
        <v>-5.0877938900884434E-2</v>
      </c>
      <c r="K72" s="490">
        <v>2.5739086523701715E-5</v>
      </c>
      <c r="L72" s="490">
        <v>-2.1566654413240904E-4</v>
      </c>
      <c r="M72" s="314"/>
      <c r="N72" s="314"/>
      <c r="O72" s="314"/>
      <c r="P72" s="172"/>
      <c r="Q72" s="205"/>
      <c r="R72" s="78"/>
      <c r="S72" s="78"/>
    </row>
    <row r="73" spans="1:19" ht="12.75" customHeight="1">
      <c r="A73" s="115" t="s">
        <v>111</v>
      </c>
      <c r="B73" s="199">
        <v>16128752508</v>
      </c>
      <c r="C73" s="295" t="s">
        <v>279</v>
      </c>
      <c r="D73" s="486" t="s">
        <v>109</v>
      </c>
      <c r="E73" s="116" t="s">
        <v>92</v>
      </c>
      <c r="F73" s="116" t="s">
        <v>561</v>
      </c>
      <c r="G73" s="116" t="s">
        <v>1098</v>
      </c>
      <c r="H73" s="488">
        <v>39309113.439999998</v>
      </c>
      <c r="I73" s="489">
        <v>98.140924300197057</v>
      </c>
      <c r="J73" s="490">
        <v>-1.2448037843294069E-2</v>
      </c>
      <c r="K73" s="490">
        <v>-1.670773976665485E-3</v>
      </c>
      <c r="L73" s="490">
        <v>1.1149708638536815E-2</v>
      </c>
      <c r="M73" s="314"/>
      <c r="N73" s="314"/>
      <c r="O73" s="314"/>
      <c r="P73" s="172"/>
      <c r="Q73" s="205"/>
      <c r="R73" s="78"/>
      <c r="S73" s="78"/>
    </row>
    <row r="74" spans="1:19" ht="12.75" customHeight="1">
      <c r="A74" s="115" t="s">
        <v>112</v>
      </c>
      <c r="B74" s="199" t="s">
        <v>351</v>
      </c>
      <c r="C74" s="295" t="s">
        <v>280</v>
      </c>
      <c r="D74" s="486" t="s">
        <v>113</v>
      </c>
      <c r="E74" s="116" t="s">
        <v>101</v>
      </c>
      <c r="F74" s="116" t="s">
        <v>561</v>
      </c>
      <c r="G74" s="116" t="s">
        <v>1098</v>
      </c>
      <c r="H74" s="488">
        <v>1235541349.1099999</v>
      </c>
      <c r="I74" s="489">
        <v>1030.2766725181884</v>
      </c>
      <c r="J74" s="490">
        <v>1.5026302116612378E-2</v>
      </c>
      <c r="K74" s="490">
        <v>4.2571736084409117E-3</v>
      </c>
      <c r="L74" s="490">
        <v>5.225700772516273E-3</v>
      </c>
      <c r="M74" s="314"/>
      <c r="N74" s="314"/>
      <c r="O74" s="314"/>
      <c r="P74" s="172"/>
      <c r="Q74" s="205"/>
      <c r="R74" s="78"/>
      <c r="S74" s="78"/>
    </row>
    <row r="75" spans="1:19" ht="12.75" customHeight="1">
      <c r="A75" s="115" t="s">
        <v>227</v>
      </c>
      <c r="B75" s="199">
        <v>97407922886</v>
      </c>
      <c r="C75" s="295" t="s">
        <v>281</v>
      </c>
      <c r="D75" s="486" t="s">
        <v>113</v>
      </c>
      <c r="E75" s="116" t="s">
        <v>101</v>
      </c>
      <c r="F75" s="116" t="s">
        <v>561</v>
      </c>
      <c r="G75" s="116" t="s">
        <v>1098</v>
      </c>
      <c r="H75" s="488">
        <v>819791461.50999999</v>
      </c>
      <c r="I75" s="489">
        <v>883.20473202874064</v>
      </c>
      <c r="J75" s="490">
        <v>-2.6767400417488929E-3</v>
      </c>
      <c r="K75" s="490">
        <v>5.767514507243332E-3</v>
      </c>
      <c r="L75" s="490">
        <v>8.3310087081853723E-3</v>
      </c>
      <c r="M75" s="314"/>
      <c r="N75" s="314"/>
      <c r="O75" s="314"/>
      <c r="P75" s="172"/>
      <c r="Q75" s="205"/>
      <c r="R75" s="78"/>
      <c r="S75" s="78"/>
    </row>
    <row r="76" spans="1:19" ht="12.75" customHeight="1">
      <c r="A76" s="115" t="s">
        <v>360</v>
      </c>
      <c r="B76" s="199" t="s">
        <v>352</v>
      </c>
      <c r="C76" s="295" t="s">
        <v>355</v>
      </c>
      <c r="D76" s="486" t="s">
        <v>113</v>
      </c>
      <c r="E76" s="116" t="s">
        <v>101</v>
      </c>
      <c r="F76" s="116" t="s">
        <v>178</v>
      </c>
      <c r="G76" s="116" t="s">
        <v>1100</v>
      </c>
      <c r="H76" s="488">
        <v>25179555.308699999</v>
      </c>
      <c r="I76" s="489">
        <v>703.02549999999997</v>
      </c>
      <c r="J76" s="490">
        <v>5.7459895467861788E-3</v>
      </c>
      <c r="K76" s="490">
        <v>2.5215943353040782E-3</v>
      </c>
      <c r="L76" s="490">
        <v>8.0292611951457982E-3</v>
      </c>
      <c r="M76" s="314"/>
      <c r="N76" s="314"/>
      <c r="O76" s="314"/>
      <c r="P76" s="172"/>
      <c r="Q76" s="205"/>
      <c r="R76" s="78"/>
      <c r="S76" s="78"/>
    </row>
    <row r="77" spans="1:19" ht="12.75" customHeight="1">
      <c r="A77" s="115" t="s">
        <v>561</v>
      </c>
      <c r="B77" s="199" t="s">
        <v>561</v>
      </c>
      <c r="C77" s="295" t="s">
        <v>561</v>
      </c>
      <c r="D77" s="486" t="s">
        <v>561</v>
      </c>
      <c r="E77" s="116" t="s">
        <v>561</v>
      </c>
      <c r="F77" s="116" t="s">
        <v>179</v>
      </c>
      <c r="G77" s="116" t="s">
        <v>1100</v>
      </c>
      <c r="H77" s="488">
        <v>10924707.3618</v>
      </c>
      <c r="I77" s="489">
        <v>699.31169999999997</v>
      </c>
      <c r="J77" s="490">
        <v>5.5916737165375707E-3</v>
      </c>
      <c r="K77" s="490">
        <v>2.3678009665131228E-3</v>
      </c>
      <c r="L77" s="490">
        <v>7.7034504194717357E-3</v>
      </c>
      <c r="M77" s="314"/>
      <c r="N77" s="314"/>
      <c r="O77" s="314"/>
      <c r="P77" s="172"/>
      <c r="Q77" s="205"/>
      <c r="R77" s="78"/>
      <c r="S77" s="78"/>
    </row>
    <row r="78" spans="1:19" ht="12.75" customHeight="1">
      <c r="A78" s="115" t="s">
        <v>561</v>
      </c>
      <c r="B78" s="199" t="s">
        <v>561</v>
      </c>
      <c r="C78" s="295" t="s">
        <v>561</v>
      </c>
      <c r="D78" s="486" t="s">
        <v>561</v>
      </c>
      <c r="E78" s="116" t="s">
        <v>561</v>
      </c>
      <c r="F78" s="116" t="s">
        <v>180</v>
      </c>
      <c r="G78" s="116" t="s">
        <v>1100</v>
      </c>
      <c r="H78" s="488">
        <v>1711721.1497</v>
      </c>
      <c r="I78" s="489">
        <v>695.61159999999995</v>
      </c>
      <c r="J78" s="490">
        <v>5.43736487038049E-3</v>
      </c>
      <c r="K78" s="490">
        <v>2.2138994909495224E-3</v>
      </c>
      <c r="L78" s="490">
        <v>7.3777525873990335E-3</v>
      </c>
      <c r="M78" s="314"/>
      <c r="N78" s="314"/>
      <c r="O78" s="314"/>
      <c r="P78" s="172"/>
      <c r="Q78" s="205"/>
      <c r="R78" s="78"/>
      <c r="S78" s="78"/>
    </row>
    <row r="79" spans="1:19" ht="12.75" customHeight="1">
      <c r="A79" s="115" t="s">
        <v>371</v>
      </c>
      <c r="B79" s="199" t="s">
        <v>377</v>
      </c>
      <c r="C79" s="295" t="s">
        <v>378</v>
      </c>
      <c r="D79" s="486" t="s">
        <v>113</v>
      </c>
      <c r="E79" s="116" t="s">
        <v>101</v>
      </c>
      <c r="F79" s="116" t="s">
        <v>178</v>
      </c>
      <c r="G79" s="116" t="s">
        <v>1100</v>
      </c>
      <c r="H79" s="488">
        <v>31408757.1481</v>
      </c>
      <c r="I79" s="489">
        <v>684.65260000000001</v>
      </c>
      <c r="J79" s="490">
        <v>5.805415360969679E-3</v>
      </c>
      <c r="K79" s="490">
        <v>2.5807520025049602E-3</v>
      </c>
      <c r="L79" s="490">
        <v>8.2242148100180046E-3</v>
      </c>
      <c r="M79" s="314"/>
      <c r="N79" s="314"/>
      <c r="O79" s="314"/>
      <c r="P79" s="172"/>
      <c r="Q79" s="205"/>
      <c r="R79" s="78"/>
      <c r="S79" s="78"/>
    </row>
    <row r="80" spans="1:19" ht="12.75" customHeight="1">
      <c r="A80" s="115" t="s">
        <v>561</v>
      </c>
      <c r="B80" s="199" t="s">
        <v>561</v>
      </c>
      <c r="C80" s="295" t="s">
        <v>561</v>
      </c>
      <c r="D80" s="486" t="s">
        <v>561</v>
      </c>
      <c r="E80" s="116" t="s">
        <v>561</v>
      </c>
      <c r="F80" s="116" t="s">
        <v>179</v>
      </c>
      <c r="G80" s="116" t="s">
        <v>1100</v>
      </c>
      <c r="H80" s="488">
        <v>13739573.968</v>
      </c>
      <c r="I80" s="489">
        <v>683.0797</v>
      </c>
      <c r="J80" s="490">
        <v>1.0999046531745549E-3</v>
      </c>
      <c r="K80" s="490">
        <v>2.5042560183161644E-3</v>
      </c>
      <c r="L80" s="490">
        <v>8.0612219479743175E-3</v>
      </c>
      <c r="M80" s="314"/>
      <c r="N80" s="314"/>
      <c r="O80" s="314"/>
      <c r="P80" s="172"/>
      <c r="Q80" s="205"/>
      <c r="R80" s="78"/>
      <c r="S80" s="78"/>
    </row>
    <row r="81" spans="1:19" ht="12.75" customHeight="1">
      <c r="A81" s="115" t="s">
        <v>561</v>
      </c>
      <c r="B81" s="199" t="s">
        <v>561</v>
      </c>
      <c r="C81" s="295" t="s">
        <v>561</v>
      </c>
      <c r="D81" s="486" t="s">
        <v>561</v>
      </c>
      <c r="E81" s="116" t="s">
        <v>561</v>
      </c>
      <c r="F81" s="116" t="s">
        <v>180</v>
      </c>
      <c r="G81" s="116" t="s">
        <v>1100</v>
      </c>
      <c r="H81" s="488">
        <v>3344664.3944999999</v>
      </c>
      <c r="I81" s="489">
        <v>681.51729999999998</v>
      </c>
      <c r="J81" s="490">
        <v>5.6511828368153161E-3</v>
      </c>
      <c r="K81" s="490">
        <v>2.427035565158997E-3</v>
      </c>
      <c r="L81" s="490">
        <v>7.898490904576283E-3</v>
      </c>
      <c r="M81" s="314"/>
      <c r="N81" s="314"/>
      <c r="O81" s="314"/>
      <c r="P81" s="172"/>
      <c r="Q81" s="205"/>
      <c r="R81" s="78"/>
      <c r="S81" s="78"/>
    </row>
    <row r="82" spans="1:19" ht="12.75" customHeight="1">
      <c r="A82" s="491" t="s">
        <v>1069</v>
      </c>
      <c r="B82" s="199">
        <v>30096106301</v>
      </c>
      <c r="C82" s="295" t="s">
        <v>282</v>
      </c>
      <c r="D82" s="486" t="s">
        <v>113</v>
      </c>
      <c r="E82" s="116" t="s">
        <v>93</v>
      </c>
      <c r="F82" s="116" t="s">
        <v>561</v>
      </c>
      <c r="G82" s="116" t="s">
        <v>1100</v>
      </c>
      <c r="H82" s="488">
        <v>341544542.16000003</v>
      </c>
      <c r="I82" s="489">
        <v>888.8687935141262</v>
      </c>
      <c r="J82" s="490">
        <v>2.1557474050345027E-2</v>
      </c>
      <c r="K82" s="490">
        <v>1.5871162261413829E-3</v>
      </c>
      <c r="L82" s="490">
        <v>3.3630596132545598E-3</v>
      </c>
      <c r="M82" s="314"/>
      <c r="N82" s="314"/>
      <c r="O82" s="314"/>
      <c r="P82" s="172"/>
      <c r="Q82" s="205"/>
      <c r="R82" s="78"/>
      <c r="S82" s="78"/>
    </row>
    <row r="83" spans="1:19" ht="12.75" customHeight="1">
      <c r="A83" s="115" t="s">
        <v>114</v>
      </c>
      <c r="B83" s="199">
        <v>18911840764</v>
      </c>
      <c r="C83" s="295" t="s">
        <v>283</v>
      </c>
      <c r="D83" s="486" t="s">
        <v>113</v>
      </c>
      <c r="E83" s="116" t="s">
        <v>91</v>
      </c>
      <c r="F83" s="116" t="s">
        <v>561</v>
      </c>
      <c r="G83" s="116" t="s">
        <v>1098</v>
      </c>
      <c r="H83" s="488">
        <v>200411804.03</v>
      </c>
      <c r="I83" s="489">
        <v>85.591637759743151</v>
      </c>
      <c r="J83" s="490">
        <v>1.0380421966929454E-2</v>
      </c>
      <c r="K83" s="490">
        <v>2.0152332129590222E-2</v>
      </c>
      <c r="L83" s="490">
        <v>7.782237429931893E-3</v>
      </c>
      <c r="M83" s="314"/>
      <c r="N83" s="314"/>
      <c r="O83" s="314"/>
      <c r="P83" s="172"/>
      <c r="Q83" s="205"/>
      <c r="R83" s="78"/>
      <c r="S83" s="78"/>
    </row>
    <row r="84" spans="1:19" ht="12.75" customHeight="1">
      <c r="A84" s="491" t="s">
        <v>1070</v>
      </c>
      <c r="B84" s="199">
        <v>28173216249</v>
      </c>
      <c r="C84" s="295" t="s">
        <v>284</v>
      </c>
      <c r="D84" s="486" t="s">
        <v>113</v>
      </c>
      <c r="E84" s="116" t="s">
        <v>93</v>
      </c>
      <c r="F84" s="116" t="s">
        <v>561</v>
      </c>
      <c r="G84" s="116" t="s">
        <v>1098</v>
      </c>
      <c r="H84" s="488">
        <v>69806004.439999998</v>
      </c>
      <c r="I84" s="489">
        <v>955.569927721569</v>
      </c>
      <c r="J84" s="490">
        <v>-4.2334961818395023E-2</v>
      </c>
      <c r="K84" s="490">
        <v>-3.3418085034986333E-5</v>
      </c>
      <c r="L84" s="490">
        <v>-1.0956954986152123E-4</v>
      </c>
      <c r="M84" s="314"/>
      <c r="N84" s="314"/>
      <c r="O84" s="314"/>
      <c r="P84" s="172"/>
      <c r="Q84" s="205"/>
      <c r="R84" s="78"/>
      <c r="S84" s="78"/>
    </row>
    <row r="85" spans="1:19" ht="12.75" customHeight="1">
      <c r="A85" s="115" t="s">
        <v>234</v>
      </c>
      <c r="B85" s="199">
        <v>62937824927</v>
      </c>
      <c r="C85" s="295" t="s">
        <v>285</v>
      </c>
      <c r="D85" s="486" t="s">
        <v>113</v>
      </c>
      <c r="E85" s="116" t="s">
        <v>158</v>
      </c>
      <c r="F85" s="116" t="s">
        <v>561</v>
      </c>
      <c r="G85" s="116" t="s">
        <v>1098</v>
      </c>
      <c r="H85" s="488">
        <v>29838322.539999999</v>
      </c>
      <c r="I85" s="489">
        <v>772.30350427283452</v>
      </c>
      <c r="J85" s="490">
        <v>3.7410309076775228E-2</v>
      </c>
      <c r="K85" s="490">
        <v>1.0436741499809443E-2</v>
      </c>
      <c r="L85" s="490">
        <v>2.9176447413851392E-2</v>
      </c>
      <c r="M85" s="314"/>
      <c r="N85" s="314"/>
      <c r="O85" s="314"/>
      <c r="P85" s="172"/>
      <c r="Q85" s="205"/>
      <c r="R85" s="78"/>
      <c r="S85" s="78"/>
    </row>
    <row r="86" spans="1:19" ht="12.75" customHeight="1">
      <c r="A86" s="115" t="s">
        <v>115</v>
      </c>
      <c r="B86" s="199">
        <v>52772437018</v>
      </c>
      <c r="C86" s="295" t="s">
        <v>286</v>
      </c>
      <c r="D86" s="486" t="s">
        <v>113</v>
      </c>
      <c r="E86" s="116" t="s">
        <v>92</v>
      </c>
      <c r="F86" s="116" t="s">
        <v>561</v>
      </c>
      <c r="G86" s="116" t="s">
        <v>1098</v>
      </c>
      <c r="H86" s="488">
        <v>208828340.5</v>
      </c>
      <c r="I86" s="489">
        <v>119.16189383787456</v>
      </c>
      <c r="J86" s="490">
        <v>3.3026410429027209E-2</v>
      </c>
      <c r="K86" s="490">
        <v>1.6527695278353294E-2</v>
      </c>
      <c r="L86" s="490">
        <v>5.4460472388049075E-2</v>
      </c>
      <c r="M86" s="314"/>
      <c r="N86" s="314"/>
      <c r="O86" s="314"/>
      <c r="P86" s="172"/>
      <c r="Q86" s="205"/>
      <c r="R86" s="78"/>
      <c r="S86" s="78"/>
    </row>
    <row r="87" spans="1:19" s="277" customFormat="1" ht="12.75" customHeight="1">
      <c r="A87" s="115" t="s">
        <v>496</v>
      </c>
      <c r="B87" s="199" t="s">
        <v>497</v>
      </c>
      <c r="C87" s="295" t="s">
        <v>498</v>
      </c>
      <c r="D87" s="486" t="s">
        <v>113</v>
      </c>
      <c r="E87" s="116" t="s">
        <v>158</v>
      </c>
      <c r="F87" s="116" t="s">
        <v>561</v>
      </c>
      <c r="G87" s="116" t="s">
        <v>1098</v>
      </c>
      <c r="H87" s="488">
        <v>30105610.510000002</v>
      </c>
      <c r="I87" s="489">
        <v>717.74947562854129</v>
      </c>
      <c r="J87" s="490">
        <v>-8.6874303929040497E-2</v>
      </c>
      <c r="K87" s="490">
        <v>6.4309350900895179E-3</v>
      </c>
      <c r="L87" s="490">
        <v>2.7271330822697726E-2</v>
      </c>
      <c r="M87" s="314"/>
      <c r="N87" s="314"/>
      <c r="O87" s="314"/>
      <c r="P87" s="172"/>
      <c r="Q87" s="205"/>
      <c r="R87" s="78"/>
      <c r="S87" s="78"/>
    </row>
    <row r="88" spans="1:19" ht="12.75" customHeight="1">
      <c r="A88" s="115" t="s">
        <v>383</v>
      </c>
      <c r="B88" s="199">
        <v>31076456551</v>
      </c>
      <c r="C88" s="295" t="s">
        <v>288</v>
      </c>
      <c r="D88" s="486" t="s">
        <v>113</v>
      </c>
      <c r="E88" s="116" t="s">
        <v>101</v>
      </c>
      <c r="F88" s="116" t="s">
        <v>561</v>
      </c>
      <c r="G88" s="116" t="s">
        <v>1099</v>
      </c>
      <c r="H88" s="488">
        <v>319053351.63</v>
      </c>
      <c r="I88" s="489">
        <v>104.95624616896886</v>
      </c>
      <c r="J88" s="490">
        <v>1.9570082023048441E-2</v>
      </c>
      <c r="K88" s="490">
        <v>2.2333142297132902E-3</v>
      </c>
      <c r="L88" s="490">
        <v>2.5766495284069713E-3</v>
      </c>
      <c r="M88" s="314"/>
      <c r="N88" s="314"/>
      <c r="O88" s="314"/>
      <c r="P88" s="172"/>
      <c r="Q88" s="205"/>
      <c r="R88" s="78"/>
      <c r="S88" s="78"/>
    </row>
    <row r="89" spans="1:19" ht="12.75" customHeight="1">
      <c r="A89" s="491" t="s">
        <v>1071</v>
      </c>
      <c r="B89" s="199">
        <v>66324185184</v>
      </c>
      <c r="C89" s="295" t="s">
        <v>287</v>
      </c>
      <c r="D89" s="486" t="s">
        <v>113</v>
      </c>
      <c r="E89" s="116" t="s">
        <v>93</v>
      </c>
      <c r="F89" s="116" t="s">
        <v>561</v>
      </c>
      <c r="G89" s="116" t="s">
        <v>1099</v>
      </c>
      <c r="H89" s="488">
        <v>700923685.01999998</v>
      </c>
      <c r="I89" s="489">
        <v>143.39985024758226</v>
      </c>
      <c r="J89" s="490">
        <v>-4.5374131557432862E-2</v>
      </c>
      <c r="K89" s="490">
        <v>-6.3810482266113411E-5</v>
      </c>
      <c r="L89" s="490">
        <v>-1.8815039480257756E-4</v>
      </c>
      <c r="M89" s="314"/>
      <c r="N89" s="314"/>
      <c r="O89" s="314"/>
      <c r="P89" s="172"/>
      <c r="Q89" s="205"/>
      <c r="R89" s="78"/>
      <c r="S89" s="78"/>
    </row>
    <row r="90" spans="1:19" ht="12.75" customHeight="1">
      <c r="A90" s="140" t="s">
        <v>116</v>
      </c>
      <c r="B90" s="199">
        <v>51707511570</v>
      </c>
      <c r="C90" s="295" t="s">
        <v>289</v>
      </c>
      <c r="D90" s="486" t="s">
        <v>117</v>
      </c>
      <c r="E90" s="116" t="s">
        <v>91</v>
      </c>
      <c r="F90" s="116" t="s">
        <v>561</v>
      </c>
      <c r="G90" s="116" t="s">
        <v>1098</v>
      </c>
      <c r="H90" s="488">
        <v>12487779.3038</v>
      </c>
      <c r="I90" s="489">
        <v>652.80331304372783</v>
      </c>
      <c r="J90" s="490">
        <v>2.0510173760236894E-2</v>
      </c>
      <c r="K90" s="490">
        <v>1.2282021708420077E-2</v>
      </c>
      <c r="L90" s="490">
        <v>7.6988738345382224E-2</v>
      </c>
      <c r="M90" s="314"/>
      <c r="N90" s="314"/>
      <c r="O90" s="314"/>
      <c r="P90" s="172"/>
      <c r="Q90" s="205"/>
      <c r="R90" s="78"/>
      <c r="S90" s="78"/>
    </row>
    <row r="91" spans="1:19" ht="12.75" customHeight="1">
      <c r="A91" s="140" t="s">
        <v>118</v>
      </c>
      <c r="B91" s="199">
        <v>40759487854</v>
      </c>
      <c r="C91" s="295" t="s">
        <v>290</v>
      </c>
      <c r="D91" s="486" t="s">
        <v>117</v>
      </c>
      <c r="E91" s="116" t="s">
        <v>91</v>
      </c>
      <c r="F91" s="116" t="s">
        <v>561</v>
      </c>
      <c r="G91" s="116" t="s">
        <v>1100</v>
      </c>
      <c r="H91" s="488">
        <v>20470740.744199999</v>
      </c>
      <c r="I91" s="489">
        <v>102.38560405484816</v>
      </c>
      <c r="J91" s="490">
        <v>0.12295198556557208</v>
      </c>
      <c r="K91" s="490">
        <v>1.8535735341113968E-2</v>
      </c>
      <c r="L91" s="490">
        <v>0.12060556519854337</v>
      </c>
      <c r="M91" s="314"/>
      <c r="N91" s="314"/>
      <c r="O91" s="314"/>
      <c r="P91" s="172"/>
      <c r="Q91" s="205"/>
      <c r="R91" s="78"/>
      <c r="S91" s="78"/>
    </row>
    <row r="92" spans="1:19" ht="12.75" customHeight="1">
      <c r="A92" s="115" t="s">
        <v>217</v>
      </c>
      <c r="B92" s="199">
        <v>89187481269</v>
      </c>
      <c r="C92" s="295" t="s">
        <v>291</v>
      </c>
      <c r="D92" s="486" t="s">
        <v>119</v>
      </c>
      <c r="E92" s="116" t="s">
        <v>158</v>
      </c>
      <c r="F92" s="116" t="s">
        <v>561</v>
      </c>
      <c r="G92" s="116" t="s">
        <v>1098</v>
      </c>
      <c r="H92" s="488">
        <v>85428989.931400001</v>
      </c>
      <c r="I92" s="489">
        <v>778.1512512574127</v>
      </c>
      <c r="J92" s="490">
        <v>-9.889948555733552E-4</v>
      </c>
      <c r="K92" s="490">
        <v>6.840903789775421E-4</v>
      </c>
      <c r="L92" s="490">
        <v>3.0118111689034777E-3</v>
      </c>
      <c r="M92" s="314"/>
      <c r="N92" s="314"/>
      <c r="O92" s="314"/>
      <c r="P92" s="172"/>
      <c r="Q92" s="205"/>
      <c r="R92" s="78"/>
      <c r="S92" s="78"/>
    </row>
    <row r="93" spans="1:19" ht="12.75" customHeight="1">
      <c r="A93" s="115" t="s">
        <v>205</v>
      </c>
      <c r="B93" s="199" t="s">
        <v>353</v>
      </c>
      <c r="C93" s="295" t="s">
        <v>293</v>
      </c>
      <c r="D93" s="486" t="s">
        <v>119</v>
      </c>
      <c r="E93" s="502" t="s">
        <v>101</v>
      </c>
      <c r="F93" s="502" t="s">
        <v>561</v>
      </c>
      <c r="G93" s="502" t="s">
        <v>1098</v>
      </c>
      <c r="H93" s="488">
        <v>548338495.33490002</v>
      </c>
      <c r="I93" s="489">
        <v>809.13134849052983</v>
      </c>
      <c r="J93" s="490">
        <v>9.1303956568395961E-3</v>
      </c>
      <c r="K93" s="490">
        <v>4.5377081635242789E-3</v>
      </c>
      <c r="L93" s="490">
        <v>9.04493264647388E-3</v>
      </c>
      <c r="M93" s="314"/>
      <c r="N93" s="314"/>
      <c r="O93" s="314"/>
      <c r="P93" s="172"/>
      <c r="Q93" s="205"/>
      <c r="R93" s="78"/>
      <c r="S93" s="78"/>
    </row>
    <row r="94" spans="1:19" ht="12.75" customHeight="1">
      <c r="A94" s="115" t="s">
        <v>208</v>
      </c>
      <c r="B94" s="199">
        <v>79265733460</v>
      </c>
      <c r="C94" s="295" t="s">
        <v>294</v>
      </c>
      <c r="D94" s="486" t="s">
        <v>119</v>
      </c>
      <c r="E94" s="502" t="s">
        <v>158</v>
      </c>
      <c r="F94" s="502" t="s">
        <v>561</v>
      </c>
      <c r="G94" s="502" t="s">
        <v>1098</v>
      </c>
      <c r="H94" s="488">
        <v>103712568.77850001</v>
      </c>
      <c r="I94" s="489">
        <v>845.53689965708236</v>
      </c>
      <c r="J94" s="490">
        <v>-2.0390262212851007E-2</v>
      </c>
      <c r="K94" s="490">
        <v>-6.1630531060317129E-3</v>
      </c>
      <c r="L94" s="490">
        <v>3.9589782526909811E-3</v>
      </c>
      <c r="M94" s="314"/>
      <c r="N94" s="314"/>
      <c r="O94" s="314"/>
      <c r="P94" s="172"/>
      <c r="Q94" s="205"/>
      <c r="R94" s="78"/>
      <c r="S94" s="78"/>
    </row>
    <row r="95" spans="1:19" ht="23.25" customHeight="1">
      <c r="A95" s="495" t="s">
        <v>1072</v>
      </c>
      <c r="B95" s="199">
        <v>20010251059</v>
      </c>
      <c r="C95" s="295" t="s">
        <v>295</v>
      </c>
      <c r="D95" s="486" t="s">
        <v>119</v>
      </c>
      <c r="E95" s="502" t="s">
        <v>93</v>
      </c>
      <c r="F95" s="502" t="s">
        <v>561</v>
      </c>
      <c r="G95" s="502" t="s">
        <v>1098</v>
      </c>
      <c r="H95" s="488">
        <v>109998287.301</v>
      </c>
      <c r="I95" s="489">
        <v>788.51215740880309</v>
      </c>
      <c r="J95" s="490">
        <v>-2.7180985767578658E-2</v>
      </c>
      <c r="K95" s="490">
        <v>4.0777902185662462E-4</v>
      </c>
      <c r="L95" s="490">
        <v>1.0553133488004907E-3</v>
      </c>
      <c r="M95" s="314"/>
      <c r="N95" s="314"/>
      <c r="O95" s="314"/>
      <c r="P95" s="172"/>
      <c r="Q95" s="205"/>
      <c r="R95" s="78"/>
      <c r="S95" s="78"/>
    </row>
    <row r="96" spans="1:19" ht="22.5" customHeight="1">
      <c r="A96" s="495" t="s">
        <v>1073</v>
      </c>
      <c r="B96" s="199" t="s">
        <v>443</v>
      </c>
      <c r="C96" s="295" t="s">
        <v>444</v>
      </c>
      <c r="D96" s="486" t="s">
        <v>119</v>
      </c>
      <c r="E96" s="502" t="s">
        <v>93</v>
      </c>
      <c r="F96" s="502" t="s">
        <v>561</v>
      </c>
      <c r="G96" s="502" t="s">
        <v>1099</v>
      </c>
      <c r="H96" s="488">
        <v>118642815.2876</v>
      </c>
      <c r="I96" s="489">
        <v>101.34102095330735</v>
      </c>
      <c r="J96" s="490">
        <v>-9.224736613427631E-2</v>
      </c>
      <c r="K96" s="490">
        <v>3.7285177637014222E-4</v>
      </c>
      <c r="L96" s="490">
        <v>1.5416881504621838E-3</v>
      </c>
      <c r="M96" s="314"/>
      <c r="N96" s="314"/>
      <c r="O96" s="314"/>
      <c r="P96" s="172"/>
      <c r="Q96" s="205"/>
      <c r="R96" s="78"/>
      <c r="S96" s="78"/>
    </row>
    <row r="97" spans="1:19" ht="12.75" customHeight="1">
      <c r="A97" s="115" t="s">
        <v>507</v>
      </c>
      <c r="B97" s="199" t="s">
        <v>508</v>
      </c>
      <c r="C97" s="295" t="s">
        <v>509</v>
      </c>
      <c r="D97" s="486" t="s">
        <v>119</v>
      </c>
      <c r="E97" s="502" t="s">
        <v>510</v>
      </c>
      <c r="F97" s="502" t="s">
        <v>561</v>
      </c>
      <c r="G97" s="502" t="s">
        <v>1098</v>
      </c>
      <c r="H97" s="488">
        <v>7611553.4896</v>
      </c>
      <c r="I97" s="489">
        <v>734.6193338810358</v>
      </c>
      <c r="J97" s="490">
        <v>-0.19158039006481786</v>
      </c>
      <c r="K97" s="490">
        <v>8.9646781340266823E-3</v>
      </c>
      <c r="L97" s="490">
        <v>2.2373560809591186E-2</v>
      </c>
      <c r="M97" s="314"/>
      <c r="N97" s="314"/>
      <c r="O97" s="314"/>
      <c r="P97" s="172"/>
      <c r="Q97" s="205"/>
      <c r="R97" s="78"/>
      <c r="S97" s="78"/>
    </row>
    <row r="98" spans="1:19" s="277" customFormat="1" ht="12.75" customHeight="1">
      <c r="A98" s="115" t="s">
        <v>511</v>
      </c>
      <c r="B98" s="199" t="s">
        <v>512</v>
      </c>
      <c r="C98" s="295" t="s">
        <v>513</v>
      </c>
      <c r="D98" s="486" t="s">
        <v>119</v>
      </c>
      <c r="E98" s="502" t="s">
        <v>510</v>
      </c>
      <c r="F98" s="502" t="s">
        <v>561</v>
      </c>
      <c r="G98" s="502" t="s">
        <v>1098</v>
      </c>
      <c r="H98" s="488">
        <v>8002311.6319000004</v>
      </c>
      <c r="I98" s="489">
        <v>757.79740338644024</v>
      </c>
      <c r="J98" s="490">
        <v>-0.26068630757198341</v>
      </c>
      <c r="K98" s="490">
        <v>3.4798638830413564E-2</v>
      </c>
      <c r="L98" s="490">
        <v>0.11072399599815141</v>
      </c>
      <c r="M98" s="314"/>
      <c r="N98" s="314"/>
      <c r="O98" s="314"/>
      <c r="P98" s="172"/>
      <c r="Q98" s="205"/>
      <c r="R98" s="78"/>
      <c r="S98" s="78"/>
    </row>
    <row r="99" spans="1:19" s="277" customFormat="1" ht="12.75" customHeight="1">
      <c r="A99" s="115" t="s">
        <v>209</v>
      </c>
      <c r="B99" s="199">
        <v>79301865686</v>
      </c>
      <c r="C99" s="295" t="s">
        <v>296</v>
      </c>
      <c r="D99" s="486" t="s">
        <v>119</v>
      </c>
      <c r="E99" s="502" t="s">
        <v>158</v>
      </c>
      <c r="F99" s="502" t="s">
        <v>561</v>
      </c>
      <c r="G99" s="502" t="s">
        <v>1098</v>
      </c>
      <c r="H99" s="488">
        <v>134175694.1816</v>
      </c>
      <c r="I99" s="489">
        <v>786.01934188194343</v>
      </c>
      <c r="J99" s="490">
        <v>-9.2504748049088148E-3</v>
      </c>
      <c r="K99" s="490">
        <v>-6.8850136195963696E-3</v>
      </c>
      <c r="L99" s="490">
        <v>2.8245688119266088E-3</v>
      </c>
      <c r="M99" s="314"/>
      <c r="N99" s="314"/>
      <c r="O99" s="314"/>
      <c r="P99" s="172"/>
      <c r="Q99" s="205"/>
      <c r="R99" s="78"/>
      <c r="S99" s="78"/>
    </row>
    <row r="100" spans="1:19" ht="21" customHeight="1">
      <c r="A100" s="495" t="s">
        <v>1074</v>
      </c>
      <c r="B100" s="199">
        <v>41253175713</v>
      </c>
      <c r="C100" s="295" t="s">
        <v>292</v>
      </c>
      <c r="D100" s="486" t="s">
        <v>119</v>
      </c>
      <c r="E100" s="502" t="s">
        <v>93</v>
      </c>
      <c r="F100" s="502" t="s">
        <v>561</v>
      </c>
      <c r="G100" s="502" t="s">
        <v>1099</v>
      </c>
      <c r="H100" s="488">
        <v>126716643.257</v>
      </c>
      <c r="I100" s="489">
        <v>157.77260044566157</v>
      </c>
      <c r="J100" s="490">
        <v>-5.4142914830188293E-2</v>
      </c>
      <c r="K100" s="490">
        <v>-1.3365682992372285E-4</v>
      </c>
      <c r="L100" s="490">
        <v>-2.9845963384378393E-4</v>
      </c>
      <c r="M100" s="314"/>
      <c r="N100" s="314"/>
      <c r="O100" s="314"/>
      <c r="P100" s="172"/>
      <c r="Q100" s="205"/>
      <c r="R100" s="78"/>
      <c r="S100" s="78"/>
    </row>
    <row r="101" spans="1:19" s="277" customFormat="1">
      <c r="A101" s="505" t="s">
        <v>551</v>
      </c>
      <c r="B101" s="199" t="s">
        <v>552</v>
      </c>
      <c r="C101" s="295" t="s">
        <v>553</v>
      </c>
      <c r="D101" s="486" t="s">
        <v>119</v>
      </c>
      <c r="E101" s="502" t="s">
        <v>101</v>
      </c>
      <c r="F101" s="502" t="s">
        <v>561</v>
      </c>
      <c r="G101" s="502" t="s">
        <v>1100</v>
      </c>
      <c r="H101" s="488">
        <v>52996261.926899999</v>
      </c>
      <c r="I101" s="489">
        <v>663.36818070134029</v>
      </c>
      <c r="J101" s="490">
        <v>6.0482915835442519E-3</v>
      </c>
      <c r="K101" s="490">
        <v>2.8229249275157908E-3</v>
      </c>
      <c r="L101" s="490">
        <v>1.0677266747911585E-2</v>
      </c>
      <c r="M101" s="314"/>
      <c r="N101" s="314"/>
      <c r="O101" s="314"/>
      <c r="P101" s="172"/>
      <c r="Q101" s="205"/>
      <c r="R101" s="78"/>
      <c r="S101" s="78"/>
    </row>
    <row r="102" spans="1:19" ht="12.75" customHeight="1">
      <c r="A102" s="491" t="s">
        <v>1075</v>
      </c>
      <c r="B102" s="199" t="s">
        <v>434</v>
      </c>
      <c r="C102" s="295" t="s">
        <v>435</v>
      </c>
      <c r="D102" s="494" t="s">
        <v>519</v>
      </c>
      <c r="E102" s="502" t="s">
        <v>93</v>
      </c>
      <c r="F102" s="502" t="s">
        <v>561</v>
      </c>
      <c r="G102" s="502" t="s">
        <v>1099</v>
      </c>
      <c r="H102" s="488">
        <v>13446205.210000001</v>
      </c>
      <c r="I102" s="489">
        <v>1010.8391645769593</v>
      </c>
      <c r="J102" s="490">
        <v>-1.4315525324739897E-2</v>
      </c>
      <c r="K102" s="490">
        <v>3.4812563839925481E-4</v>
      </c>
      <c r="L102" s="490">
        <v>8.2686004744569885E-4</v>
      </c>
      <c r="M102" s="314"/>
      <c r="N102" s="314"/>
      <c r="O102" s="314"/>
      <c r="P102" s="172"/>
      <c r="Q102" s="205"/>
      <c r="R102" s="78"/>
      <c r="S102" s="78"/>
    </row>
    <row r="103" spans="1:19" ht="12.75" customHeight="1">
      <c r="A103" s="115" t="s">
        <v>393</v>
      </c>
      <c r="B103" s="199">
        <v>37884602446</v>
      </c>
      <c r="C103" s="295" t="s">
        <v>300</v>
      </c>
      <c r="D103" s="486" t="s">
        <v>120</v>
      </c>
      <c r="E103" s="502" t="s">
        <v>91</v>
      </c>
      <c r="F103" s="502" t="s">
        <v>561</v>
      </c>
      <c r="G103" s="502" t="s">
        <v>1099</v>
      </c>
      <c r="H103" s="496">
        <v>236445202.15259999</v>
      </c>
      <c r="I103" s="497">
        <v>113.96926720917338</v>
      </c>
      <c r="J103" s="490">
        <v>-4.3717870811420534E-3</v>
      </c>
      <c r="K103" s="490">
        <v>1.3546111485247758E-2</v>
      </c>
      <c r="L103" s="490">
        <v>3.0161395962005288E-2</v>
      </c>
      <c r="M103" s="314"/>
      <c r="N103" s="314"/>
      <c r="O103" s="314"/>
      <c r="P103" s="172"/>
      <c r="Q103" s="205"/>
      <c r="R103" s="78"/>
      <c r="S103" s="78"/>
    </row>
    <row r="104" spans="1:19" ht="12.75" customHeight="1">
      <c r="A104" s="115" t="s">
        <v>394</v>
      </c>
      <c r="B104" s="199">
        <v>94465089647</v>
      </c>
      <c r="C104" s="295" t="s">
        <v>301</v>
      </c>
      <c r="D104" s="486" t="s">
        <v>120</v>
      </c>
      <c r="E104" s="502" t="s">
        <v>101</v>
      </c>
      <c r="F104" s="502" t="s">
        <v>561</v>
      </c>
      <c r="G104" s="502" t="s">
        <v>1098</v>
      </c>
      <c r="H104" s="496">
        <v>1553040541.9547999</v>
      </c>
      <c r="I104" s="497">
        <v>1496.8659410702471</v>
      </c>
      <c r="J104" s="490">
        <v>2.936099819152016E-2</v>
      </c>
      <c r="K104" s="490">
        <v>4.8065485871302549E-3</v>
      </c>
      <c r="L104" s="490">
        <v>9.2697247623922951E-3</v>
      </c>
      <c r="M104" s="314"/>
      <c r="N104" s="314"/>
      <c r="O104" s="314"/>
      <c r="P104" s="172"/>
      <c r="Q104" s="205"/>
      <c r="R104" s="78"/>
      <c r="S104" s="78"/>
    </row>
    <row r="105" spans="1:19" s="277" customFormat="1" ht="12.75" customHeight="1">
      <c r="A105" s="115" t="s">
        <v>1040</v>
      </c>
      <c r="B105" s="199" t="s">
        <v>566</v>
      </c>
      <c r="C105" s="295" t="s">
        <v>567</v>
      </c>
      <c r="D105" s="486" t="s">
        <v>120</v>
      </c>
      <c r="E105" s="502" t="s">
        <v>101</v>
      </c>
      <c r="F105" s="502" t="s">
        <v>561</v>
      </c>
      <c r="G105" s="502" t="s">
        <v>1100</v>
      </c>
      <c r="H105" s="496">
        <v>0</v>
      </c>
      <c r="I105" s="497">
        <v>0</v>
      </c>
      <c r="J105" s="490" t="s">
        <v>561</v>
      </c>
      <c r="K105" s="490" t="s">
        <v>561</v>
      </c>
      <c r="L105" s="490" t="s">
        <v>561</v>
      </c>
      <c r="M105" s="314"/>
      <c r="N105" s="314"/>
      <c r="O105" s="314"/>
      <c r="P105" s="172"/>
      <c r="Q105" s="205"/>
      <c r="R105" s="78"/>
      <c r="S105" s="78"/>
    </row>
    <row r="106" spans="1:19" ht="12.75" customHeight="1">
      <c r="A106" s="115" t="s">
        <v>395</v>
      </c>
      <c r="B106" s="199">
        <v>78935969676</v>
      </c>
      <c r="C106" s="295" t="s">
        <v>302</v>
      </c>
      <c r="D106" s="486" t="s">
        <v>120</v>
      </c>
      <c r="E106" s="502" t="s">
        <v>91</v>
      </c>
      <c r="F106" s="502" t="s">
        <v>561</v>
      </c>
      <c r="G106" s="502" t="s">
        <v>1098</v>
      </c>
      <c r="H106" s="488">
        <v>82144259.807600006</v>
      </c>
      <c r="I106" s="489">
        <v>804.46909341154242</v>
      </c>
      <c r="J106" s="490">
        <v>5.9049856821615787E-3</v>
      </c>
      <c r="K106" s="490">
        <v>5.2763770027750567E-3</v>
      </c>
      <c r="L106" s="490">
        <v>0.10653763861184284</v>
      </c>
      <c r="M106" s="314"/>
      <c r="N106" s="314"/>
      <c r="O106" s="314"/>
      <c r="P106" s="172"/>
      <c r="Q106" s="205"/>
      <c r="R106" s="78"/>
      <c r="S106" s="78"/>
    </row>
    <row r="107" spans="1:19" ht="12.75" customHeight="1">
      <c r="A107" s="115" t="s">
        <v>390</v>
      </c>
      <c r="B107" s="199" t="s">
        <v>391</v>
      </c>
      <c r="C107" s="295" t="s">
        <v>392</v>
      </c>
      <c r="D107" s="486" t="s">
        <v>120</v>
      </c>
      <c r="E107" s="502" t="s">
        <v>158</v>
      </c>
      <c r="F107" s="502" t="s">
        <v>561</v>
      </c>
      <c r="G107" s="502" t="s">
        <v>1098</v>
      </c>
      <c r="H107" s="488">
        <v>67050010.696199998</v>
      </c>
      <c r="I107" s="489">
        <v>801.52217196278536</v>
      </c>
      <c r="J107" s="490">
        <v>5.3206008573560837E-3</v>
      </c>
      <c r="K107" s="490">
        <v>4.8240602038875924E-3</v>
      </c>
      <c r="L107" s="490">
        <v>1.2601269865068376E-2</v>
      </c>
      <c r="M107" s="314"/>
      <c r="N107" s="314"/>
      <c r="O107" s="314"/>
      <c r="P107" s="172"/>
      <c r="Q107" s="205"/>
      <c r="R107" s="78"/>
      <c r="S107" s="78"/>
    </row>
    <row r="108" spans="1:19" s="277" customFormat="1" ht="12.75" customHeight="1">
      <c r="A108" s="115" t="s">
        <v>518</v>
      </c>
      <c r="B108" s="199" t="s">
        <v>520</v>
      </c>
      <c r="C108" s="295" t="s">
        <v>521</v>
      </c>
      <c r="D108" s="486" t="s">
        <v>120</v>
      </c>
      <c r="E108" s="502" t="s">
        <v>158</v>
      </c>
      <c r="F108" s="502" t="s">
        <v>561</v>
      </c>
      <c r="G108" s="502" t="s">
        <v>1100</v>
      </c>
      <c r="H108" s="488">
        <v>96998543.049099997</v>
      </c>
      <c r="I108" s="489">
        <v>667.94638979479976</v>
      </c>
      <c r="J108" s="490">
        <v>4.7760115708161965E-3</v>
      </c>
      <c r="K108" s="490">
        <v>1.5547238139461683E-3</v>
      </c>
      <c r="L108" s="490">
        <v>1.6720096906577719E-2</v>
      </c>
      <c r="M108" s="314"/>
      <c r="N108" s="314"/>
      <c r="O108" s="314"/>
      <c r="P108" s="172"/>
      <c r="Q108" s="205"/>
      <c r="R108" s="78"/>
      <c r="S108" s="78"/>
    </row>
    <row r="109" spans="1:19" ht="12.75" customHeight="1">
      <c r="A109" s="115" t="s">
        <v>1041</v>
      </c>
      <c r="B109" s="199">
        <v>35313366580</v>
      </c>
      <c r="C109" s="295" t="s">
        <v>532</v>
      </c>
      <c r="D109" s="486" t="s">
        <v>120</v>
      </c>
      <c r="E109" s="502" t="s">
        <v>93</v>
      </c>
      <c r="F109" s="502" t="s">
        <v>445</v>
      </c>
      <c r="G109" s="502" t="s">
        <v>1098</v>
      </c>
      <c r="H109" s="488">
        <v>102662037.0904</v>
      </c>
      <c r="I109" s="489">
        <v>1121.5157999999999</v>
      </c>
      <c r="J109" s="490">
        <v>-0.17059815849250026</v>
      </c>
      <c r="K109" s="490">
        <v>1.0855165369849651E-4</v>
      </c>
      <c r="L109" s="490">
        <v>2.6977052004184543E-4</v>
      </c>
      <c r="M109" s="314"/>
      <c r="N109" s="314"/>
      <c r="O109" s="314"/>
      <c r="P109" s="172"/>
      <c r="Q109" s="205"/>
      <c r="R109" s="78"/>
      <c r="S109" s="78"/>
    </row>
    <row r="110" spans="1:19" ht="12.75" customHeight="1">
      <c r="A110" s="115" t="s">
        <v>561</v>
      </c>
      <c r="B110" s="199" t="s">
        <v>561</v>
      </c>
      <c r="C110" s="295" t="s">
        <v>561</v>
      </c>
      <c r="D110" s="486" t="s">
        <v>561</v>
      </c>
      <c r="E110" s="502" t="s">
        <v>561</v>
      </c>
      <c r="F110" s="502" t="s">
        <v>446</v>
      </c>
      <c r="G110" s="502" t="s">
        <v>1098</v>
      </c>
      <c r="H110" s="488">
        <v>248731768.01980001</v>
      </c>
      <c r="I110" s="489">
        <v>1121.5157999999999</v>
      </c>
      <c r="J110" s="490">
        <v>4.7550317953811039E-2</v>
      </c>
      <c r="K110" s="490">
        <v>1.0855165369849651E-4</v>
      </c>
      <c r="L110" s="490">
        <v>2.6977052004184543E-4</v>
      </c>
      <c r="M110" s="314"/>
      <c r="N110" s="314"/>
      <c r="O110" s="314"/>
      <c r="P110" s="172"/>
      <c r="Q110" s="205"/>
      <c r="R110" s="78"/>
      <c r="S110" s="78"/>
    </row>
    <row r="111" spans="1:19" ht="12.75" customHeight="1">
      <c r="A111" s="115" t="s">
        <v>396</v>
      </c>
      <c r="B111" s="199">
        <v>41002460007</v>
      </c>
      <c r="C111" s="295" t="s">
        <v>303</v>
      </c>
      <c r="D111" s="486" t="s">
        <v>120</v>
      </c>
      <c r="E111" s="502" t="s">
        <v>91</v>
      </c>
      <c r="F111" s="502" t="s">
        <v>561</v>
      </c>
      <c r="G111" s="502" t="s">
        <v>1098</v>
      </c>
      <c r="H111" s="488">
        <v>237040036.4989</v>
      </c>
      <c r="I111" s="489">
        <v>985.27136009839887</v>
      </c>
      <c r="J111" s="490">
        <v>2.2288515925655394E-2</v>
      </c>
      <c r="K111" s="490">
        <v>3.219271533921142E-2</v>
      </c>
      <c r="L111" s="490">
        <v>9.5342826347853959E-2</v>
      </c>
      <c r="M111" s="314"/>
      <c r="N111" s="314"/>
      <c r="O111" s="314"/>
      <c r="P111" s="172"/>
      <c r="Q111" s="205"/>
      <c r="R111" s="78"/>
      <c r="S111" s="78"/>
    </row>
    <row r="112" spans="1:19" ht="12.75" customHeight="1">
      <c r="A112" s="115" t="s">
        <v>397</v>
      </c>
      <c r="B112" s="199">
        <v>58320210450</v>
      </c>
      <c r="C112" s="295" t="s">
        <v>304</v>
      </c>
      <c r="D112" s="486" t="s">
        <v>120</v>
      </c>
      <c r="E112" s="502" t="s">
        <v>158</v>
      </c>
      <c r="F112" s="502" t="s">
        <v>561</v>
      </c>
      <c r="G112" s="502" t="s">
        <v>1098</v>
      </c>
      <c r="H112" s="488">
        <v>15650153.3818</v>
      </c>
      <c r="I112" s="489">
        <v>800.7103209075326</v>
      </c>
      <c r="J112" s="490">
        <v>3.3338728555888819E-2</v>
      </c>
      <c r="K112" s="490">
        <v>2.0523826906425624E-2</v>
      </c>
      <c r="L112" s="490">
        <v>5.9924426144920773E-2</v>
      </c>
      <c r="M112" s="314"/>
      <c r="N112" s="314"/>
      <c r="O112" s="314"/>
      <c r="P112" s="172"/>
      <c r="Q112" s="205"/>
      <c r="R112" s="78"/>
      <c r="S112" s="78"/>
    </row>
    <row r="113" spans="1:19" ht="12.75" customHeight="1">
      <c r="A113" s="115" t="s">
        <v>398</v>
      </c>
      <c r="B113" s="199">
        <v>31982273976</v>
      </c>
      <c r="C113" s="295" t="s">
        <v>305</v>
      </c>
      <c r="D113" s="486" t="s">
        <v>120</v>
      </c>
      <c r="E113" s="502" t="s">
        <v>158</v>
      </c>
      <c r="F113" s="502" t="s">
        <v>561</v>
      </c>
      <c r="G113" s="502" t="s">
        <v>1098</v>
      </c>
      <c r="H113" s="488">
        <v>7977039.1880999999</v>
      </c>
      <c r="I113" s="489">
        <v>800.35427598784827</v>
      </c>
      <c r="J113" s="490">
        <v>3.4382556192571023E-2</v>
      </c>
      <c r="K113" s="490">
        <v>2.6128758354260651E-2</v>
      </c>
      <c r="L113" s="490">
        <v>7.6018727090529925E-2</v>
      </c>
      <c r="M113" s="314"/>
      <c r="N113" s="314"/>
      <c r="O113" s="314"/>
      <c r="P113" s="172"/>
      <c r="Q113" s="205"/>
      <c r="R113" s="78"/>
      <c r="S113" s="78"/>
    </row>
    <row r="114" spans="1:19" ht="12.75" customHeight="1">
      <c r="A114" s="115" t="s">
        <v>399</v>
      </c>
      <c r="B114" s="199" t="s">
        <v>354</v>
      </c>
      <c r="C114" s="295" t="s">
        <v>306</v>
      </c>
      <c r="D114" s="486" t="s">
        <v>120</v>
      </c>
      <c r="E114" s="502" t="s">
        <v>158</v>
      </c>
      <c r="F114" s="502" t="s">
        <v>561</v>
      </c>
      <c r="G114" s="502" t="s">
        <v>1098</v>
      </c>
      <c r="H114" s="488">
        <v>7904951.4649999999</v>
      </c>
      <c r="I114" s="489">
        <v>798.50361070296765</v>
      </c>
      <c r="J114" s="490">
        <v>3.0717069964382837E-2</v>
      </c>
      <c r="K114" s="490">
        <v>2.5624912387586463E-2</v>
      </c>
      <c r="L114" s="490">
        <v>7.8317074013625865E-2</v>
      </c>
      <c r="M114" s="314"/>
      <c r="N114" s="314"/>
      <c r="O114" s="314"/>
      <c r="P114" s="172"/>
      <c r="Q114" s="205"/>
      <c r="R114" s="78"/>
      <c r="S114" s="78"/>
    </row>
    <row r="115" spans="1:19" ht="12.75" customHeight="1">
      <c r="A115" s="115" t="s">
        <v>400</v>
      </c>
      <c r="B115" s="199">
        <v>40820433166</v>
      </c>
      <c r="C115" s="295" t="s">
        <v>307</v>
      </c>
      <c r="D115" s="486" t="s">
        <v>120</v>
      </c>
      <c r="E115" s="502" t="s">
        <v>158</v>
      </c>
      <c r="F115" s="502" t="s">
        <v>561</v>
      </c>
      <c r="G115" s="502" t="s">
        <v>1098</v>
      </c>
      <c r="H115" s="488">
        <v>6680675.6335000005</v>
      </c>
      <c r="I115" s="489">
        <v>800.6177307771618</v>
      </c>
      <c r="J115" s="490">
        <v>2.9668698735522581E-2</v>
      </c>
      <c r="K115" s="490">
        <v>2.6257470438266095E-2</v>
      </c>
      <c r="L115" s="490">
        <v>7.8805696454832708E-2</v>
      </c>
      <c r="M115" s="314"/>
      <c r="N115" s="314"/>
      <c r="O115" s="314"/>
      <c r="P115" s="172"/>
      <c r="Q115" s="205"/>
      <c r="R115" s="78"/>
      <c r="S115" s="78"/>
    </row>
    <row r="116" spans="1:19" s="277" customFormat="1" ht="12.75" customHeight="1">
      <c r="A116" s="115" t="s">
        <v>1042</v>
      </c>
      <c r="B116" s="199" t="s">
        <v>564</v>
      </c>
      <c r="C116" s="295" t="s">
        <v>565</v>
      </c>
      <c r="D116" s="486" t="s">
        <v>120</v>
      </c>
      <c r="E116" s="502" t="s">
        <v>101</v>
      </c>
      <c r="F116" s="502" t="s">
        <v>561</v>
      </c>
      <c r="G116" s="502" t="s">
        <v>1098</v>
      </c>
      <c r="H116" s="488">
        <v>7871525.2351000002</v>
      </c>
      <c r="I116" s="489">
        <v>742.62634828138562</v>
      </c>
      <c r="J116" s="490" t="s">
        <v>561</v>
      </c>
      <c r="K116" s="490" t="s">
        <v>561</v>
      </c>
      <c r="L116" s="490" t="s">
        <v>561</v>
      </c>
      <c r="M116" s="314"/>
      <c r="N116" s="314"/>
      <c r="O116" s="314"/>
      <c r="P116" s="172"/>
      <c r="Q116" s="205"/>
      <c r="R116" s="78"/>
      <c r="S116" s="78"/>
    </row>
    <row r="117" spans="1:19" ht="12.75" customHeight="1">
      <c r="A117" s="115" t="s">
        <v>401</v>
      </c>
      <c r="B117" s="199">
        <v>84643903663</v>
      </c>
      <c r="C117" s="295" t="s">
        <v>308</v>
      </c>
      <c r="D117" s="486" t="s">
        <v>120</v>
      </c>
      <c r="E117" s="502" t="s">
        <v>92</v>
      </c>
      <c r="F117" s="502" t="s">
        <v>561</v>
      </c>
      <c r="G117" s="502" t="s">
        <v>1098</v>
      </c>
      <c r="H117" s="488">
        <v>337753585.17970002</v>
      </c>
      <c r="I117" s="489">
        <v>1241.3511437639329</v>
      </c>
      <c r="J117" s="490">
        <v>-1.5492656252518722E-2</v>
      </c>
      <c r="K117" s="490">
        <v>2.1400209117032887E-3</v>
      </c>
      <c r="L117" s="490">
        <v>3.4012109208041652E-2</v>
      </c>
      <c r="M117" s="314"/>
      <c r="N117" s="314"/>
      <c r="O117" s="314"/>
      <c r="P117" s="172"/>
      <c r="Q117" s="205"/>
      <c r="R117" s="78"/>
      <c r="S117" s="78"/>
    </row>
    <row r="118" spans="1:19" ht="12.75" customHeight="1">
      <c r="A118" s="115" t="s">
        <v>402</v>
      </c>
      <c r="B118" s="199">
        <v>56062339448</v>
      </c>
      <c r="C118" s="295" t="s">
        <v>309</v>
      </c>
      <c r="D118" s="486" t="s">
        <v>120</v>
      </c>
      <c r="E118" s="502" t="s">
        <v>93</v>
      </c>
      <c r="F118" s="502" t="s">
        <v>561</v>
      </c>
      <c r="G118" s="502" t="s">
        <v>1099</v>
      </c>
      <c r="H118" s="488">
        <v>1969684814.0506001</v>
      </c>
      <c r="I118" s="489">
        <v>176.04266500192918</v>
      </c>
      <c r="J118" s="490">
        <v>-1.5101775370182868E-2</v>
      </c>
      <c r="K118" s="490">
        <v>2.6055656296986029E-5</v>
      </c>
      <c r="L118" s="490">
        <v>5.8326626398041981E-5</v>
      </c>
      <c r="M118" s="314"/>
      <c r="N118" s="314"/>
      <c r="O118" s="314"/>
      <c r="P118" s="172"/>
      <c r="Q118" s="205"/>
      <c r="R118" s="78"/>
      <c r="S118" s="78"/>
    </row>
    <row r="119" spans="1:19" ht="12.75" customHeight="1">
      <c r="A119" s="115" t="s">
        <v>310</v>
      </c>
      <c r="B119" s="199">
        <v>53751385334</v>
      </c>
      <c r="C119" s="295" t="s">
        <v>311</v>
      </c>
      <c r="D119" s="486" t="s">
        <v>120</v>
      </c>
      <c r="E119" s="502" t="s">
        <v>158</v>
      </c>
      <c r="F119" s="502" t="s">
        <v>561</v>
      </c>
      <c r="G119" s="502" t="s">
        <v>1098</v>
      </c>
      <c r="H119" s="488">
        <v>52744428.994499996</v>
      </c>
      <c r="I119" s="489">
        <v>810.05365028278845</v>
      </c>
      <c r="J119" s="490">
        <v>8.9527811663514534E-4</v>
      </c>
      <c r="K119" s="490">
        <v>2.2254259466676363E-3</v>
      </c>
      <c r="L119" s="490">
        <v>2.6404824702508378E-3</v>
      </c>
      <c r="M119" s="314"/>
      <c r="N119" s="314"/>
      <c r="O119" s="314"/>
      <c r="P119" s="172"/>
      <c r="Q119" s="205"/>
      <c r="R119" s="78"/>
      <c r="S119" s="78"/>
    </row>
    <row r="120" spans="1:19" ht="12.75" customHeight="1">
      <c r="A120" s="498" t="s">
        <v>403</v>
      </c>
      <c r="B120" s="199">
        <v>88183360964</v>
      </c>
      <c r="C120" s="295" t="s">
        <v>312</v>
      </c>
      <c r="D120" s="486" t="s">
        <v>120</v>
      </c>
      <c r="E120" s="502" t="s">
        <v>91</v>
      </c>
      <c r="F120" s="502" t="s">
        <v>561</v>
      </c>
      <c r="G120" s="502" t="s">
        <v>1100</v>
      </c>
      <c r="H120" s="488">
        <v>112602241.8915</v>
      </c>
      <c r="I120" s="489">
        <v>1313.4578168814455</v>
      </c>
      <c r="J120" s="490">
        <v>9.9559943270806084E-3</v>
      </c>
      <c r="K120" s="490">
        <v>2.3706301229300175E-2</v>
      </c>
      <c r="L120" s="490">
        <v>8.3315618379069534E-2</v>
      </c>
      <c r="M120" s="314"/>
      <c r="N120" s="314"/>
      <c r="O120" s="314"/>
      <c r="P120" s="172"/>
      <c r="Q120" s="205"/>
      <c r="R120" s="78"/>
      <c r="S120" s="78"/>
    </row>
    <row r="121" spans="1:19" ht="18.75" customHeight="1">
      <c r="A121" s="656" t="s">
        <v>757</v>
      </c>
      <c r="B121" s="657"/>
      <c r="C121" s="657"/>
      <c r="D121" s="657"/>
      <c r="E121" s="658"/>
      <c r="F121" s="658"/>
      <c r="G121" s="658"/>
      <c r="H121" s="659">
        <f>SUM(H11:H120)</f>
        <v>18973800553.824001</v>
      </c>
      <c r="I121" s="659"/>
      <c r="J121" s="660">
        <v>5.9312669748927682E-3</v>
      </c>
      <c r="K121" s="660"/>
      <c r="L121" s="660"/>
      <c r="M121" s="314"/>
      <c r="N121" s="314"/>
      <c r="O121" s="314"/>
      <c r="P121" s="172"/>
    </row>
    <row r="122" spans="1:19" ht="12.75" customHeight="1">
      <c r="A122" s="22" t="s">
        <v>654</v>
      </c>
      <c r="M122" s="172"/>
      <c r="N122" s="172"/>
      <c r="O122" s="172"/>
      <c r="P122" s="172"/>
    </row>
    <row r="123" spans="1:19" s="277" customFormat="1" ht="12.75" customHeight="1">
      <c r="A123" s="22"/>
      <c r="F123" s="234" t="s">
        <v>813</v>
      </c>
      <c r="G123" s="234"/>
      <c r="M123" s="172"/>
      <c r="N123" s="172"/>
      <c r="O123" s="172"/>
      <c r="P123" s="172"/>
    </row>
    <row r="124" spans="1:19" ht="12.75" customHeight="1">
      <c r="A124" s="47" t="s">
        <v>764</v>
      </c>
      <c r="C124" s="233"/>
      <c r="F124" s="234" t="s">
        <v>814</v>
      </c>
      <c r="G124" s="234"/>
      <c r="M124" s="172"/>
      <c r="N124" s="172"/>
      <c r="O124" s="172"/>
      <c r="P124" s="172"/>
    </row>
    <row r="125" spans="1:19" ht="12.75" customHeight="1">
      <c r="A125" s="48" t="s">
        <v>815</v>
      </c>
      <c r="F125" s="234"/>
      <c r="G125" s="234"/>
      <c r="M125" s="172"/>
      <c r="N125" s="172"/>
      <c r="O125" s="172"/>
      <c r="P125" s="172"/>
    </row>
    <row r="126" spans="1:19" ht="12.75" customHeight="1">
      <c r="A126" s="35" t="s">
        <v>169</v>
      </c>
      <c r="M126" s="172"/>
      <c r="N126" s="172"/>
      <c r="O126" s="172"/>
      <c r="P126" s="172"/>
    </row>
    <row r="127" spans="1:19" ht="12.75" customHeight="1">
      <c r="A127" s="613" t="s">
        <v>170</v>
      </c>
    </row>
    <row r="128" spans="1:19" ht="12.75" customHeight="1">
      <c r="A128" s="613" t="s">
        <v>816</v>
      </c>
    </row>
    <row r="129" spans="1:12" ht="12.75" customHeight="1">
      <c r="A129" s="35" t="s">
        <v>817</v>
      </c>
    </row>
    <row r="130" spans="1:12" ht="12.75" customHeight="1">
      <c r="A130" s="35" t="s">
        <v>533</v>
      </c>
    </row>
    <row r="131" spans="1:12" ht="12.75" customHeight="1">
      <c r="A131" s="619" t="s">
        <v>1336</v>
      </c>
    </row>
    <row r="132" spans="1:12" ht="12.75" customHeight="1">
      <c r="A132" s="34" t="s">
        <v>1337</v>
      </c>
      <c r="B132" s="50"/>
      <c r="C132" s="50"/>
      <c r="D132" s="50"/>
      <c r="E132" s="50"/>
      <c r="F132" s="50"/>
      <c r="G132" s="50"/>
      <c r="H132" s="50"/>
      <c r="I132" s="50"/>
      <c r="J132" s="50"/>
    </row>
    <row r="133" spans="1:12" s="277" customFormat="1" ht="12.75" customHeight="1">
      <c r="A133" s="35"/>
      <c r="B133" s="50"/>
      <c r="C133" s="50"/>
      <c r="D133" s="50"/>
      <c r="E133" s="50"/>
      <c r="F133" s="50"/>
      <c r="G133" s="50"/>
      <c r="H133" s="50"/>
      <c r="I133" s="50"/>
      <c r="J133" s="50"/>
    </row>
    <row r="134" spans="1:12" ht="12.75" customHeight="1">
      <c r="A134" s="695" t="s">
        <v>751</v>
      </c>
      <c r="B134" s="696"/>
      <c r="C134" s="696"/>
      <c r="D134" s="679"/>
      <c r="E134" s="51"/>
      <c r="F134" s="51"/>
      <c r="G134" s="51"/>
      <c r="H134" s="51"/>
      <c r="I134" s="51"/>
      <c r="J134" s="51"/>
    </row>
    <row r="135" spans="1:12" ht="12.75" customHeight="1">
      <c r="A135" s="679" t="s">
        <v>404</v>
      </c>
      <c r="B135" s="679"/>
      <c r="C135" s="679"/>
      <c r="D135" s="679"/>
    </row>
    <row r="136" spans="1:12" ht="12.75" customHeight="1">
      <c r="A136" s="679" t="s">
        <v>568</v>
      </c>
      <c r="B136" s="679"/>
      <c r="C136" s="679"/>
      <c r="D136" s="679"/>
    </row>
    <row r="137" spans="1:12" ht="12.75" customHeight="1"/>
    <row r="138" spans="1:12" ht="12.75" customHeight="1">
      <c r="A138" s="700" t="s">
        <v>128</v>
      </c>
      <c r="L138" s="36" t="s">
        <v>1356</v>
      </c>
    </row>
    <row r="139" spans="1:12" ht="12.75" customHeight="1"/>
    <row r="140" spans="1:12" ht="12.75" customHeight="1"/>
    <row r="141" spans="1:12" ht="12.75" customHeight="1"/>
    <row r="142" spans="1:12">
      <c r="A142" s="55"/>
      <c r="B142" s="55"/>
      <c r="C142" s="55"/>
      <c r="D142" s="55"/>
      <c r="E142" s="55"/>
      <c r="F142" s="55"/>
      <c r="G142" s="55"/>
      <c r="H142" s="55"/>
      <c r="I142" s="55"/>
      <c r="J142" s="55"/>
      <c r="K142" s="55"/>
    </row>
    <row r="143" spans="1:12" ht="12.75" customHeight="1"/>
    <row r="144" spans="1:12" ht="12.75" customHeight="1">
      <c r="A144" s="35"/>
    </row>
    <row r="145" spans="1:1" ht="12.75" customHeight="1">
      <c r="A145" s="55"/>
    </row>
    <row r="146" spans="1:1" ht="12.75" customHeight="1">
      <c r="A146" s="35"/>
    </row>
    <row r="147" spans="1:1" ht="12.75" customHeight="1">
      <c r="A147" s="35"/>
    </row>
    <row r="148" spans="1:1" ht="12.75" customHeight="1">
      <c r="A148" s="55"/>
    </row>
    <row r="149" spans="1:1" ht="12.75" customHeight="1"/>
    <row r="150" spans="1:1" ht="12.75" customHeight="1">
      <c r="A150" s="35"/>
    </row>
    <row r="151" spans="1:1" ht="12.75" customHeight="1">
      <c r="A151" s="55"/>
    </row>
    <row r="152" spans="1:1" ht="12.75" customHeight="1">
      <c r="A152" s="58"/>
    </row>
    <row r="153" spans="1:1" ht="12.75" customHeight="1">
      <c r="A153" s="35"/>
    </row>
    <row r="154" spans="1:1" ht="12.75" customHeight="1">
      <c r="A154" s="55"/>
    </row>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3">
    <mergeCell ref="K8:L8"/>
    <mergeCell ref="H6:I6"/>
    <mergeCell ref="H7:I7"/>
  </mergeCells>
  <hyperlinks>
    <hyperlink ref="A138" location="'2 Sadržaj'!A1" display="Sadržaj / Contents"/>
  </hyperlinks>
  <pageMargins left="0.7" right="0.7" top="0.75" bottom="0.75" header="0.3" footer="0.3"/>
  <pageSetup paperSize="9" scale="39" orientation="portrait" r:id="rId1"/>
  <ignoredErrors>
    <ignoredError sqref="B63:B76 B79 B87:B98 B101:B109 B114:B116 B50:B52 B18:B35 B4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8" t="s">
        <v>1188</v>
      </c>
      <c r="O1" s="144" t="str">
        <f>Naslovnica!A20</f>
        <v>Veljača 2019.</v>
      </c>
    </row>
    <row r="2" spans="1:15" ht="12.75" customHeight="1">
      <c r="A2" s="618" t="s">
        <v>1189</v>
      </c>
      <c r="O2" s="612" t="str">
        <f>Naslovnica!A24</f>
        <v>February 2019</v>
      </c>
    </row>
    <row r="3" spans="1:15" ht="12.75" customHeight="1">
      <c r="A3" s="11"/>
      <c r="M3" s="12"/>
    </row>
    <row r="4" spans="1:15" ht="12.75" customHeight="1">
      <c r="A4" s="65"/>
      <c r="B4" s="65"/>
      <c r="C4" s="65"/>
      <c r="D4" s="65"/>
      <c r="E4" s="65"/>
      <c r="F4" s="65"/>
      <c r="G4" s="65"/>
      <c r="H4" s="65"/>
      <c r="I4" s="65"/>
      <c r="J4" s="65"/>
      <c r="K4" s="65"/>
      <c r="L4" s="65"/>
      <c r="M4" s="14"/>
      <c r="O4" s="14" t="s">
        <v>780</v>
      </c>
    </row>
    <row r="5" spans="1:15" ht="25.5" customHeight="1">
      <c r="A5" s="1078" t="s">
        <v>772</v>
      </c>
      <c r="B5" s="1079" t="s">
        <v>773</v>
      </c>
      <c r="C5" s="1080"/>
      <c r="D5" s="1075" t="s">
        <v>774</v>
      </c>
      <c r="E5" s="1076"/>
      <c r="F5" s="1075" t="s">
        <v>775</v>
      </c>
      <c r="G5" s="1076"/>
      <c r="H5" s="1075" t="s">
        <v>776</v>
      </c>
      <c r="I5" s="1076"/>
      <c r="J5" s="1075" t="s">
        <v>777</v>
      </c>
      <c r="K5" s="1076"/>
      <c r="L5" s="1075" t="s">
        <v>778</v>
      </c>
      <c r="M5" s="1076"/>
      <c r="N5" s="1075" t="s">
        <v>779</v>
      </c>
      <c r="O5" s="1076"/>
    </row>
    <row r="6" spans="1:15" ht="12.75" customHeight="1">
      <c r="A6" s="1078"/>
      <c r="B6" s="661" t="s">
        <v>33</v>
      </c>
      <c r="C6" s="661" t="s">
        <v>34</v>
      </c>
      <c r="D6" s="661" t="s">
        <v>33</v>
      </c>
      <c r="E6" s="661" t="s">
        <v>34</v>
      </c>
      <c r="F6" s="661" t="s">
        <v>33</v>
      </c>
      <c r="G6" s="661" t="s">
        <v>34</v>
      </c>
      <c r="H6" s="661" t="s">
        <v>33</v>
      </c>
      <c r="I6" s="661" t="s">
        <v>34</v>
      </c>
      <c r="J6" s="661" t="s">
        <v>33</v>
      </c>
      <c r="K6" s="661" t="s">
        <v>34</v>
      </c>
      <c r="L6" s="661" t="s">
        <v>33</v>
      </c>
      <c r="M6" s="661" t="s">
        <v>34</v>
      </c>
      <c r="N6" s="661" t="s">
        <v>33</v>
      </c>
      <c r="O6" s="661" t="s">
        <v>34</v>
      </c>
    </row>
    <row r="7" spans="1:15" ht="12.75" customHeight="1">
      <c r="A7" s="1078"/>
      <c r="B7" s="662" t="s">
        <v>31</v>
      </c>
      <c r="C7" s="662" t="s">
        <v>32</v>
      </c>
      <c r="D7" s="662" t="s">
        <v>31</v>
      </c>
      <c r="E7" s="662" t="s">
        <v>32</v>
      </c>
      <c r="F7" s="662" t="s">
        <v>31</v>
      </c>
      <c r="G7" s="662" t="s">
        <v>32</v>
      </c>
      <c r="H7" s="662" t="s">
        <v>31</v>
      </c>
      <c r="I7" s="662" t="s">
        <v>32</v>
      </c>
      <c r="J7" s="662" t="s">
        <v>31</v>
      </c>
      <c r="K7" s="662" t="s">
        <v>32</v>
      </c>
      <c r="L7" s="662" t="s">
        <v>31</v>
      </c>
      <c r="M7" s="662" t="s">
        <v>32</v>
      </c>
      <c r="N7" s="662" t="s">
        <v>31</v>
      </c>
      <c r="O7" s="662" t="s">
        <v>32</v>
      </c>
    </row>
    <row r="8" spans="1:15" ht="18">
      <c r="A8" s="390" t="s">
        <v>781</v>
      </c>
      <c r="B8" s="506">
        <v>152524.35517</v>
      </c>
      <c r="C8" s="507">
        <v>9.3235973910030634E-2</v>
      </c>
      <c r="D8" s="506">
        <v>73549.430209999991</v>
      </c>
      <c r="E8" s="507">
        <v>8.7798496779094085E-2</v>
      </c>
      <c r="F8" s="506">
        <v>2033.6428899999999</v>
      </c>
      <c r="G8" s="507">
        <v>0.13024596244238595</v>
      </c>
      <c r="H8" s="506">
        <v>1369332.4692599999</v>
      </c>
      <c r="I8" s="507">
        <v>0.20571004660632536</v>
      </c>
      <c r="J8" s="506">
        <v>890252.37672000006</v>
      </c>
      <c r="K8" s="507">
        <v>9.9330961378695695E-2</v>
      </c>
      <c r="L8" s="506">
        <v>48948.527889999998</v>
      </c>
      <c r="M8" s="507">
        <v>5.6556325115431308E-2</v>
      </c>
      <c r="N8" s="506">
        <v>2536640.8021399998</v>
      </c>
      <c r="O8" s="507">
        <v>0.13369176064278757</v>
      </c>
    </row>
    <row r="9" spans="1:15" ht="18">
      <c r="A9" s="390" t="s">
        <v>782</v>
      </c>
      <c r="B9" s="506">
        <v>5679.3824500000001</v>
      </c>
      <c r="C9" s="507">
        <v>3.4717258980907833E-3</v>
      </c>
      <c r="D9" s="506">
        <v>13703.36455</v>
      </c>
      <c r="E9" s="507">
        <v>1.63581798644899E-2</v>
      </c>
      <c r="F9" s="506">
        <v>0</v>
      </c>
      <c r="G9" s="507">
        <v>0</v>
      </c>
      <c r="H9" s="506">
        <v>49034.179790000002</v>
      </c>
      <c r="I9" s="507">
        <v>7.3662340128068764E-3</v>
      </c>
      <c r="J9" s="506">
        <v>15476.18448</v>
      </c>
      <c r="K9" s="507">
        <v>1.7267735791240085E-3</v>
      </c>
      <c r="L9" s="506">
        <v>3710.5535399999999</v>
      </c>
      <c r="M9" s="507">
        <v>4.2872642224921166E-3</v>
      </c>
      <c r="N9" s="506">
        <v>87603.664809999987</v>
      </c>
      <c r="O9" s="507">
        <v>4.6170857842107362E-3</v>
      </c>
    </row>
    <row r="10" spans="1:15" ht="18">
      <c r="A10" s="390" t="s">
        <v>783</v>
      </c>
      <c r="B10" s="506">
        <v>1483813.83724</v>
      </c>
      <c r="C10" s="507">
        <v>0.90703434256158788</v>
      </c>
      <c r="D10" s="506">
        <v>793531.42796</v>
      </c>
      <c r="E10" s="507">
        <v>0.9472658907476259</v>
      </c>
      <c r="F10" s="506">
        <v>13688.5576</v>
      </c>
      <c r="G10" s="507">
        <v>0.87669244577155669</v>
      </c>
      <c r="H10" s="506">
        <v>5706973.3272599997</v>
      </c>
      <c r="I10" s="507">
        <v>0.85733872195854743</v>
      </c>
      <c r="J10" s="506">
        <v>8297979.3671199996</v>
      </c>
      <c r="K10" s="507">
        <v>0.92585685766256631</v>
      </c>
      <c r="L10" s="506">
        <v>838054.71621999994</v>
      </c>
      <c r="M10" s="507">
        <v>0.96830889585837643</v>
      </c>
      <c r="N10" s="506">
        <v>17134041.233399998</v>
      </c>
      <c r="O10" s="507">
        <v>0.90303685783452936</v>
      </c>
    </row>
    <row r="11" spans="1:15" ht="21.75" customHeight="1">
      <c r="A11" s="390" t="s">
        <v>784</v>
      </c>
      <c r="B11" s="508">
        <v>537063.34389999998</v>
      </c>
      <c r="C11" s="509">
        <v>0.32829920089865872</v>
      </c>
      <c r="D11" s="508">
        <v>408671.49342000001</v>
      </c>
      <c r="E11" s="509">
        <v>0.4878452857662654</v>
      </c>
      <c r="F11" s="508">
        <v>0</v>
      </c>
      <c r="G11" s="509">
        <v>0</v>
      </c>
      <c r="H11" s="508">
        <v>5553683.8681499995</v>
      </c>
      <c r="I11" s="509">
        <v>0.83431058052053908</v>
      </c>
      <c r="J11" s="508">
        <v>7663908.3767999997</v>
      </c>
      <c r="K11" s="509">
        <v>0.85510963732615097</v>
      </c>
      <c r="L11" s="508">
        <v>520209.15130999999</v>
      </c>
      <c r="M11" s="509">
        <v>0.60106236403325175</v>
      </c>
      <c r="N11" s="508">
        <v>14683536.233580001</v>
      </c>
      <c r="O11" s="509">
        <v>0.77388482037873185</v>
      </c>
    </row>
    <row r="12" spans="1:15" ht="18" customHeight="1">
      <c r="A12" s="397" t="s">
        <v>785</v>
      </c>
      <c r="B12" s="508">
        <v>470900.47641</v>
      </c>
      <c r="C12" s="509">
        <v>0.2878547788898923</v>
      </c>
      <c r="D12" s="508">
        <v>55427.838490000002</v>
      </c>
      <c r="E12" s="509">
        <v>6.6166126443692713E-2</v>
      </c>
      <c r="F12" s="508">
        <v>0</v>
      </c>
      <c r="G12" s="509">
        <v>0</v>
      </c>
      <c r="H12" s="508">
        <v>0</v>
      </c>
      <c r="I12" s="509">
        <v>0</v>
      </c>
      <c r="J12" s="508">
        <v>0</v>
      </c>
      <c r="K12" s="509">
        <v>0</v>
      </c>
      <c r="L12" s="508">
        <v>4890.3100000000004</v>
      </c>
      <c r="M12" s="509">
        <v>5.6503836621356034E-3</v>
      </c>
      <c r="N12" s="508">
        <v>531218.62490000005</v>
      </c>
      <c r="O12" s="509">
        <v>2.7997481231559061E-2</v>
      </c>
    </row>
    <row r="13" spans="1:15" ht="18" customHeight="1">
      <c r="A13" s="397" t="s">
        <v>786</v>
      </c>
      <c r="B13" s="508">
        <v>21359.652190000001</v>
      </c>
      <c r="C13" s="509">
        <v>1.3056852278408283E-2</v>
      </c>
      <c r="D13" s="508">
        <v>323125.77942000004</v>
      </c>
      <c r="E13" s="509">
        <v>0.38572641042420852</v>
      </c>
      <c r="F13" s="508">
        <v>0</v>
      </c>
      <c r="G13" s="509">
        <v>0</v>
      </c>
      <c r="H13" s="508">
        <v>1968353.4018699999</v>
      </c>
      <c r="I13" s="509">
        <v>0.29569887454375049</v>
      </c>
      <c r="J13" s="508">
        <v>6874791.5466</v>
      </c>
      <c r="K13" s="509">
        <v>0.76706299411170886</v>
      </c>
      <c r="L13" s="508">
        <v>459529.32474000001</v>
      </c>
      <c r="M13" s="509">
        <v>0.53095140978447208</v>
      </c>
      <c r="N13" s="508">
        <v>9647159.7048199996</v>
      </c>
      <c r="O13" s="509">
        <v>0.50844635355997803</v>
      </c>
    </row>
    <row r="14" spans="1:15" ht="18" customHeight="1">
      <c r="A14" s="397" t="s">
        <v>787</v>
      </c>
      <c r="B14" s="508">
        <v>0</v>
      </c>
      <c r="C14" s="509">
        <v>0</v>
      </c>
      <c r="D14" s="508">
        <v>0</v>
      </c>
      <c r="E14" s="509">
        <v>0</v>
      </c>
      <c r="F14" s="508">
        <v>0</v>
      </c>
      <c r="G14" s="509">
        <v>0</v>
      </c>
      <c r="H14" s="508">
        <v>0</v>
      </c>
      <c r="I14" s="509">
        <v>0</v>
      </c>
      <c r="J14" s="508">
        <v>0</v>
      </c>
      <c r="K14" s="509">
        <v>0</v>
      </c>
      <c r="L14" s="508">
        <v>0</v>
      </c>
      <c r="M14" s="509">
        <v>0</v>
      </c>
      <c r="N14" s="508">
        <v>0</v>
      </c>
      <c r="O14" s="509">
        <v>0</v>
      </c>
    </row>
    <row r="15" spans="1:15" ht="19.5">
      <c r="A15" s="397" t="s">
        <v>788</v>
      </c>
      <c r="B15" s="508">
        <v>3320.5114900000003</v>
      </c>
      <c r="C15" s="509">
        <v>2.0297815539330366E-3</v>
      </c>
      <c r="D15" s="508">
        <v>14762.438169999999</v>
      </c>
      <c r="E15" s="509">
        <v>1.7622432647263341E-2</v>
      </c>
      <c r="F15" s="508">
        <v>0</v>
      </c>
      <c r="G15" s="509">
        <v>0</v>
      </c>
      <c r="H15" s="508">
        <v>114077.17754999999</v>
      </c>
      <c r="I15" s="509">
        <v>1.7137416980413999E-2</v>
      </c>
      <c r="J15" s="508">
        <v>65984.646110000001</v>
      </c>
      <c r="K15" s="509">
        <v>7.3623148960160105E-3</v>
      </c>
      <c r="L15" s="508">
        <v>704.73973999999998</v>
      </c>
      <c r="M15" s="509">
        <v>8.1427351496197423E-4</v>
      </c>
      <c r="N15" s="508">
        <v>198849.51306</v>
      </c>
      <c r="O15" s="509">
        <v>1.0480215204898039E-2</v>
      </c>
    </row>
    <row r="16" spans="1:15" ht="19.5">
      <c r="A16" s="398" t="s">
        <v>789</v>
      </c>
      <c r="B16" s="508">
        <v>0</v>
      </c>
      <c r="C16" s="509">
        <v>0</v>
      </c>
      <c r="D16" s="508">
        <v>0</v>
      </c>
      <c r="E16" s="509">
        <v>0</v>
      </c>
      <c r="F16" s="508">
        <v>0</v>
      </c>
      <c r="G16" s="509">
        <v>0</v>
      </c>
      <c r="H16" s="508">
        <v>0</v>
      </c>
      <c r="I16" s="509">
        <v>0</v>
      </c>
      <c r="J16" s="508">
        <v>0</v>
      </c>
      <c r="K16" s="509">
        <v>0</v>
      </c>
      <c r="L16" s="508">
        <v>0</v>
      </c>
      <c r="M16" s="509">
        <v>0</v>
      </c>
      <c r="N16" s="508">
        <v>0</v>
      </c>
      <c r="O16" s="509">
        <v>0</v>
      </c>
    </row>
    <row r="17" spans="1:15" ht="18" customHeight="1">
      <c r="A17" s="398" t="s">
        <v>790</v>
      </c>
      <c r="B17" s="508">
        <v>7212.6770299999998</v>
      </c>
      <c r="C17" s="509">
        <v>4.4090071165423126E-3</v>
      </c>
      <c r="D17" s="508">
        <v>1229.53721</v>
      </c>
      <c r="E17" s="509">
        <v>1.4677410615382839E-3</v>
      </c>
      <c r="F17" s="508">
        <v>0</v>
      </c>
      <c r="G17" s="509">
        <v>0</v>
      </c>
      <c r="H17" s="508">
        <v>22249.768070000002</v>
      </c>
      <c r="I17" s="509">
        <v>3.3425051471488764E-3</v>
      </c>
      <c r="J17" s="508">
        <v>13297.280769999999</v>
      </c>
      <c r="K17" s="509">
        <v>1.4836598218057524E-3</v>
      </c>
      <c r="L17" s="508">
        <v>26743.624250000001</v>
      </c>
      <c r="M17" s="509">
        <v>3.090023690287395E-2</v>
      </c>
      <c r="N17" s="508">
        <v>70732.887329999998</v>
      </c>
      <c r="O17" s="509">
        <v>3.7279240460525056E-3</v>
      </c>
    </row>
    <row r="18" spans="1:15" ht="18" customHeight="1">
      <c r="A18" s="399" t="s">
        <v>791</v>
      </c>
      <c r="B18" s="508">
        <v>0</v>
      </c>
      <c r="C18" s="509">
        <v>0</v>
      </c>
      <c r="D18" s="508">
        <v>149.99365</v>
      </c>
      <c r="E18" s="509">
        <v>1.7905260392648209E-4</v>
      </c>
      <c r="F18" s="508">
        <v>0</v>
      </c>
      <c r="G18" s="509">
        <v>0</v>
      </c>
      <c r="H18" s="508">
        <v>961896.07164999994</v>
      </c>
      <c r="I18" s="509">
        <v>0.14450229595190603</v>
      </c>
      <c r="J18" s="508">
        <v>262309.02003999997</v>
      </c>
      <c r="K18" s="509">
        <v>2.9267439009681671E-2</v>
      </c>
      <c r="L18" s="508">
        <v>0</v>
      </c>
      <c r="M18" s="509">
        <v>0</v>
      </c>
      <c r="N18" s="508">
        <v>1224355.0853399998</v>
      </c>
      <c r="O18" s="509">
        <v>6.4528721162635069E-2</v>
      </c>
    </row>
    <row r="19" spans="1:15" ht="18" customHeight="1">
      <c r="A19" s="390" t="s">
        <v>792</v>
      </c>
      <c r="B19" s="508">
        <v>34270.02678</v>
      </c>
      <c r="C19" s="509">
        <v>2.0948781059882786E-2</v>
      </c>
      <c r="D19" s="508">
        <v>13975.90648</v>
      </c>
      <c r="E19" s="509">
        <v>1.6683522585636087E-2</v>
      </c>
      <c r="F19" s="508">
        <v>0</v>
      </c>
      <c r="G19" s="509">
        <v>0</v>
      </c>
      <c r="H19" s="508">
        <v>2487107.4490100001</v>
      </c>
      <c r="I19" s="509">
        <v>0.37362948789731976</v>
      </c>
      <c r="J19" s="508">
        <v>447525.88327999995</v>
      </c>
      <c r="K19" s="509">
        <v>4.9933229486938686E-2</v>
      </c>
      <c r="L19" s="508">
        <v>28341.152579999998</v>
      </c>
      <c r="M19" s="509">
        <v>3.2746060168808169E-2</v>
      </c>
      <c r="N19" s="508">
        <v>3011220.4181299997</v>
      </c>
      <c r="O19" s="509">
        <v>0.15870412517360907</v>
      </c>
    </row>
    <row r="20" spans="1:15" ht="18" customHeight="1">
      <c r="A20" s="397" t="s">
        <v>793</v>
      </c>
      <c r="B20" s="508">
        <v>946750.49334000004</v>
      </c>
      <c r="C20" s="509">
        <v>0.57873514166292916</v>
      </c>
      <c r="D20" s="508">
        <v>384859.93453999999</v>
      </c>
      <c r="E20" s="509">
        <v>0.4594206049813605</v>
      </c>
      <c r="F20" s="508">
        <v>13688.5576</v>
      </c>
      <c r="G20" s="509">
        <v>0.87669244577155669</v>
      </c>
      <c r="H20" s="508">
        <v>153289.45911</v>
      </c>
      <c r="I20" s="509">
        <v>2.3028141438008354E-2</v>
      </c>
      <c r="J20" s="508">
        <v>634070.99031999998</v>
      </c>
      <c r="K20" s="509">
        <v>7.0747220336415312E-2</v>
      </c>
      <c r="L20" s="508">
        <v>317845.56490999996</v>
      </c>
      <c r="M20" s="509">
        <v>0.36724653182512457</v>
      </c>
      <c r="N20" s="508">
        <v>2450504.9998199996</v>
      </c>
      <c r="O20" s="509">
        <v>0.12915203745579754</v>
      </c>
    </row>
    <row r="21" spans="1:15" ht="18" customHeight="1">
      <c r="A21" s="397" t="s">
        <v>794</v>
      </c>
      <c r="B21" s="508">
        <v>882656.77604999999</v>
      </c>
      <c r="C21" s="509">
        <v>0.53955556180903108</v>
      </c>
      <c r="D21" s="508">
        <v>187918.24347999998</v>
      </c>
      <c r="E21" s="509">
        <v>0.22432450187314371</v>
      </c>
      <c r="F21" s="508">
        <v>0</v>
      </c>
      <c r="G21" s="509">
        <v>0</v>
      </c>
      <c r="H21" s="508">
        <v>0</v>
      </c>
      <c r="I21" s="509">
        <v>0</v>
      </c>
      <c r="J21" s="508">
        <v>0</v>
      </c>
      <c r="K21" s="509">
        <v>0</v>
      </c>
      <c r="L21" s="508">
        <v>33003.573730000004</v>
      </c>
      <c r="M21" s="509">
        <v>3.8133135485496787E-2</v>
      </c>
      <c r="N21" s="508">
        <v>1103578.59326</v>
      </c>
      <c r="O21" s="509">
        <v>5.8163286270626384E-2</v>
      </c>
    </row>
    <row r="22" spans="1:15" ht="18" customHeight="1">
      <c r="A22" s="397" t="s">
        <v>795</v>
      </c>
      <c r="B22" s="508">
        <v>0</v>
      </c>
      <c r="C22" s="509">
        <v>0</v>
      </c>
      <c r="D22" s="508">
        <v>70512.419980000006</v>
      </c>
      <c r="E22" s="509">
        <v>8.4173112705615893E-2</v>
      </c>
      <c r="F22" s="508">
        <v>0</v>
      </c>
      <c r="G22" s="509">
        <v>0</v>
      </c>
      <c r="H22" s="508">
        <v>114252.78673000001</v>
      </c>
      <c r="I22" s="509">
        <v>1.7163798135767617E-2</v>
      </c>
      <c r="J22" s="508">
        <v>525606.25956000003</v>
      </c>
      <c r="K22" s="509">
        <v>5.8645139776106102E-2</v>
      </c>
      <c r="L22" s="508">
        <v>111884.59362999999</v>
      </c>
      <c r="M22" s="509">
        <v>0.12927419322939304</v>
      </c>
      <c r="N22" s="508">
        <v>822256.05989999999</v>
      </c>
      <c r="O22" s="509">
        <v>4.3336392071945125E-2</v>
      </c>
    </row>
    <row r="23" spans="1:15" ht="18" customHeight="1">
      <c r="A23" s="397" t="s">
        <v>787</v>
      </c>
      <c r="B23" s="508">
        <v>0</v>
      </c>
      <c r="C23" s="509">
        <v>0</v>
      </c>
      <c r="D23" s="508">
        <v>0</v>
      </c>
      <c r="E23" s="509">
        <v>0</v>
      </c>
      <c r="F23" s="508">
        <v>0</v>
      </c>
      <c r="G23" s="509">
        <v>0</v>
      </c>
      <c r="H23" s="508">
        <v>0</v>
      </c>
      <c r="I23" s="509">
        <v>0</v>
      </c>
      <c r="J23" s="508">
        <v>0</v>
      </c>
      <c r="K23" s="509">
        <v>0</v>
      </c>
      <c r="L23" s="508">
        <v>0</v>
      </c>
      <c r="M23" s="509">
        <v>0</v>
      </c>
      <c r="N23" s="508">
        <v>0</v>
      </c>
      <c r="O23" s="509">
        <v>0</v>
      </c>
    </row>
    <row r="24" spans="1:15" ht="19.5">
      <c r="A24" s="397" t="s">
        <v>796</v>
      </c>
      <c r="B24" s="508">
        <v>0</v>
      </c>
      <c r="C24" s="509">
        <v>0</v>
      </c>
      <c r="D24" s="508">
        <v>3197.5445600000003</v>
      </c>
      <c r="E24" s="509">
        <v>3.8170194514164932E-3</v>
      </c>
      <c r="F24" s="508">
        <v>0</v>
      </c>
      <c r="G24" s="509">
        <v>0</v>
      </c>
      <c r="H24" s="508">
        <v>0</v>
      </c>
      <c r="I24" s="509">
        <v>0</v>
      </c>
      <c r="J24" s="508">
        <v>34845.202669999999</v>
      </c>
      <c r="K24" s="509">
        <v>3.8878946815046854E-3</v>
      </c>
      <c r="L24" s="508">
        <v>2879.0726</v>
      </c>
      <c r="M24" s="509">
        <v>3.3265508282996929E-3</v>
      </c>
      <c r="N24" s="508">
        <v>40921.81983</v>
      </c>
      <c r="O24" s="509">
        <v>2.1567539783970144E-3</v>
      </c>
    </row>
    <row r="25" spans="1:15" ht="19.5">
      <c r="A25" s="398" t="s">
        <v>789</v>
      </c>
      <c r="B25" s="508">
        <v>0</v>
      </c>
      <c r="C25" s="509">
        <v>0</v>
      </c>
      <c r="D25" s="508">
        <v>0</v>
      </c>
      <c r="E25" s="509">
        <v>0</v>
      </c>
      <c r="F25" s="508">
        <v>0</v>
      </c>
      <c r="G25" s="509">
        <v>0</v>
      </c>
      <c r="H25" s="508">
        <v>0</v>
      </c>
      <c r="I25" s="509">
        <v>0</v>
      </c>
      <c r="J25" s="508">
        <v>0</v>
      </c>
      <c r="K25" s="509">
        <v>0</v>
      </c>
      <c r="L25" s="508">
        <v>0</v>
      </c>
      <c r="M25" s="509">
        <v>0</v>
      </c>
      <c r="N25" s="508">
        <v>0</v>
      </c>
      <c r="O25" s="509">
        <v>0</v>
      </c>
    </row>
    <row r="26" spans="1:15" ht="19.5">
      <c r="A26" s="398" t="s">
        <v>797</v>
      </c>
      <c r="B26" s="508">
        <v>64093.717290000001</v>
      </c>
      <c r="C26" s="509">
        <v>3.9179579853898028E-2</v>
      </c>
      <c r="D26" s="508">
        <v>123231.72652</v>
      </c>
      <c r="E26" s="509">
        <v>0.14710597095118438</v>
      </c>
      <c r="F26" s="508">
        <v>13688.5576</v>
      </c>
      <c r="G26" s="509">
        <v>0.87669244577155669</v>
      </c>
      <c r="H26" s="508">
        <v>0</v>
      </c>
      <c r="I26" s="509">
        <v>0</v>
      </c>
      <c r="J26" s="508">
        <v>48759.835119999996</v>
      </c>
      <c r="K26" s="509">
        <v>5.4404362468325222E-3</v>
      </c>
      <c r="L26" s="508">
        <v>170078.32494999998</v>
      </c>
      <c r="M26" s="509">
        <v>0.19651265228193507</v>
      </c>
      <c r="N26" s="508">
        <v>419852.16148000001</v>
      </c>
      <c r="O26" s="509">
        <v>2.2127994878339597E-2</v>
      </c>
    </row>
    <row r="27" spans="1:15" ht="18" customHeight="1">
      <c r="A27" s="399" t="s">
        <v>791</v>
      </c>
      <c r="B27" s="508">
        <v>0</v>
      </c>
      <c r="C27" s="509">
        <v>0</v>
      </c>
      <c r="D27" s="508">
        <v>0</v>
      </c>
      <c r="E27" s="509">
        <v>0</v>
      </c>
      <c r="F27" s="508">
        <v>0</v>
      </c>
      <c r="G27" s="509">
        <v>0</v>
      </c>
      <c r="H27" s="508">
        <v>39036.672380000004</v>
      </c>
      <c r="I27" s="509">
        <v>5.8643433022407404E-3</v>
      </c>
      <c r="J27" s="508">
        <v>24859.69297</v>
      </c>
      <c r="K27" s="509">
        <v>2.7737496319720049E-3</v>
      </c>
      <c r="L27" s="508">
        <v>0</v>
      </c>
      <c r="M27" s="509">
        <v>0</v>
      </c>
      <c r="N27" s="508">
        <v>63896.365350000007</v>
      </c>
      <c r="O27" s="509">
        <v>3.3676102564894569E-3</v>
      </c>
    </row>
    <row r="28" spans="1:15" ht="18" customHeight="1">
      <c r="A28" s="397" t="s">
        <v>792</v>
      </c>
      <c r="B28" s="508">
        <v>0</v>
      </c>
      <c r="C28" s="509">
        <v>0</v>
      </c>
      <c r="D28" s="508">
        <v>0</v>
      </c>
      <c r="E28" s="509">
        <v>0</v>
      </c>
      <c r="F28" s="508">
        <v>0</v>
      </c>
      <c r="G28" s="509">
        <v>0</v>
      </c>
      <c r="H28" s="508">
        <v>0</v>
      </c>
      <c r="I28" s="509">
        <v>0</v>
      </c>
      <c r="J28" s="508">
        <v>0</v>
      </c>
      <c r="K28" s="509">
        <v>0</v>
      </c>
      <c r="L28" s="508">
        <v>0</v>
      </c>
      <c r="M28" s="509">
        <v>0</v>
      </c>
      <c r="N28" s="508">
        <v>0</v>
      </c>
      <c r="O28" s="509">
        <v>0</v>
      </c>
    </row>
    <row r="29" spans="1:15" ht="18" customHeight="1">
      <c r="A29" s="397" t="s">
        <v>798</v>
      </c>
      <c r="B29" s="510">
        <v>3052.3375599999999</v>
      </c>
      <c r="C29" s="511">
        <v>1.8658506360611849E-3</v>
      </c>
      <c r="D29" s="510">
        <v>1633.81086</v>
      </c>
      <c r="E29" s="511">
        <v>1.9503364896204945E-3</v>
      </c>
      <c r="F29" s="510">
        <v>0</v>
      </c>
      <c r="G29" s="511">
        <v>0</v>
      </c>
      <c r="H29" s="510">
        <v>212.64022</v>
      </c>
      <c r="I29" s="511">
        <v>3.1944199490294703E-5</v>
      </c>
      <c r="J29" s="510">
        <v>3204.49721</v>
      </c>
      <c r="K29" s="511">
        <v>3.5754556452564332E-4</v>
      </c>
      <c r="L29" s="510">
        <v>11673.267119999999</v>
      </c>
      <c r="M29" s="511">
        <v>1.3487578051001411E-2</v>
      </c>
      <c r="N29" s="510">
        <v>19776.552969999997</v>
      </c>
      <c r="O29" s="511">
        <v>1.0423084670774473E-3</v>
      </c>
    </row>
    <row r="30" spans="1:15" ht="18" customHeight="1">
      <c r="A30" s="390" t="s">
        <v>799</v>
      </c>
      <c r="B30" s="506">
        <v>1645069.9124199999</v>
      </c>
      <c r="C30" s="507">
        <v>1.0056078930057706</v>
      </c>
      <c r="D30" s="506">
        <v>882418.03357999993</v>
      </c>
      <c r="E30" s="507">
        <v>1.0533729038808302</v>
      </c>
      <c r="F30" s="506">
        <v>15722.200490000001</v>
      </c>
      <c r="G30" s="507">
        <v>1.0069384082139428</v>
      </c>
      <c r="H30" s="506">
        <v>7125552.6165300002</v>
      </c>
      <c r="I30" s="507">
        <v>1.07044694677717</v>
      </c>
      <c r="J30" s="506">
        <v>9206912.4255299997</v>
      </c>
      <c r="K30" s="507">
        <v>1.0272721381849117</v>
      </c>
      <c r="L30" s="506">
        <v>902387.06476999994</v>
      </c>
      <c r="M30" s="507">
        <v>1.0426400632473012</v>
      </c>
      <c r="N30" s="506">
        <v>19778062.253320001</v>
      </c>
      <c r="O30" s="507">
        <v>1.0423880127286052</v>
      </c>
    </row>
    <row r="31" spans="1:15" ht="18" customHeight="1">
      <c r="A31" s="397" t="s">
        <v>800</v>
      </c>
      <c r="B31" s="510">
        <v>9173.9296400000003</v>
      </c>
      <c r="C31" s="511">
        <v>5.6078930057704875E-3</v>
      </c>
      <c r="D31" s="510">
        <v>44710.864229999999</v>
      </c>
      <c r="E31" s="511">
        <v>5.3372903880830325E-2</v>
      </c>
      <c r="F31" s="510">
        <v>108.33537</v>
      </c>
      <c r="G31" s="511">
        <v>6.9384082139426094E-3</v>
      </c>
      <c r="H31" s="510">
        <v>468938.16405000002</v>
      </c>
      <c r="I31" s="511">
        <v>7.0446946777170116E-2</v>
      </c>
      <c r="J31" s="510">
        <v>244426.16381</v>
      </c>
      <c r="K31" s="511">
        <v>2.7272138184911643E-2</v>
      </c>
      <c r="L31" s="510">
        <v>36904.242290000002</v>
      </c>
      <c r="M31" s="511">
        <v>4.2640063247301255E-2</v>
      </c>
      <c r="N31" s="510">
        <v>804261.69938999997</v>
      </c>
      <c r="O31" s="511">
        <v>4.2388012728605137E-2</v>
      </c>
    </row>
    <row r="32" spans="1:15" ht="26.25" customHeight="1">
      <c r="A32" s="663" t="s">
        <v>801</v>
      </c>
      <c r="B32" s="664">
        <v>1635895.98278</v>
      </c>
      <c r="C32" s="665">
        <v>1</v>
      </c>
      <c r="D32" s="664">
        <v>837707.16934999998</v>
      </c>
      <c r="E32" s="665">
        <v>1</v>
      </c>
      <c r="F32" s="664">
        <v>15613.865119999999</v>
      </c>
      <c r="G32" s="665">
        <v>1</v>
      </c>
      <c r="H32" s="664">
        <v>6656614.4524800004</v>
      </c>
      <c r="I32" s="665">
        <v>1</v>
      </c>
      <c r="J32" s="664">
        <v>8962486.2617199998</v>
      </c>
      <c r="K32" s="665">
        <v>1</v>
      </c>
      <c r="L32" s="664">
        <v>865482.82247999997</v>
      </c>
      <c r="M32" s="665">
        <v>1</v>
      </c>
      <c r="N32" s="664">
        <v>18973800.553929999</v>
      </c>
      <c r="O32" s="665">
        <v>1</v>
      </c>
    </row>
    <row r="33" spans="1:15" ht="19.5">
      <c r="A33" s="399" t="s">
        <v>802</v>
      </c>
      <c r="B33" s="508">
        <v>292.24657999999999</v>
      </c>
      <c r="C33" s="509">
        <v>1.7864618721256568E-4</v>
      </c>
      <c r="D33" s="508">
        <v>277.68140999999997</v>
      </c>
      <c r="E33" s="509">
        <v>3.3147789604744653E-4</v>
      </c>
      <c r="F33" s="508">
        <v>0</v>
      </c>
      <c r="G33" s="509">
        <v>0</v>
      </c>
      <c r="H33" s="508">
        <v>1343.3534299999999</v>
      </c>
      <c r="I33" s="509">
        <v>2.0180730603971178E-4</v>
      </c>
      <c r="J33" s="508">
        <v>1426.76153</v>
      </c>
      <c r="K33" s="509">
        <v>1.5919260441088685E-4</v>
      </c>
      <c r="L33" s="508">
        <v>1151.8951000000002</v>
      </c>
      <c r="M33" s="509">
        <v>1.330927743544695E-3</v>
      </c>
      <c r="N33" s="508">
        <v>4491.9380500000007</v>
      </c>
      <c r="O33" s="509">
        <v>2.3674424305412001E-4</v>
      </c>
    </row>
    <row r="34" spans="1:15" ht="19.5">
      <c r="A34" s="399" t="s">
        <v>803</v>
      </c>
      <c r="B34" s="508">
        <v>3567.7512400000001</v>
      </c>
      <c r="C34" s="509">
        <v>2.1809157046385396E-3</v>
      </c>
      <c r="D34" s="508">
        <v>39813.021850000005</v>
      </c>
      <c r="E34" s="509">
        <v>4.7526180157789533E-2</v>
      </c>
      <c r="F34" s="508">
        <v>0</v>
      </c>
      <c r="G34" s="509">
        <v>0</v>
      </c>
      <c r="H34" s="508">
        <v>473837.58413999999</v>
      </c>
      <c r="I34" s="509">
        <v>7.1182969589513506E-2</v>
      </c>
      <c r="J34" s="508">
        <v>210831.35629</v>
      </c>
      <c r="K34" s="509">
        <v>2.3523757820471027E-2</v>
      </c>
      <c r="L34" s="508">
        <v>30522.869010000002</v>
      </c>
      <c r="M34" s="509">
        <v>3.5266868639331476E-2</v>
      </c>
      <c r="N34" s="508">
        <v>758572.58253000001</v>
      </c>
      <c r="O34" s="509">
        <v>3.9980001917585176E-2</v>
      </c>
    </row>
    <row r="35" spans="1:15" ht="12.75" customHeight="1">
      <c r="A35" s="22" t="s">
        <v>746</v>
      </c>
    </row>
    <row r="36" spans="1:15" ht="12.75" customHeight="1">
      <c r="A36" s="41" t="s">
        <v>804</v>
      </c>
    </row>
    <row r="37" spans="1:15" ht="12.75" customHeight="1"/>
    <row r="38" spans="1:15" ht="12.75" customHeight="1"/>
    <row r="39" spans="1:15" ht="12.75" customHeight="1"/>
    <row r="40" spans="1:15" ht="12.75" customHeight="1"/>
    <row r="41" spans="1:15" ht="12.75" customHeight="1">
      <c r="A41" s="148" t="s">
        <v>1219</v>
      </c>
      <c r="H41" s="144" t="str">
        <f>Naslovnica!A20</f>
        <v>Veljača 2019.</v>
      </c>
    </row>
    <row r="42" spans="1:15">
      <c r="A42" s="618" t="s">
        <v>1220</v>
      </c>
      <c r="H42" s="612" t="str">
        <f>Naslovnica!A24</f>
        <v>February 2019</v>
      </c>
    </row>
    <row r="43" spans="1:15" ht="12.75" customHeight="1"/>
    <row r="44" spans="1:15">
      <c r="H44" s="14" t="s">
        <v>805</v>
      </c>
    </row>
    <row r="45" spans="1:15" ht="22.5">
      <c r="A45" s="1077" t="s">
        <v>806</v>
      </c>
      <c r="B45" s="666" t="s">
        <v>773</v>
      </c>
      <c r="C45" s="666" t="s">
        <v>774</v>
      </c>
      <c r="D45" s="666" t="s">
        <v>775</v>
      </c>
      <c r="E45" s="666" t="s">
        <v>776</v>
      </c>
      <c r="F45" s="666" t="s">
        <v>777</v>
      </c>
      <c r="G45" s="666" t="s">
        <v>808</v>
      </c>
      <c r="H45" s="666" t="s">
        <v>779</v>
      </c>
    </row>
    <row r="46" spans="1:15" ht="22.5">
      <c r="A46" s="1077"/>
      <c r="B46" s="667" t="s">
        <v>807</v>
      </c>
      <c r="C46" s="667" t="s">
        <v>807</v>
      </c>
      <c r="D46" s="667" t="s">
        <v>807</v>
      </c>
      <c r="E46" s="667" t="s">
        <v>807</v>
      </c>
      <c r="F46" s="667" t="s">
        <v>807</v>
      </c>
      <c r="G46" s="667" t="s">
        <v>807</v>
      </c>
      <c r="H46" s="667" t="s">
        <v>807</v>
      </c>
    </row>
    <row r="47" spans="1:15" ht="22.5">
      <c r="A47" s="81" t="s">
        <v>809</v>
      </c>
      <c r="B47" s="512">
        <v>32728.322340000006</v>
      </c>
      <c r="C47" s="512">
        <v>9991.2589700000008</v>
      </c>
      <c r="D47" s="512">
        <v>2035.2042499999998</v>
      </c>
      <c r="E47" s="512">
        <v>345712.44289000006</v>
      </c>
      <c r="F47" s="512">
        <v>350770.96714000002</v>
      </c>
      <c r="G47" s="512">
        <v>3961.9424799999997</v>
      </c>
      <c r="H47" s="512">
        <v>745200.1380700001</v>
      </c>
    </row>
    <row r="48" spans="1:15" ht="22.5">
      <c r="A48" s="513" t="s">
        <v>810</v>
      </c>
      <c r="B48" s="512">
        <v>49869.752350000002</v>
      </c>
      <c r="C48" s="512">
        <v>6653.1657399999995</v>
      </c>
      <c r="D48" s="512">
        <v>7127.156390000001</v>
      </c>
      <c r="E48" s="512">
        <v>526070.48499000026</v>
      </c>
      <c r="F48" s="512">
        <v>155561.63415000003</v>
      </c>
      <c r="G48" s="512">
        <v>8393.7357199999988</v>
      </c>
      <c r="H48" s="512">
        <v>753675.92934000026</v>
      </c>
    </row>
    <row r="49" spans="1:15" ht="33">
      <c r="A49" s="663" t="s">
        <v>811</v>
      </c>
      <c r="B49" s="668">
        <v>-17141.430009999996</v>
      </c>
      <c r="C49" s="668">
        <v>3338.0932300000013</v>
      </c>
      <c r="D49" s="668">
        <v>-5091.9521400000012</v>
      </c>
      <c r="E49" s="668">
        <v>-180358.0421000002</v>
      </c>
      <c r="F49" s="668">
        <v>195209.33299</v>
      </c>
      <c r="G49" s="668">
        <v>-4431.7932399999991</v>
      </c>
      <c r="H49" s="668">
        <v>-8475.7912700001616</v>
      </c>
    </row>
    <row r="50" spans="1:15" ht="12.75" customHeight="1">
      <c r="A50" s="22" t="s">
        <v>746</v>
      </c>
    </row>
    <row r="51" spans="1:15" ht="12.75" customHeight="1">
      <c r="A51" s="41" t="s">
        <v>804</v>
      </c>
    </row>
    <row r="52" spans="1:15" ht="12.75" customHeight="1"/>
    <row r="53" spans="1:15" ht="12.75" customHeight="1">
      <c r="A53" s="700" t="s">
        <v>128</v>
      </c>
    </row>
    <row r="54" spans="1:15" ht="12.75" customHeight="1"/>
    <row r="55" spans="1:15" ht="12.75" customHeight="1"/>
    <row r="56" spans="1:15" ht="12.75" customHeight="1">
      <c r="O56" s="36" t="s">
        <v>1357</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3" ht="12.75" customHeight="1">
      <c r="A1" s="146" t="s">
        <v>1221</v>
      </c>
      <c r="F1" s="289" t="s">
        <v>514</v>
      </c>
      <c r="G1" s="165" t="s">
        <v>526</v>
      </c>
    </row>
    <row r="2" spans="1:13">
      <c r="A2" s="614" t="s">
        <v>1222</v>
      </c>
      <c r="F2" s="615" t="s">
        <v>515</v>
      </c>
      <c r="G2" s="616" t="s">
        <v>527</v>
      </c>
    </row>
    <row r="3" spans="1:13" ht="12.75" customHeight="1"/>
    <row r="4" spans="1:13" ht="12.75" customHeight="1">
      <c r="C4" s="196"/>
      <c r="G4" s="164" t="s">
        <v>739</v>
      </c>
    </row>
    <row r="5" spans="1:13" ht="22.5" customHeight="1">
      <c r="A5" s="650" t="s">
        <v>752</v>
      </c>
      <c r="B5" s="650" t="s">
        <v>753</v>
      </c>
      <c r="C5" s="650" t="s">
        <v>742</v>
      </c>
      <c r="D5" s="650" t="s">
        <v>754</v>
      </c>
      <c r="E5" s="650"/>
      <c r="F5" s="650" t="s">
        <v>755</v>
      </c>
      <c r="G5" s="650" t="s">
        <v>756</v>
      </c>
    </row>
    <row r="6" spans="1:13" ht="12.75" customHeight="1">
      <c r="A6" s="115" t="s">
        <v>99</v>
      </c>
      <c r="B6" s="199">
        <v>47572962490</v>
      </c>
      <c r="C6" s="295" t="s">
        <v>313</v>
      </c>
      <c r="D6" s="115" t="s">
        <v>98</v>
      </c>
      <c r="E6" s="115"/>
      <c r="F6" s="117">
        <v>10157434.49</v>
      </c>
      <c r="G6" s="118">
        <v>117.69463040332073</v>
      </c>
      <c r="H6" s="309"/>
      <c r="I6" s="310"/>
      <c r="J6" s="49"/>
      <c r="K6" s="49"/>
      <c r="L6" s="49"/>
      <c r="M6" s="171"/>
    </row>
    <row r="7" spans="1:13" ht="12.75" customHeight="1">
      <c r="A7" s="115" t="s">
        <v>172</v>
      </c>
      <c r="B7" s="199">
        <v>97433886648</v>
      </c>
      <c r="C7" s="295" t="s">
        <v>316</v>
      </c>
      <c r="D7" s="115" t="s">
        <v>156</v>
      </c>
      <c r="E7" s="115"/>
      <c r="F7" s="117">
        <v>6986015.7300000004</v>
      </c>
      <c r="G7" s="118">
        <v>1189.8357006826348</v>
      </c>
      <c r="H7" s="309"/>
      <c r="I7" s="310"/>
      <c r="J7" s="49"/>
      <c r="K7" s="49"/>
      <c r="L7" s="49"/>
      <c r="M7" s="171"/>
    </row>
    <row r="8" spans="1:13" ht="12.75" customHeight="1">
      <c r="A8" s="115" t="s">
        <v>363</v>
      </c>
      <c r="B8" s="199">
        <v>93273216321</v>
      </c>
      <c r="C8" s="295" t="s">
        <v>315</v>
      </c>
      <c r="D8" s="115" t="s">
        <v>156</v>
      </c>
      <c r="E8" s="115"/>
      <c r="F8" s="117">
        <v>536697047.81999999</v>
      </c>
      <c r="G8" s="118">
        <v>821.45393378937695</v>
      </c>
      <c r="H8" s="309"/>
      <c r="I8" s="310"/>
      <c r="J8" s="49"/>
      <c r="K8" s="49"/>
      <c r="L8" s="49"/>
      <c r="M8" s="171"/>
    </row>
    <row r="9" spans="1:13" ht="12.75" customHeight="1">
      <c r="A9" s="115" t="s">
        <v>203</v>
      </c>
      <c r="B9" s="199">
        <v>57255663752</v>
      </c>
      <c r="C9" s="295" t="s">
        <v>314</v>
      </c>
      <c r="D9" s="115" t="s">
        <v>405</v>
      </c>
      <c r="E9" s="115"/>
      <c r="F9" s="117">
        <v>15411097.310000001</v>
      </c>
      <c r="G9" s="118">
        <v>122.54333248721106</v>
      </c>
      <c r="H9" s="301"/>
      <c r="I9" s="302"/>
      <c r="J9" s="290"/>
      <c r="K9" s="290"/>
      <c r="L9" s="290"/>
      <c r="M9" s="171"/>
    </row>
    <row r="10" spans="1:13" ht="12.75" customHeight="1">
      <c r="A10" s="115" t="s">
        <v>406</v>
      </c>
      <c r="B10" s="199">
        <v>13264226136</v>
      </c>
      <c r="C10" s="295" t="s">
        <v>317</v>
      </c>
      <c r="D10" s="140" t="s">
        <v>173</v>
      </c>
      <c r="E10" s="140"/>
      <c r="F10" s="119">
        <v>22379432.420000002</v>
      </c>
      <c r="G10" s="118">
        <v>0.99747895953194188</v>
      </c>
      <c r="H10" s="309"/>
      <c r="I10" s="310"/>
      <c r="J10" s="49"/>
      <c r="K10" s="49"/>
      <c r="L10" s="49"/>
      <c r="M10" s="171"/>
    </row>
    <row r="11" spans="1:13" ht="12.75" customHeight="1">
      <c r="A11" s="115" t="s">
        <v>456</v>
      </c>
      <c r="B11" s="199" t="s">
        <v>461</v>
      </c>
      <c r="C11" s="295" t="s">
        <v>462</v>
      </c>
      <c r="D11" s="140" t="s">
        <v>173</v>
      </c>
      <c r="E11" s="140"/>
      <c r="F11" s="119">
        <v>75312076.090000004</v>
      </c>
      <c r="G11" s="118">
        <v>7.534999771618212</v>
      </c>
      <c r="H11" s="309"/>
      <c r="I11" s="310"/>
      <c r="J11" s="49"/>
      <c r="K11" s="49"/>
      <c r="L11" s="49"/>
      <c r="M11" s="171"/>
    </row>
    <row r="12" spans="1:13" ht="12.75" customHeight="1">
      <c r="A12" s="115" t="s">
        <v>362</v>
      </c>
      <c r="B12" s="199">
        <v>75398635234</v>
      </c>
      <c r="C12" s="295" t="s">
        <v>318</v>
      </c>
      <c r="D12" s="115" t="s">
        <v>229</v>
      </c>
      <c r="E12" s="115"/>
      <c r="F12" s="117">
        <v>45787879.060000002</v>
      </c>
      <c r="G12" s="118">
        <v>5920.3359032755134</v>
      </c>
      <c r="H12" s="309"/>
      <c r="I12" s="310"/>
      <c r="J12" s="49"/>
      <c r="K12" s="49"/>
      <c r="L12" s="49"/>
      <c r="M12" s="171"/>
    </row>
    <row r="13" spans="1:13" ht="12.75" customHeight="1">
      <c r="A13" s="115" t="s">
        <v>230</v>
      </c>
      <c r="B13" s="199">
        <v>45897406091</v>
      </c>
      <c r="C13" s="296" t="s">
        <v>319</v>
      </c>
      <c r="D13" s="115" t="s">
        <v>229</v>
      </c>
      <c r="E13" s="115"/>
      <c r="F13" s="117">
        <v>3764553.56</v>
      </c>
      <c r="G13" s="118">
        <v>35.98205930704497</v>
      </c>
      <c r="H13" s="309"/>
      <c r="I13" s="310"/>
      <c r="J13" s="49"/>
      <c r="K13" s="49"/>
      <c r="L13" s="49"/>
      <c r="M13" s="171"/>
    </row>
    <row r="14" spans="1:13" ht="12.75" customHeight="1">
      <c r="A14" s="115" t="s">
        <v>175</v>
      </c>
      <c r="B14" s="199">
        <v>48815690681</v>
      </c>
      <c r="C14" s="295" t="s">
        <v>320</v>
      </c>
      <c r="D14" s="115" t="s">
        <v>229</v>
      </c>
      <c r="E14" s="115"/>
      <c r="F14" s="120">
        <v>7540146.7300000004</v>
      </c>
      <c r="G14" s="121">
        <v>921.3923015212049</v>
      </c>
      <c r="H14" s="309"/>
      <c r="I14" s="310"/>
      <c r="J14" s="49"/>
      <c r="K14" s="49"/>
      <c r="L14" s="49"/>
      <c r="M14" s="171"/>
    </row>
    <row r="15" spans="1:13" ht="12.75" customHeight="1">
      <c r="A15" s="115" t="s">
        <v>221</v>
      </c>
      <c r="B15" s="199">
        <v>81393286204</v>
      </c>
      <c r="C15" s="295" t="s">
        <v>321</v>
      </c>
      <c r="D15" s="115" t="s">
        <v>120</v>
      </c>
      <c r="E15" s="115"/>
      <c r="F15" s="119">
        <v>9043574.8992999997</v>
      </c>
      <c r="G15" s="122">
        <v>64.547877671796783</v>
      </c>
      <c r="H15" s="309"/>
      <c r="I15" s="310"/>
      <c r="J15" s="49"/>
      <c r="K15" s="49"/>
      <c r="L15" s="49"/>
      <c r="M15" s="171"/>
    </row>
    <row r="16" spans="1:13" ht="18.75" customHeight="1">
      <c r="A16" s="656" t="s">
        <v>757</v>
      </c>
      <c r="B16" s="670"/>
      <c r="C16" s="671"/>
      <c r="D16" s="657"/>
      <c r="E16" s="657"/>
      <c r="F16" s="659">
        <f>SUM(F6:F15)</f>
        <v>733079258.10929978</v>
      </c>
      <c r="G16" s="672"/>
    </row>
    <row r="17" spans="1:13" ht="12.75" customHeight="1">
      <c r="A17" s="22" t="s">
        <v>737</v>
      </c>
    </row>
    <row r="18" spans="1:13" ht="12.75" customHeight="1">
      <c r="A18" s="47" t="s">
        <v>758</v>
      </c>
    </row>
    <row r="19" spans="1:13" ht="12.75" customHeight="1">
      <c r="A19" s="55"/>
    </row>
    <row r="20" spans="1:13" ht="12.75" customHeight="1">
      <c r="A20" s="146" t="s">
        <v>1223</v>
      </c>
      <c r="G20" s="165" t="s">
        <v>526</v>
      </c>
    </row>
    <row r="21" spans="1:13" ht="12.75" customHeight="1">
      <c r="A21" s="614" t="s">
        <v>1224</v>
      </c>
      <c r="G21" s="616" t="s">
        <v>527</v>
      </c>
    </row>
    <row r="22" spans="1:13" ht="12.75" customHeight="1">
      <c r="A22" s="55"/>
    </row>
    <row r="23" spans="1:13" ht="12.75" customHeight="1">
      <c r="A23" s="55"/>
      <c r="G23" s="190" t="s">
        <v>739</v>
      </c>
    </row>
    <row r="24" spans="1:13" ht="21.75">
      <c r="A24" s="650" t="s">
        <v>759</v>
      </c>
      <c r="B24" s="650" t="s">
        <v>753</v>
      </c>
      <c r="C24" s="650" t="s">
        <v>742</v>
      </c>
      <c r="D24" s="650" t="s">
        <v>754</v>
      </c>
      <c r="E24" s="650" t="s">
        <v>760</v>
      </c>
      <c r="F24" s="650" t="s">
        <v>755</v>
      </c>
      <c r="G24" s="650" t="s">
        <v>756</v>
      </c>
    </row>
    <row r="25" spans="1:13">
      <c r="A25" s="115" t="s">
        <v>465</v>
      </c>
      <c r="B25" s="199" t="s">
        <v>471</v>
      </c>
      <c r="C25" s="295" t="s">
        <v>472</v>
      </c>
      <c r="D25" s="115" t="s">
        <v>98</v>
      </c>
      <c r="E25" s="116"/>
      <c r="F25" s="119">
        <v>4953545.18</v>
      </c>
      <c r="G25" s="118">
        <v>85.104033229671828</v>
      </c>
      <c r="H25" s="303"/>
      <c r="I25" s="304"/>
      <c r="J25" s="308"/>
      <c r="K25" s="308"/>
      <c r="L25" s="290"/>
      <c r="M25" s="290"/>
    </row>
    <row r="26" spans="1:13">
      <c r="A26" s="115" t="s">
        <v>466</v>
      </c>
      <c r="B26" s="199" t="s">
        <v>473</v>
      </c>
      <c r="C26" s="295" t="s">
        <v>474</v>
      </c>
      <c r="D26" s="115" t="s">
        <v>469</v>
      </c>
      <c r="E26" s="116"/>
      <c r="F26" s="119">
        <v>76211504.293500006</v>
      </c>
      <c r="G26" s="118">
        <v>810.44975147752746</v>
      </c>
      <c r="H26" s="303"/>
      <c r="I26" s="304"/>
      <c r="J26" s="308"/>
      <c r="K26" s="308"/>
      <c r="L26" s="290"/>
      <c r="M26" s="290"/>
    </row>
    <row r="27" spans="1:13">
      <c r="A27" s="115" t="s">
        <v>467</v>
      </c>
      <c r="B27" s="199" t="s">
        <v>475</v>
      </c>
      <c r="C27" s="295" t="s">
        <v>476</v>
      </c>
      <c r="D27" s="115" t="s">
        <v>469</v>
      </c>
      <c r="E27" s="116"/>
      <c r="F27" s="119">
        <v>135528439.57120001</v>
      </c>
      <c r="G27" s="118">
        <v>815.63980112235117</v>
      </c>
      <c r="H27" s="303"/>
      <c r="I27" s="304"/>
      <c r="J27" s="308"/>
      <c r="K27" s="308"/>
      <c r="L27" s="290"/>
      <c r="M27" s="290"/>
    </row>
    <row r="28" spans="1:13">
      <c r="A28" s="115" t="s">
        <v>468</v>
      </c>
      <c r="B28" s="199" t="s">
        <v>477</v>
      </c>
      <c r="C28" s="295" t="s">
        <v>478</v>
      </c>
      <c r="D28" s="115" t="s">
        <v>469</v>
      </c>
      <c r="E28" s="116"/>
      <c r="F28" s="119">
        <v>13739121.738299999</v>
      </c>
      <c r="G28" s="118">
        <v>124.33051138362165</v>
      </c>
      <c r="H28" s="303"/>
      <c r="I28" s="304"/>
      <c r="J28" s="308"/>
      <c r="K28" s="308"/>
      <c r="L28" s="290"/>
      <c r="M28" s="290"/>
    </row>
    <row r="29" spans="1:13" ht="12.75" customHeight="1">
      <c r="A29" s="115" t="s">
        <v>408</v>
      </c>
      <c r="B29" s="199" t="s">
        <v>409</v>
      </c>
      <c r="C29" s="295" t="s">
        <v>410</v>
      </c>
      <c r="D29" s="115" t="s">
        <v>405</v>
      </c>
      <c r="E29" s="116" t="s">
        <v>178</v>
      </c>
      <c r="F29" s="119">
        <v>14089347.117000001</v>
      </c>
      <c r="G29" s="118">
        <v>118.94629999999999</v>
      </c>
      <c r="H29" s="303"/>
      <c r="I29" s="305"/>
      <c r="J29" s="308"/>
      <c r="K29" s="308"/>
      <c r="L29" s="290"/>
      <c r="M29" s="290"/>
    </row>
    <row r="30" spans="1:13" ht="12.75" customHeight="1">
      <c r="A30" s="115"/>
      <c r="B30" s="199"/>
      <c r="C30" s="295"/>
      <c r="D30" s="115"/>
      <c r="E30" s="116" t="s">
        <v>179</v>
      </c>
      <c r="F30" s="119">
        <v>1179665.5330000001</v>
      </c>
      <c r="G30" s="118">
        <v>116.7629</v>
      </c>
      <c r="H30" s="303"/>
      <c r="I30" s="305"/>
      <c r="J30" s="308"/>
      <c r="K30" s="308"/>
      <c r="L30" s="290"/>
      <c r="M30" s="290"/>
    </row>
    <row r="31" spans="1:13" ht="12.75" customHeight="1">
      <c r="A31" s="115" t="s">
        <v>761</v>
      </c>
      <c r="B31" s="199" t="s">
        <v>411</v>
      </c>
      <c r="C31" s="295" t="s">
        <v>412</v>
      </c>
      <c r="D31" s="115" t="s">
        <v>405</v>
      </c>
      <c r="E31" s="115"/>
      <c r="F31" s="119">
        <v>1293353.1399999999</v>
      </c>
      <c r="G31" s="122">
        <v>11.750754996100259</v>
      </c>
      <c r="H31" s="303"/>
      <c r="I31" s="304"/>
      <c r="J31" s="308"/>
      <c r="K31" s="308"/>
      <c r="L31" s="290"/>
      <c r="M31" s="290"/>
    </row>
    <row r="32" spans="1:13" s="277" customFormat="1" ht="12.75" customHeight="1">
      <c r="A32" s="115" t="s">
        <v>522</v>
      </c>
      <c r="B32" s="199" t="s">
        <v>523</v>
      </c>
      <c r="C32" s="295" t="s">
        <v>524</v>
      </c>
      <c r="D32" s="140" t="s">
        <v>173</v>
      </c>
      <c r="E32" s="115"/>
      <c r="F32" s="119">
        <v>0</v>
      </c>
      <c r="G32" s="118">
        <v>0</v>
      </c>
      <c r="H32" s="303"/>
      <c r="I32" s="304"/>
      <c r="J32" s="308"/>
      <c r="K32" s="308"/>
      <c r="L32" s="290"/>
      <c r="M32" s="290"/>
    </row>
    <row r="33" spans="1:13" ht="12.75" customHeight="1">
      <c r="A33" s="115" t="s">
        <v>762</v>
      </c>
      <c r="B33" s="199" t="s">
        <v>463</v>
      </c>
      <c r="C33" s="295" t="s">
        <v>464</v>
      </c>
      <c r="D33" s="140" t="s">
        <v>173</v>
      </c>
      <c r="E33" s="140"/>
      <c r="F33" s="119">
        <v>44028563.009999998</v>
      </c>
      <c r="G33" s="118">
        <v>7.335157422946657</v>
      </c>
      <c r="H33" s="306"/>
      <c r="I33" s="307"/>
      <c r="J33" s="308"/>
      <c r="K33" s="308"/>
      <c r="L33" s="49"/>
      <c r="M33" s="171"/>
    </row>
    <row r="34" spans="1:13" ht="12.75" customHeight="1">
      <c r="A34" s="115" t="s">
        <v>407</v>
      </c>
      <c r="B34" s="199" t="s">
        <v>359</v>
      </c>
      <c r="C34" s="295" t="s">
        <v>322</v>
      </c>
      <c r="D34" s="115" t="s">
        <v>173</v>
      </c>
      <c r="E34" s="115"/>
      <c r="F34" s="119">
        <v>43120176.869999997</v>
      </c>
      <c r="G34" s="118">
        <v>1.0398010135335174</v>
      </c>
      <c r="H34" s="303"/>
      <c r="I34" s="304"/>
      <c r="J34" s="308"/>
      <c r="K34" s="308"/>
      <c r="L34" s="290"/>
      <c r="M34" s="290"/>
    </row>
    <row r="35" spans="1:13" ht="12.75" customHeight="1">
      <c r="A35" s="115" t="s">
        <v>413</v>
      </c>
      <c r="B35" s="199" t="s">
        <v>414</v>
      </c>
      <c r="C35" s="295" t="s">
        <v>415</v>
      </c>
      <c r="D35" s="115" t="s">
        <v>173</v>
      </c>
      <c r="E35" s="115"/>
      <c r="F35" s="119">
        <v>45304141.619999997</v>
      </c>
      <c r="G35" s="118">
        <v>7.6180328080120043</v>
      </c>
      <c r="H35" s="303"/>
      <c r="I35" s="304"/>
      <c r="J35" s="308"/>
      <c r="K35" s="308"/>
      <c r="L35" s="290"/>
      <c r="M35" s="290"/>
    </row>
    <row r="36" spans="1:13" ht="12.75" customHeight="1">
      <c r="A36" s="115" t="s">
        <v>174</v>
      </c>
      <c r="B36" s="199">
        <v>34464772270</v>
      </c>
      <c r="C36" s="295" t="s">
        <v>323</v>
      </c>
      <c r="D36" s="115" t="s">
        <v>229</v>
      </c>
      <c r="E36" s="115"/>
      <c r="F36" s="119">
        <v>18569993.489999998</v>
      </c>
      <c r="G36" s="118">
        <v>1190.209542456116</v>
      </c>
      <c r="H36" s="303"/>
      <c r="I36" s="304"/>
      <c r="J36" s="308"/>
      <c r="K36" s="308"/>
      <c r="L36" s="290"/>
      <c r="M36" s="290"/>
    </row>
    <row r="37" spans="1:13" ht="12.75" customHeight="1">
      <c r="A37" s="115" t="s">
        <v>176</v>
      </c>
      <c r="B37" s="199">
        <v>23551463350</v>
      </c>
      <c r="C37" s="295" t="s">
        <v>324</v>
      </c>
      <c r="D37" s="115" t="s">
        <v>229</v>
      </c>
      <c r="E37" s="115"/>
      <c r="F37" s="119">
        <v>13180614.140000001</v>
      </c>
      <c r="G37" s="118">
        <v>548.86665669785816</v>
      </c>
      <c r="H37" s="303"/>
      <c r="I37" s="304"/>
      <c r="J37" s="308"/>
      <c r="K37" s="308"/>
      <c r="L37" s="290"/>
      <c r="M37" s="290"/>
    </row>
    <row r="38" spans="1:13" ht="12.75" customHeight="1">
      <c r="A38" s="115" t="s">
        <v>228</v>
      </c>
      <c r="B38" s="199">
        <v>84595320778</v>
      </c>
      <c r="C38" s="295" t="s">
        <v>325</v>
      </c>
      <c r="D38" s="115" t="s">
        <v>229</v>
      </c>
      <c r="E38" s="115"/>
      <c r="F38" s="117">
        <v>3947585.07</v>
      </c>
      <c r="G38" s="118">
        <v>2234.0809500301616</v>
      </c>
      <c r="H38" s="303"/>
      <c r="I38" s="304"/>
      <c r="J38" s="308"/>
      <c r="K38" s="308"/>
      <c r="L38" s="290"/>
      <c r="M38" s="290"/>
    </row>
    <row r="39" spans="1:13" ht="12.75" customHeight="1">
      <c r="A39" s="115" t="s">
        <v>470</v>
      </c>
      <c r="B39" s="199" t="s">
        <v>480</v>
      </c>
      <c r="C39" s="295" t="s">
        <v>479</v>
      </c>
      <c r="D39" s="115" t="s">
        <v>519</v>
      </c>
      <c r="E39" s="115"/>
      <c r="F39" s="117">
        <v>1870200.02</v>
      </c>
      <c r="G39" s="118">
        <v>688.23988961371231</v>
      </c>
      <c r="H39" s="303"/>
      <c r="I39" s="304"/>
      <c r="J39" s="308"/>
      <c r="K39" s="308"/>
      <c r="L39" s="290"/>
      <c r="M39" s="290"/>
    </row>
    <row r="40" spans="1:13" ht="12.75" customHeight="1">
      <c r="A40" s="115" t="s">
        <v>516</v>
      </c>
      <c r="B40" s="199">
        <v>34988643147</v>
      </c>
      <c r="C40" s="295" t="s">
        <v>326</v>
      </c>
      <c r="D40" s="140" t="s">
        <v>519</v>
      </c>
      <c r="E40" s="115"/>
      <c r="F40" s="117">
        <v>32305045.210000001</v>
      </c>
      <c r="G40" s="118">
        <v>1623.6629890311651</v>
      </c>
      <c r="H40" s="301"/>
      <c r="I40" s="302"/>
      <c r="J40" s="308"/>
      <c r="K40" s="308"/>
      <c r="L40" s="290"/>
      <c r="M40" s="290"/>
    </row>
    <row r="41" spans="1:13" ht="18.75" customHeight="1">
      <c r="A41" s="656" t="s">
        <v>763</v>
      </c>
      <c r="B41" s="670"/>
      <c r="C41" s="671"/>
      <c r="D41" s="657"/>
      <c r="E41" s="657"/>
      <c r="F41" s="659">
        <f>SUM(F25:F40)</f>
        <v>449321296.00299996</v>
      </c>
      <c r="G41" s="672"/>
      <c r="H41" s="301"/>
      <c r="I41" s="290"/>
      <c r="J41" s="290"/>
      <c r="K41" s="290"/>
      <c r="L41" s="290"/>
      <c r="M41" s="290"/>
    </row>
    <row r="42" spans="1:13" ht="12.75" customHeight="1">
      <c r="A42" s="22" t="s">
        <v>737</v>
      </c>
    </row>
    <row r="43" spans="1:13" ht="12.75" customHeight="1">
      <c r="A43" s="47" t="s">
        <v>764</v>
      </c>
    </row>
    <row r="44" spans="1:13" ht="12.75" customHeight="1">
      <c r="A44" s="291" t="s">
        <v>765</v>
      </c>
    </row>
    <row r="45" spans="1:13" ht="12.75" customHeight="1">
      <c r="A45" s="291" t="s">
        <v>766</v>
      </c>
    </row>
    <row r="46" spans="1:13" s="277" customFormat="1" ht="12.75" customHeight="1">
      <c r="A46" s="291"/>
    </row>
    <row r="47" spans="1:13" ht="12.75" customHeight="1">
      <c r="A47" s="146" t="s">
        <v>1225</v>
      </c>
      <c r="G47" s="165" t="s">
        <v>526</v>
      </c>
    </row>
    <row r="48" spans="1:13" ht="12.75" customHeight="1">
      <c r="A48" s="614" t="s">
        <v>1434</v>
      </c>
      <c r="G48" s="616" t="s">
        <v>527</v>
      </c>
    </row>
    <row r="49" spans="1:7" ht="12.75" customHeight="1">
      <c r="A49" s="70"/>
    </row>
    <row r="50" spans="1:7" ht="12.75" customHeight="1">
      <c r="A50" s="47"/>
      <c r="G50" s="204" t="s">
        <v>739</v>
      </c>
    </row>
    <row r="51" spans="1:7" ht="47.25" customHeight="1">
      <c r="A51" s="673" t="s">
        <v>767</v>
      </c>
      <c r="B51" s="650" t="s">
        <v>741</v>
      </c>
      <c r="C51" s="650" t="s">
        <v>742</v>
      </c>
      <c r="D51" s="673" t="s">
        <v>743</v>
      </c>
      <c r="E51" s="673"/>
      <c r="F51" s="673" t="s">
        <v>744</v>
      </c>
      <c r="G51" s="673" t="s">
        <v>745</v>
      </c>
    </row>
    <row r="52" spans="1:7">
      <c r="A52" s="123" t="s">
        <v>224</v>
      </c>
      <c r="B52" s="115">
        <v>8269700991</v>
      </c>
      <c r="C52" s="295" t="s">
        <v>335</v>
      </c>
      <c r="D52" s="123" t="s">
        <v>155</v>
      </c>
      <c r="E52" s="123"/>
      <c r="F52" s="124">
        <v>1312896590.1300001</v>
      </c>
      <c r="G52" s="118">
        <v>341.41106454789633</v>
      </c>
    </row>
    <row r="53" spans="1:7">
      <c r="A53" s="22" t="s">
        <v>654</v>
      </c>
      <c r="G53" s="232"/>
    </row>
    <row r="54" spans="1:7">
      <c r="A54" s="161" t="s">
        <v>768</v>
      </c>
    </row>
    <row r="55" spans="1:7" ht="12.75" customHeight="1">
      <c r="A55" s="167" t="s">
        <v>167</v>
      </c>
      <c r="B55" s="191"/>
      <c r="C55" s="191"/>
      <c r="D55" s="191"/>
      <c r="E55" s="231"/>
      <c r="F55" s="191"/>
      <c r="G55" s="191"/>
    </row>
    <row r="56" spans="1:7" ht="21.75" customHeight="1">
      <c r="A56" s="1081" t="s">
        <v>168</v>
      </c>
      <c r="B56" s="1081"/>
      <c r="C56" s="1081"/>
      <c r="D56" s="1081"/>
      <c r="E56" s="1081"/>
      <c r="F56" s="1081"/>
      <c r="G56" s="1081"/>
    </row>
    <row r="57" spans="1:7" ht="12.75" customHeight="1">
      <c r="A57" s="55"/>
    </row>
    <row r="58" spans="1:7" ht="12.75" customHeight="1">
      <c r="A58" s="152" t="s">
        <v>1226</v>
      </c>
      <c r="F58" s="153"/>
      <c r="G58" s="165" t="s">
        <v>526</v>
      </c>
    </row>
    <row r="59" spans="1:7" ht="12.75" customHeight="1">
      <c r="A59" s="617" t="s">
        <v>1431</v>
      </c>
      <c r="F59" s="56"/>
      <c r="G59" s="616" t="s">
        <v>527</v>
      </c>
    </row>
    <row r="60" spans="1:7" ht="12.75" customHeight="1"/>
    <row r="61" spans="1:7" ht="12.75" customHeight="1">
      <c r="G61" s="164" t="s">
        <v>747</v>
      </c>
    </row>
    <row r="62" spans="1:7" ht="35.25" customHeight="1">
      <c r="A62" s="673" t="s">
        <v>1430</v>
      </c>
      <c r="B62" s="650" t="s">
        <v>753</v>
      </c>
      <c r="C62" s="650" t="s">
        <v>742</v>
      </c>
      <c r="D62" s="673" t="s">
        <v>743</v>
      </c>
      <c r="E62" s="673"/>
      <c r="F62" s="673" t="s">
        <v>744</v>
      </c>
      <c r="G62" s="650" t="s">
        <v>756</v>
      </c>
    </row>
    <row r="63" spans="1:7" ht="12.75" customHeight="1">
      <c r="A63" s="127" t="s">
        <v>555</v>
      </c>
      <c r="B63" s="199">
        <v>40266711905</v>
      </c>
      <c r="C63" s="297" t="s">
        <v>327</v>
      </c>
      <c r="D63" s="127" t="s">
        <v>405</v>
      </c>
      <c r="E63" s="127"/>
      <c r="F63" s="128">
        <v>6216822.0300000003</v>
      </c>
      <c r="G63" s="129">
        <v>32.751075521821789</v>
      </c>
    </row>
    <row r="64" spans="1:7" ht="12.75" customHeight="1">
      <c r="A64" s="42" t="s">
        <v>769</v>
      </c>
    </row>
    <row r="65" spans="1:7" s="277" customFormat="1" ht="12.75" customHeight="1">
      <c r="A65" s="42" t="s">
        <v>770</v>
      </c>
    </row>
    <row r="66" spans="1:7" ht="12.75" customHeight="1">
      <c r="A66" s="47" t="s">
        <v>764</v>
      </c>
    </row>
    <row r="67" spans="1:7" ht="12.75" customHeight="1"/>
    <row r="68" spans="1:7" ht="12.75" customHeight="1">
      <c r="A68" s="152" t="s">
        <v>1432</v>
      </c>
      <c r="F68" s="153"/>
      <c r="G68" s="165" t="s">
        <v>526</v>
      </c>
    </row>
    <row r="69" spans="1:7" ht="12.75" customHeight="1">
      <c r="A69" s="617" t="s">
        <v>1433</v>
      </c>
      <c r="F69" s="56"/>
      <c r="G69" s="616" t="s">
        <v>527</v>
      </c>
    </row>
    <row r="70" spans="1:7" ht="12.75" customHeight="1">
      <c r="A70" s="166"/>
    </row>
    <row r="71" spans="1:7" ht="12.75" customHeight="1">
      <c r="G71" s="164" t="s">
        <v>747</v>
      </c>
    </row>
    <row r="72" spans="1:7" ht="66.75" customHeight="1">
      <c r="A72" s="673" t="s">
        <v>771</v>
      </c>
      <c r="B72" s="650" t="s">
        <v>753</v>
      </c>
      <c r="C72" s="650" t="s">
        <v>742</v>
      </c>
      <c r="D72" s="673" t="s">
        <v>743</v>
      </c>
      <c r="E72" s="673"/>
      <c r="F72" s="673" t="s">
        <v>744</v>
      </c>
      <c r="G72" s="650" t="s">
        <v>756</v>
      </c>
    </row>
    <row r="73" spans="1:7" ht="12.75" customHeight="1">
      <c r="A73" s="127" t="s">
        <v>123</v>
      </c>
      <c r="B73" s="199">
        <v>50454412454</v>
      </c>
      <c r="C73" s="297" t="s">
        <v>328</v>
      </c>
      <c r="D73" s="130" t="s">
        <v>124</v>
      </c>
      <c r="E73" s="130"/>
      <c r="F73" s="131">
        <v>9901805.0999999996</v>
      </c>
      <c r="G73" s="132">
        <v>0.61000041721929732</v>
      </c>
    </row>
    <row r="74" spans="1:7" ht="12.75" customHeight="1">
      <c r="A74" s="127" t="s">
        <v>125</v>
      </c>
      <c r="B74" s="199">
        <v>79640747340</v>
      </c>
      <c r="C74" s="297" t="s">
        <v>329</v>
      </c>
      <c r="D74" s="127" t="s">
        <v>405</v>
      </c>
      <c r="E74" s="127"/>
      <c r="F74" s="131">
        <v>244477343.24000001</v>
      </c>
      <c r="G74" s="132">
        <v>109.38750249235731</v>
      </c>
    </row>
    <row r="75" spans="1:7" ht="12.75" customHeight="1">
      <c r="A75" s="127" t="s">
        <v>231</v>
      </c>
      <c r="B75" s="199">
        <v>37735093339</v>
      </c>
      <c r="C75" s="297" t="s">
        <v>330</v>
      </c>
      <c r="D75" s="127" t="s">
        <v>127</v>
      </c>
      <c r="E75" s="127"/>
      <c r="F75" s="131">
        <v>120208666.45999999</v>
      </c>
      <c r="G75" s="132">
        <v>8.0365655467752273</v>
      </c>
    </row>
    <row r="76" spans="1:7" ht="12.75" customHeight="1">
      <c r="A76" s="127" t="s">
        <v>126</v>
      </c>
      <c r="B76" s="199">
        <v>61196386099</v>
      </c>
      <c r="C76" s="297" t="s">
        <v>331</v>
      </c>
      <c r="D76" s="127" t="s">
        <v>127</v>
      </c>
      <c r="E76" s="127"/>
      <c r="F76" s="131">
        <v>256288563.34999999</v>
      </c>
      <c r="G76" s="132">
        <v>3.588935618843768</v>
      </c>
    </row>
    <row r="77" spans="1:7" ht="12.75" customHeight="1">
      <c r="A77" s="127" t="s">
        <v>517</v>
      </c>
      <c r="B77" s="199">
        <v>48379655657</v>
      </c>
      <c r="C77" s="297" t="s">
        <v>332</v>
      </c>
      <c r="D77" s="130" t="s">
        <v>122</v>
      </c>
      <c r="E77" s="130"/>
      <c r="F77" s="131">
        <v>332721928.3574</v>
      </c>
      <c r="G77" s="132">
        <v>250.79209630645062</v>
      </c>
    </row>
    <row r="78" spans="1:7" ht="18.75" customHeight="1">
      <c r="A78" s="656" t="s">
        <v>763</v>
      </c>
      <c r="B78" s="670"/>
      <c r="C78" s="671"/>
      <c r="D78" s="670"/>
      <c r="E78" s="670"/>
      <c r="F78" s="674">
        <f>SUM(F73:F77)</f>
        <v>963598306.50740004</v>
      </c>
      <c r="G78" s="675"/>
    </row>
    <row r="79" spans="1:7" ht="12.75" customHeight="1">
      <c r="A79" s="42" t="s">
        <v>769</v>
      </c>
    </row>
    <row r="80" spans="1:7" ht="12.75" customHeight="1">
      <c r="A80" s="47" t="s">
        <v>764</v>
      </c>
      <c r="F80" s="46"/>
    </row>
    <row r="81" spans="1:7" ht="12.75" customHeight="1">
      <c r="A81" s="613" t="s">
        <v>343</v>
      </c>
    </row>
    <row r="82" spans="1:7" ht="12.75" customHeight="1"/>
    <row r="83" spans="1:7">
      <c r="A83" s="167" t="s">
        <v>166</v>
      </c>
    </row>
    <row r="84" spans="1:7" ht="21" customHeight="1">
      <c r="A84" s="1082" t="s">
        <v>165</v>
      </c>
      <c r="B84" s="1082"/>
      <c r="C84" s="1082"/>
      <c r="D84" s="1082"/>
      <c r="E84" s="1082"/>
      <c r="F84" s="1082"/>
      <c r="G84" s="1082"/>
    </row>
    <row r="85" spans="1:7" ht="12.75" customHeight="1">
      <c r="A85" s="168"/>
    </row>
    <row r="86" spans="1:7" ht="12.75" customHeight="1">
      <c r="A86" s="700" t="s">
        <v>128</v>
      </c>
    </row>
    <row r="87" spans="1:7" ht="12.75" customHeight="1">
      <c r="G87" s="36" t="s">
        <v>1358</v>
      </c>
    </row>
    <row r="88" spans="1:7" ht="12.75" customHeight="1"/>
    <row r="89" spans="1:7" ht="12.75" customHeight="1">
      <c r="A89" s="169"/>
    </row>
    <row r="90" spans="1:7" ht="12.75" customHeight="1">
      <c r="A90" s="167"/>
    </row>
    <row r="91" spans="1:7" ht="12.75" customHeight="1">
      <c r="A91" s="167"/>
    </row>
    <row r="92" spans="1:7" ht="12.75" customHeight="1">
      <c r="A92" s="167"/>
    </row>
    <row r="93" spans="1:7" ht="12.75" customHeight="1">
      <c r="A93" s="168"/>
    </row>
    <row r="94" spans="1:7" ht="12.75" customHeight="1">
      <c r="A94" s="168"/>
    </row>
    <row r="95" spans="1:7" ht="12.75" customHeight="1">
      <c r="A95" s="168"/>
    </row>
    <row r="96" spans="1:7" ht="12.75" customHeight="1">
      <c r="A96" s="168"/>
    </row>
    <row r="97" ht="12.75" customHeight="1"/>
    <row r="98" ht="12.75" customHeight="1"/>
  </sheetData>
  <sortState ref="A6:D15">
    <sortCondition ref="B6"/>
  </sortState>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2:B35 B11 B25:B29 B39 B3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8" t="s">
        <v>1228</v>
      </c>
      <c r="F1" s="150" t="str">
        <f>Naslovnica!A20</f>
        <v>Veljača 2019.</v>
      </c>
    </row>
    <row r="2" spans="1:6" ht="12.75" customHeight="1">
      <c r="A2" s="610" t="s">
        <v>1229</v>
      </c>
      <c r="F2" s="611" t="str">
        <f>Naslovnica!A24</f>
        <v>February 2019</v>
      </c>
    </row>
    <row r="3" spans="1:6" ht="12.75" customHeight="1"/>
    <row r="4" spans="1:6" ht="12.75" customHeight="1">
      <c r="F4" s="14" t="s">
        <v>739</v>
      </c>
    </row>
    <row r="5" spans="1:6" ht="54.75">
      <c r="A5" s="673" t="s">
        <v>740</v>
      </c>
      <c r="B5" s="650" t="s">
        <v>741</v>
      </c>
      <c r="C5" s="650" t="s">
        <v>742</v>
      </c>
      <c r="D5" s="673" t="s">
        <v>743</v>
      </c>
      <c r="E5" s="673" t="s">
        <v>744</v>
      </c>
      <c r="F5" s="673" t="s">
        <v>745</v>
      </c>
    </row>
    <row r="6" spans="1:6">
      <c r="A6" s="123" t="s">
        <v>538</v>
      </c>
      <c r="B6" s="199" t="s">
        <v>539</v>
      </c>
      <c r="C6" s="295" t="s">
        <v>540</v>
      </c>
      <c r="D6" s="123" t="s">
        <v>98</v>
      </c>
      <c r="E6" s="124">
        <v>0</v>
      </c>
      <c r="F6" s="173">
        <v>0</v>
      </c>
    </row>
    <row r="7" spans="1:6">
      <c r="A7" s="39" t="s">
        <v>1366</v>
      </c>
      <c r="B7" s="212"/>
      <c r="C7" s="212"/>
      <c r="D7" s="897"/>
      <c r="E7" s="898"/>
      <c r="F7" s="899"/>
    </row>
    <row r="8" spans="1:6" ht="12.75" customHeight="1">
      <c r="A8" s="22" t="s">
        <v>746</v>
      </c>
    </row>
    <row r="9" spans="1:6" ht="12.75" customHeight="1">
      <c r="A9" s="22"/>
    </row>
    <row r="10" spans="1:6" ht="12.75" customHeight="1">
      <c r="A10" s="148" t="s">
        <v>1230</v>
      </c>
      <c r="F10" s="150" t="s">
        <v>1037</v>
      </c>
    </row>
    <row r="11" spans="1:6" ht="12.75" customHeight="1">
      <c r="A11" s="610" t="s">
        <v>1231</v>
      </c>
      <c r="F11" s="611" t="s">
        <v>1038</v>
      </c>
    </row>
    <row r="12" spans="1:6" ht="12.75" customHeight="1"/>
    <row r="13" spans="1:6" ht="12.75" customHeight="1">
      <c r="F13" s="14" t="s">
        <v>747</v>
      </c>
    </row>
    <row r="14" spans="1:6" ht="54.75">
      <c r="A14" s="673" t="s">
        <v>748</v>
      </c>
      <c r="B14" s="650" t="s">
        <v>741</v>
      </c>
      <c r="C14" s="650" t="s">
        <v>742</v>
      </c>
      <c r="D14" s="673" t="s">
        <v>743</v>
      </c>
      <c r="E14" s="673" t="s">
        <v>744</v>
      </c>
      <c r="F14" s="673" t="s">
        <v>745</v>
      </c>
    </row>
    <row r="15" spans="1:6" ht="12.75" customHeight="1">
      <c r="A15" s="123" t="s">
        <v>222</v>
      </c>
      <c r="B15" s="199" t="s">
        <v>358</v>
      </c>
      <c r="C15" s="295" t="s">
        <v>333</v>
      </c>
      <c r="D15" s="123" t="s">
        <v>130</v>
      </c>
      <c r="E15" s="124">
        <v>113636974.56</v>
      </c>
      <c r="F15" s="173">
        <v>37.301832696629283</v>
      </c>
    </row>
    <row r="16" spans="1:6" ht="12.75" customHeight="1">
      <c r="A16" s="123" t="s">
        <v>204</v>
      </c>
      <c r="B16" s="199">
        <v>75111210338</v>
      </c>
      <c r="C16" s="295" t="s">
        <v>334</v>
      </c>
      <c r="D16" s="293" t="s">
        <v>207</v>
      </c>
      <c r="E16" s="124">
        <v>23108121.2951</v>
      </c>
      <c r="F16" s="173">
        <v>45.668223903359689</v>
      </c>
    </row>
    <row r="17" spans="1:6">
      <c r="A17" s="656" t="s">
        <v>736</v>
      </c>
      <c r="B17" s="669"/>
      <c r="C17" s="669"/>
      <c r="D17" s="676"/>
      <c r="E17" s="677">
        <f>SUM(E15:E16)</f>
        <v>136745095.85510001</v>
      </c>
      <c r="F17" s="678"/>
    </row>
    <row r="18" spans="1:6" ht="12.75" customHeight="1">
      <c r="A18" s="22" t="s">
        <v>749</v>
      </c>
    </row>
    <row r="19" spans="1:6" ht="12.75" customHeight="1"/>
    <row r="20" spans="1:6" ht="12.75" customHeight="1">
      <c r="A20" s="149" t="s">
        <v>1232</v>
      </c>
      <c r="F20" s="150" t="s">
        <v>1037</v>
      </c>
    </row>
    <row r="21" spans="1:6" ht="12.75" customHeight="1">
      <c r="A21" s="608" t="s">
        <v>1233</v>
      </c>
      <c r="F21" s="611" t="s">
        <v>1038</v>
      </c>
    </row>
    <row r="22" spans="1:6" ht="12.75" customHeight="1"/>
    <row r="23" spans="1:6" ht="12.75" customHeight="1">
      <c r="F23" s="14" t="s">
        <v>739</v>
      </c>
    </row>
    <row r="24" spans="1:6" ht="54.75">
      <c r="A24" s="673" t="s">
        <v>748</v>
      </c>
      <c r="B24" s="650" t="s">
        <v>741</v>
      </c>
      <c r="C24" s="650" t="s">
        <v>742</v>
      </c>
      <c r="D24" s="673" t="s">
        <v>743</v>
      </c>
      <c r="E24" s="673" t="s">
        <v>744</v>
      </c>
      <c r="F24" s="673" t="s">
        <v>745</v>
      </c>
    </row>
    <row r="25" spans="1:6" ht="12.75" customHeight="1">
      <c r="A25" s="123" t="s">
        <v>223</v>
      </c>
      <c r="B25" s="199">
        <v>56903349567</v>
      </c>
      <c r="C25" s="295" t="s">
        <v>336</v>
      </c>
      <c r="D25" s="298" t="s">
        <v>109</v>
      </c>
      <c r="E25" s="124">
        <v>57337314.57</v>
      </c>
      <c r="F25" s="173">
        <v>28.623260793381696</v>
      </c>
    </row>
    <row r="26" spans="1:6" ht="12.75" customHeight="1">
      <c r="A26" s="22" t="s">
        <v>746</v>
      </c>
    </row>
    <row r="27" spans="1:6" ht="12.75" customHeight="1">
      <c r="A27" s="35"/>
    </row>
    <row r="28" spans="1:6" ht="19.5" customHeight="1">
      <c r="A28" s="1083" t="s">
        <v>167</v>
      </c>
      <c r="B28" s="1083"/>
      <c r="C28" s="1083"/>
      <c r="D28" s="1083"/>
    </row>
    <row r="29" spans="1:6" ht="21.75" customHeight="1">
      <c r="A29" s="1081" t="s">
        <v>168</v>
      </c>
      <c r="B29" s="1081"/>
      <c r="C29" s="1081"/>
      <c r="D29" s="1081"/>
      <c r="E29" s="55"/>
      <c r="F29" s="55"/>
    </row>
    <row r="30" spans="1:6" ht="12.75" customHeight="1">
      <c r="A30" s="35"/>
    </row>
    <row r="31" spans="1:6" ht="12.75" customHeight="1"/>
    <row r="32" spans="1:6" ht="12.75" customHeight="1">
      <c r="A32" s="151" t="s">
        <v>1234</v>
      </c>
      <c r="E32" s="144" t="str">
        <f>Naslovnica!A20</f>
        <v>Veljača 2019.</v>
      </c>
    </row>
    <row r="33" spans="1:5" ht="12.75" customHeight="1">
      <c r="A33" s="608" t="s">
        <v>1235</v>
      </c>
      <c r="E33" s="612" t="str">
        <f>Naslovnica!A24</f>
        <v>February 2019</v>
      </c>
    </row>
    <row r="34" spans="1:5" ht="12.75" customHeight="1"/>
    <row r="35" spans="1:5" ht="12.75" customHeight="1">
      <c r="E35" s="14" t="s">
        <v>747</v>
      </c>
    </row>
    <row r="36" spans="1:5" ht="22.5" customHeight="1">
      <c r="A36" s="673" t="s">
        <v>750</v>
      </c>
      <c r="B36" s="650" t="s">
        <v>741</v>
      </c>
      <c r="C36" s="650" t="s">
        <v>742</v>
      </c>
      <c r="D36" s="673" t="s">
        <v>743</v>
      </c>
      <c r="E36" s="673" t="s">
        <v>744</v>
      </c>
    </row>
    <row r="37" spans="1:5" ht="22.5" customHeight="1">
      <c r="A37" s="125" t="s">
        <v>121</v>
      </c>
      <c r="B37" s="199">
        <v>39146857475</v>
      </c>
      <c r="C37" s="295" t="s">
        <v>337</v>
      </c>
      <c r="D37" s="274" t="s">
        <v>173</v>
      </c>
      <c r="E37" s="126">
        <v>857331494.59000003</v>
      </c>
    </row>
    <row r="38" spans="1:5" ht="12.75" customHeight="1">
      <c r="A38" s="22" t="s">
        <v>746</v>
      </c>
      <c r="B38" s="284"/>
      <c r="C38" s="285"/>
      <c r="D38" s="286"/>
      <c r="E38" s="287"/>
    </row>
    <row r="39" spans="1:5" ht="12.75" customHeight="1">
      <c r="A39" s="613" t="s">
        <v>344</v>
      </c>
    </row>
    <row r="40" spans="1:5" ht="12.75" customHeight="1">
      <c r="A40" s="163"/>
    </row>
    <row r="41" spans="1:5" ht="12.75" customHeight="1">
      <c r="A41" s="288"/>
      <c r="B41" s="192"/>
      <c r="C41" s="192"/>
      <c r="D41" s="192"/>
    </row>
    <row r="42" spans="1:5" ht="12.75" customHeight="1">
      <c r="A42" s="294"/>
      <c r="B42" s="55"/>
      <c r="C42" s="55"/>
      <c r="D42" s="55"/>
    </row>
    <row r="43" spans="1:5" ht="12.75" customHeight="1">
      <c r="A43" s="183"/>
    </row>
    <row r="44" spans="1:5" ht="12.75" customHeight="1"/>
    <row r="45" spans="1:5" ht="12.75" customHeight="1"/>
    <row r="46" spans="1:5" ht="12.75" customHeight="1">
      <c r="A46" s="695" t="s">
        <v>751</v>
      </c>
      <c r="B46" s="697"/>
    </row>
    <row r="47" spans="1:5" ht="12.75" customHeight="1">
      <c r="A47" s="698" t="s">
        <v>382</v>
      </c>
      <c r="B47" s="697"/>
    </row>
    <row r="48" spans="1:5" ht="12.75" customHeight="1"/>
    <row r="49" spans="1:6" ht="12.75" customHeight="1">
      <c r="A49" s="700" t="s">
        <v>128</v>
      </c>
    </row>
    <row r="50" spans="1:6" ht="12.75" customHeight="1"/>
    <row r="51" spans="1:6" ht="12.75" customHeight="1">
      <c r="F51" s="36" t="s">
        <v>1360</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8:D28"/>
    <mergeCell ref="A29:D29"/>
  </mergeCells>
  <hyperlinks>
    <hyperlink ref="A49" location="'2 Sadržaj'!A1" display="Sadržaj / Contents"/>
  </hyperlinks>
  <pageMargins left="0.7" right="0.7" top="0.75" bottom="0.75" header="0.3" footer="0.3"/>
  <pageSetup paperSize="9" scale="79" orientation="portrait" r:id="rId1"/>
  <ignoredErrors>
    <ignoredError sqref="B15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91" t="s">
        <v>1190</v>
      </c>
      <c r="B1" s="692"/>
      <c r="C1" s="692"/>
      <c r="D1" s="595"/>
      <c r="E1" s="689"/>
      <c r="F1" s="209"/>
      <c r="G1" s="209"/>
      <c r="H1" s="209"/>
      <c r="I1" s="596" t="s">
        <v>1093</v>
      </c>
    </row>
    <row r="2" spans="1:27" ht="15" customHeight="1">
      <c r="A2" s="693" t="s">
        <v>1191</v>
      </c>
      <c r="B2" s="692"/>
      <c r="C2" s="692"/>
      <c r="D2" s="595"/>
      <c r="E2" s="690"/>
      <c r="F2" s="209"/>
      <c r="G2" s="209"/>
      <c r="H2" s="209"/>
      <c r="I2" s="603" t="s">
        <v>1094</v>
      </c>
    </row>
    <row r="3" spans="1:27" ht="12.75" customHeight="1">
      <c r="A3" s="43" t="s">
        <v>732</v>
      </c>
    </row>
    <row r="4" spans="1:27" ht="12.75" customHeight="1"/>
    <row r="5" spans="1:27" ht="12.75" customHeight="1">
      <c r="A5" s="154" t="s">
        <v>1192</v>
      </c>
    </row>
    <row r="6" spans="1:27" ht="12.75" customHeight="1">
      <c r="A6" s="604" t="s">
        <v>1193</v>
      </c>
    </row>
    <row r="7" spans="1:27" ht="12.75" customHeight="1">
      <c r="J7" s="1084"/>
      <c r="K7" s="1084"/>
      <c r="L7" s="342"/>
      <c r="M7" s="342"/>
      <c r="N7" s="342"/>
      <c r="O7" s="342"/>
      <c r="P7" s="342"/>
    </row>
    <row r="8" spans="1:27" ht="16.5" customHeight="1">
      <c r="A8" s="1085" t="s">
        <v>724</v>
      </c>
      <c r="B8" s="1085"/>
      <c r="C8" s="514">
        <v>43373</v>
      </c>
      <c r="D8" s="514">
        <v>43465</v>
      </c>
      <c r="E8" s="342"/>
      <c r="F8" s="342"/>
      <c r="G8" s="342"/>
      <c r="J8" s="1084"/>
      <c r="K8" s="1084"/>
      <c r="L8" s="343"/>
      <c r="M8" s="343"/>
      <c r="N8" s="343"/>
      <c r="O8" s="343"/>
      <c r="P8" s="343"/>
    </row>
    <row r="9" spans="1:27" ht="21.75" customHeight="1">
      <c r="A9" s="1086" t="s">
        <v>725</v>
      </c>
      <c r="B9" s="1086"/>
      <c r="C9" s="515">
        <v>16</v>
      </c>
      <c r="D9" s="515">
        <v>16</v>
      </c>
      <c r="E9" s="343"/>
      <c r="F9" s="343"/>
      <c r="G9" s="343"/>
    </row>
    <row r="10" spans="1:27" ht="12.75" customHeight="1">
      <c r="A10" s="17" t="s">
        <v>654</v>
      </c>
    </row>
    <row r="11" spans="1:27" ht="12.75" customHeight="1"/>
    <row r="12" spans="1:27" ht="12.75" customHeight="1">
      <c r="A12" s="154" t="s">
        <v>1194</v>
      </c>
    </row>
    <row r="13" spans="1:27" ht="12.75" customHeight="1">
      <c r="A13" s="604" t="s">
        <v>1195</v>
      </c>
      <c r="Z13" s="66"/>
      <c r="AA13" s="66"/>
    </row>
    <row r="14" spans="1:27" s="277" customFormat="1" ht="12.75" customHeight="1">
      <c r="A14" s="44"/>
      <c r="F14" s="209"/>
      <c r="I14" s="66" t="s">
        <v>727</v>
      </c>
      <c r="Y14" s="66"/>
      <c r="Z14" s="66"/>
      <c r="AA14" s="66"/>
    </row>
    <row r="15" spans="1:27" s="277" customFormat="1" ht="22.5" customHeight="1">
      <c r="A15" s="516"/>
      <c r="B15" s="1091" t="s">
        <v>726</v>
      </c>
      <c r="C15" s="1092"/>
      <c r="D15" s="1092"/>
      <c r="E15" s="1093"/>
      <c r="F15" s="1091" t="s">
        <v>664</v>
      </c>
      <c r="G15" s="1092"/>
      <c r="H15" s="1092"/>
      <c r="I15" s="1093"/>
      <c r="Y15" s="66"/>
      <c r="Z15" s="66"/>
      <c r="AA15" s="66"/>
    </row>
    <row r="16" spans="1:27" ht="135" customHeight="1">
      <c r="A16" s="1094" t="s">
        <v>728</v>
      </c>
      <c r="B16" s="517" t="s">
        <v>1306</v>
      </c>
      <c r="C16" s="1095" t="s">
        <v>729</v>
      </c>
      <c r="D16" s="518" t="s">
        <v>730</v>
      </c>
      <c r="E16" s="1089" t="s">
        <v>729</v>
      </c>
      <c r="F16" s="517" t="s">
        <v>1307</v>
      </c>
      <c r="G16" s="1095" t="s">
        <v>731</v>
      </c>
      <c r="H16" s="518" t="s">
        <v>1304</v>
      </c>
      <c r="I16" s="1089" t="s">
        <v>731</v>
      </c>
    </row>
    <row r="17" spans="1:16" ht="15.75" customHeight="1">
      <c r="A17" s="1094"/>
      <c r="B17" s="519" t="s">
        <v>563</v>
      </c>
      <c r="C17" s="1096"/>
      <c r="D17" s="519" t="s">
        <v>563</v>
      </c>
      <c r="E17" s="1090"/>
      <c r="F17" s="519" t="s">
        <v>1104</v>
      </c>
      <c r="G17" s="1096"/>
      <c r="H17" s="519" t="s">
        <v>1104</v>
      </c>
      <c r="I17" s="1090"/>
      <c r="J17" s="1084"/>
      <c r="K17" s="237"/>
      <c r="L17" s="344"/>
      <c r="M17" s="237"/>
      <c r="N17" s="345"/>
      <c r="O17" s="277"/>
    </row>
    <row r="18" spans="1:16" ht="27.75" customHeight="1">
      <c r="A18" s="520" t="s">
        <v>733</v>
      </c>
      <c r="B18" s="521">
        <v>44927</v>
      </c>
      <c r="C18" s="522">
        <v>6.6187289382505107E-2</v>
      </c>
      <c r="D18" s="521">
        <v>2523719.5724300002</v>
      </c>
      <c r="E18" s="522">
        <v>-9.73149532239619E-2</v>
      </c>
      <c r="F18" s="521">
        <v>20477</v>
      </c>
      <c r="G18" s="522">
        <v>3.8176840397485298E-2</v>
      </c>
      <c r="H18" s="521">
        <v>1493472.4697199999</v>
      </c>
      <c r="I18" s="524">
        <v>5.1143515716674248E-2</v>
      </c>
      <c r="J18" s="1084"/>
      <c r="K18" s="346"/>
      <c r="L18" s="347"/>
      <c r="M18" s="346"/>
      <c r="N18" s="347"/>
      <c r="O18" s="277"/>
    </row>
    <row r="19" spans="1:16" ht="16.5" customHeight="1">
      <c r="A19" s="520" t="s">
        <v>734</v>
      </c>
      <c r="B19" s="521">
        <v>90857</v>
      </c>
      <c r="C19" s="522">
        <v>0.24031780268384911</v>
      </c>
      <c r="D19" s="521">
        <v>12425627.364010001</v>
      </c>
      <c r="E19" s="522">
        <v>0.17775109485926729</v>
      </c>
      <c r="F19" s="521">
        <v>41182</v>
      </c>
      <c r="G19" s="522">
        <v>0.43872275013974288</v>
      </c>
      <c r="H19" s="521">
        <v>7316617.5197600005</v>
      </c>
      <c r="I19" s="524">
        <v>0.39819038824454145</v>
      </c>
      <c r="J19" s="43"/>
      <c r="K19" s="348"/>
      <c r="L19" s="349"/>
      <c r="M19" s="348"/>
      <c r="N19" s="350"/>
      <c r="O19" s="277"/>
    </row>
    <row r="20" spans="1:16" ht="16.5" customHeight="1">
      <c r="A20" s="520" t="s">
        <v>735</v>
      </c>
      <c r="B20" s="521">
        <v>205</v>
      </c>
      <c r="C20" s="522">
        <v>-0.13865546218487396</v>
      </c>
      <c r="D20" s="521">
        <v>15263.27333</v>
      </c>
      <c r="E20" s="522">
        <v>-0.3598262762781973</v>
      </c>
      <c r="F20" s="521"/>
      <c r="G20" s="522"/>
      <c r="H20" s="521"/>
      <c r="I20" s="523"/>
      <c r="J20" s="43"/>
      <c r="K20" s="348"/>
      <c r="L20" s="349"/>
      <c r="M20" s="348"/>
      <c r="N20" s="350"/>
      <c r="O20" s="277"/>
    </row>
    <row r="21" spans="1:16" ht="16.5" customHeight="1">
      <c r="A21" s="525" t="s">
        <v>736</v>
      </c>
      <c r="B21" s="526">
        <v>135989</v>
      </c>
      <c r="C21" s="527">
        <v>0.17608039505660344</v>
      </c>
      <c r="D21" s="526">
        <v>14964610.20977</v>
      </c>
      <c r="E21" s="527">
        <v>0.11927327808222132</v>
      </c>
      <c r="F21" s="526">
        <v>61659</v>
      </c>
      <c r="G21" s="527">
        <v>0.27531645569620256</v>
      </c>
      <c r="H21" s="526">
        <v>8810089.98948</v>
      </c>
      <c r="I21" s="528">
        <v>0.32408353354688768</v>
      </c>
      <c r="J21" s="43"/>
      <c r="K21" s="348"/>
      <c r="L21" s="349"/>
      <c r="M21" s="348"/>
      <c r="N21" s="350"/>
      <c r="O21" s="277"/>
    </row>
    <row r="22" spans="1:16" ht="12.75" customHeight="1">
      <c r="A22" s="17" t="s">
        <v>737</v>
      </c>
    </row>
    <row r="23" spans="1:16" ht="49.5" customHeight="1">
      <c r="A23" s="1087" t="s">
        <v>738</v>
      </c>
      <c r="B23" s="1087"/>
      <c r="C23" s="1087"/>
      <c r="D23" s="1087"/>
      <c r="E23" s="1087"/>
      <c r="F23" s="1087"/>
      <c r="G23" s="1087"/>
      <c r="H23" s="1087"/>
      <c r="I23" s="1087"/>
    </row>
    <row r="24" spans="1:16" ht="56.25" customHeight="1">
      <c r="A24" s="1087" t="s">
        <v>1305</v>
      </c>
      <c r="B24" s="1087"/>
      <c r="C24" s="1087"/>
      <c r="D24" s="1087"/>
      <c r="E24" s="1087"/>
      <c r="F24" s="1087"/>
      <c r="G24" s="1087"/>
      <c r="H24" s="1087"/>
      <c r="I24" s="1087"/>
    </row>
    <row r="25" spans="1:16" ht="23.25" customHeight="1">
      <c r="A25" s="1088" t="s">
        <v>687</v>
      </c>
      <c r="B25" s="1088"/>
      <c r="C25" s="1088"/>
      <c r="D25" s="1088"/>
      <c r="E25" s="1088"/>
      <c r="F25" s="1088"/>
      <c r="G25" s="1088"/>
      <c r="H25" s="1088"/>
      <c r="I25" s="1088"/>
      <c r="J25" s="162"/>
      <c r="K25" s="72"/>
      <c r="L25" s="72"/>
      <c r="M25" s="72"/>
      <c r="N25" s="72"/>
      <c r="O25" s="72"/>
      <c r="P25" s="72"/>
    </row>
    <row r="26" spans="1:16">
      <c r="A26" s="162"/>
      <c r="B26" s="72"/>
      <c r="C26" s="72"/>
      <c r="D26" s="72"/>
      <c r="E26" s="72"/>
      <c r="F26" s="72"/>
      <c r="G26" s="72"/>
    </row>
    <row r="27" spans="1:16" ht="12.75" customHeight="1">
      <c r="A27" s="700" t="s">
        <v>128</v>
      </c>
    </row>
    <row r="28" spans="1:16" ht="12.75" customHeight="1"/>
    <row r="29" spans="1:16" ht="12.75" customHeight="1"/>
    <row r="30" spans="1:16" ht="12.75" customHeight="1"/>
    <row r="31" spans="1:16" ht="12.75" customHeight="1"/>
    <row r="32" spans="1:16" ht="12.75" customHeight="1">
      <c r="I32" s="36" t="s">
        <v>1359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5" t="s">
        <v>1196</v>
      </c>
    </row>
    <row r="2" spans="1:5" ht="12.75" customHeight="1">
      <c r="A2" s="607" t="s">
        <v>1197</v>
      </c>
    </row>
    <row r="3" spans="1:5" ht="12.75" customHeight="1"/>
    <row r="4" spans="1:5" ht="12.75" customHeight="1">
      <c r="D4" s="66" t="s">
        <v>665</v>
      </c>
      <c r="E4" s="75"/>
    </row>
    <row r="5" spans="1:5" ht="45" customHeight="1">
      <c r="A5" s="1094" t="s">
        <v>655</v>
      </c>
      <c r="B5" s="529" t="s">
        <v>693</v>
      </c>
      <c r="C5" s="1098" t="s">
        <v>694</v>
      </c>
      <c r="D5" s="1098"/>
    </row>
    <row r="6" spans="1:5" ht="22.5" customHeight="1">
      <c r="A6" s="1097"/>
      <c r="B6" s="530" t="s">
        <v>563</v>
      </c>
      <c r="C6" s="529" t="s">
        <v>695</v>
      </c>
      <c r="D6" s="529" t="s">
        <v>696</v>
      </c>
    </row>
    <row r="7" spans="1:5" ht="12.75" customHeight="1">
      <c r="A7" s="539" t="s">
        <v>697</v>
      </c>
      <c r="B7" s="540">
        <v>13333908.075850002</v>
      </c>
      <c r="C7" s="541">
        <v>5.0671256601813264E-2</v>
      </c>
      <c r="D7" s="540">
        <v>643061.16054000333</v>
      </c>
      <c r="E7" s="45"/>
    </row>
    <row r="8" spans="1:5" ht="12.75" customHeight="1">
      <c r="A8" s="531" t="s">
        <v>698</v>
      </c>
      <c r="B8" s="532">
        <v>19088.550229999993</v>
      </c>
      <c r="C8" s="533">
        <v>0.31294881248888173</v>
      </c>
      <c r="D8" s="532">
        <v>4549.8644499999918</v>
      </c>
      <c r="E8" s="54"/>
    </row>
    <row r="9" spans="1:5" ht="12.75" customHeight="1">
      <c r="A9" s="531" t="s">
        <v>699</v>
      </c>
      <c r="B9" s="532">
        <v>4565842.1115600001</v>
      </c>
      <c r="C9" s="533">
        <v>-4.3286106530172147E-2</v>
      </c>
      <c r="D9" s="532">
        <v>-206579.55255999975</v>
      </c>
      <c r="E9" s="54"/>
    </row>
    <row r="10" spans="1:5" ht="12.75" customHeight="1">
      <c r="A10" s="531" t="s">
        <v>700</v>
      </c>
      <c r="B10" s="532">
        <v>342868.83568000002</v>
      </c>
      <c r="C10" s="533">
        <v>8.6485103741490654E-2</v>
      </c>
      <c r="D10" s="532">
        <v>27292.64002000005</v>
      </c>
    </row>
    <row r="11" spans="1:5" ht="12.75" customHeight="1">
      <c r="A11" s="531" t="s">
        <v>701</v>
      </c>
      <c r="B11" s="532">
        <v>8281536.5569600007</v>
      </c>
      <c r="C11" s="533">
        <v>0.10730855211274158</v>
      </c>
      <c r="D11" s="532">
        <v>802558.32532000076</v>
      </c>
    </row>
    <row r="12" spans="1:5" ht="12.75" customHeight="1">
      <c r="A12" s="531" t="s">
        <v>702</v>
      </c>
      <c r="B12" s="532">
        <v>124572.02141999999</v>
      </c>
      <c r="C12" s="533">
        <v>0.13939070042394164</v>
      </c>
      <c r="D12" s="532">
        <v>15239.883310000019</v>
      </c>
    </row>
    <row r="13" spans="1:5" ht="12.75" customHeight="1">
      <c r="A13" s="539" t="s">
        <v>703</v>
      </c>
      <c r="B13" s="540">
        <v>6095696.2394099999</v>
      </c>
      <c r="C13" s="541">
        <v>0.29888555010564533</v>
      </c>
      <c r="D13" s="540">
        <v>1402675.9506599987</v>
      </c>
    </row>
    <row r="14" spans="1:5" ht="12.75" customHeight="1">
      <c r="A14" s="531" t="s">
        <v>704</v>
      </c>
      <c r="B14" s="532">
        <v>295190.57094000006</v>
      </c>
      <c r="C14" s="533">
        <v>0.22667066698078414</v>
      </c>
      <c r="D14" s="532">
        <v>54546.868530000036</v>
      </c>
    </row>
    <row r="15" spans="1:5" ht="12.75" customHeight="1">
      <c r="A15" s="531" t="s">
        <v>705</v>
      </c>
      <c r="B15" s="532">
        <v>5033598.9648100007</v>
      </c>
      <c r="C15" s="533">
        <v>0.28808495572883669</v>
      </c>
      <c r="D15" s="532">
        <v>1125782.991630001</v>
      </c>
    </row>
    <row r="16" spans="1:5" ht="12.75" customHeight="1">
      <c r="A16" s="531" t="s">
        <v>706</v>
      </c>
      <c r="B16" s="532">
        <v>128792.91146</v>
      </c>
      <c r="C16" s="533">
        <v>-0.28422802836117367</v>
      </c>
      <c r="D16" s="532">
        <v>-51142.761579999991</v>
      </c>
    </row>
    <row r="17" spans="1:6" ht="12.75" customHeight="1">
      <c r="A17" s="531" t="s">
        <v>707</v>
      </c>
      <c r="B17" s="532">
        <v>638113.79220000003</v>
      </c>
      <c r="C17" s="533">
        <v>0.75005525400975981</v>
      </c>
      <c r="D17" s="532">
        <v>273488.85208000004</v>
      </c>
    </row>
    <row r="18" spans="1:6" ht="22.5">
      <c r="A18" s="534" t="s">
        <v>708</v>
      </c>
      <c r="B18" s="532">
        <v>101505.40092999999</v>
      </c>
      <c r="C18" s="533">
        <v>7.9847420575984346E-2</v>
      </c>
      <c r="D18" s="532">
        <v>7505.6385599999776</v>
      </c>
    </row>
    <row r="19" spans="1:6" ht="12.75" customHeight="1">
      <c r="A19" s="542" t="s">
        <v>709</v>
      </c>
      <c r="B19" s="543">
        <v>19531109.716189999</v>
      </c>
      <c r="C19" s="544">
        <v>0.1174767352162419</v>
      </c>
      <c r="D19" s="543">
        <v>2053242.7497599982</v>
      </c>
    </row>
    <row r="20" spans="1:6" ht="12.75" customHeight="1">
      <c r="A20" s="531" t="s">
        <v>710</v>
      </c>
      <c r="B20" s="532">
        <v>25232115.903070003</v>
      </c>
      <c r="C20" s="533">
        <v>0.17930453222373971</v>
      </c>
      <c r="D20" s="532">
        <v>3836356.611370001</v>
      </c>
    </row>
    <row r="21" spans="1:6" ht="12.75" customHeight="1">
      <c r="A21" s="535" t="s">
        <v>597</v>
      </c>
      <c r="B21" s="536">
        <v>2421343.7868600008</v>
      </c>
      <c r="C21" s="537">
        <v>7.1689290470902264E-2</v>
      </c>
      <c r="D21" s="536">
        <v>161972.7094500009</v>
      </c>
    </row>
    <row r="22" spans="1:6" ht="12.75" customHeight="1">
      <c r="A22" s="535" t="s">
        <v>603</v>
      </c>
      <c r="B22" s="536">
        <v>98755.063020000016</v>
      </c>
      <c r="C22" s="537">
        <v>0.13215422095928001</v>
      </c>
      <c r="D22" s="536">
        <v>11527.491730000009</v>
      </c>
    </row>
    <row r="23" spans="1:6" ht="12.75" customHeight="1">
      <c r="A23" s="535" t="s">
        <v>599</v>
      </c>
      <c r="B23" s="536">
        <v>10447968.57481</v>
      </c>
      <c r="C23" s="537">
        <v>0.10769272072202697</v>
      </c>
      <c r="D23" s="536">
        <v>1015778.239570003</v>
      </c>
    </row>
    <row r="24" spans="1:6" ht="12.75" customHeight="1">
      <c r="A24" s="535" t="s">
        <v>600</v>
      </c>
      <c r="B24" s="536">
        <v>6149163.3628600007</v>
      </c>
      <c r="C24" s="537">
        <v>0.15617080785263049</v>
      </c>
      <c r="D24" s="536">
        <v>830603.75117000006</v>
      </c>
    </row>
    <row r="25" spans="1:6" ht="22.5">
      <c r="A25" s="538" t="s">
        <v>711</v>
      </c>
      <c r="B25" s="536">
        <v>413878.92864</v>
      </c>
      <c r="C25" s="537">
        <v>8.7671346247654255E-2</v>
      </c>
      <c r="D25" s="536">
        <v>33360.557840000081</v>
      </c>
    </row>
    <row r="26" spans="1:6">
      <c r="A26" s="542" t="s">
        <v>712</v>
      </c>
      <c r="B26" s="543">
        <v>19531109.716189999</v>
      </c>
      <c r="C26" s="544">
        <v>0.1174767352162419</v>
      </c>
      <c r="D26" s="543">
        <v>2053242.7497599982</v>
      </c>
    </row>
    <row r="27" spans="1:6" ht="12.75" customHeight="1">
      <c r="A27" s="531" t="s">
        <v>713</v>
      </c>
      <c r="B27" s="532">
        <v>25232115.903070003</v>
      </c>
      <c r="C27" s="533">
        <v>0.17930453222373971</v>
      </c>
      <c r="D27" s="532">
        <v>3836356.611370001</v>
      </c>
    </row>
    <row r="28" spans="1:6" ht="12.75" customHeight="1">
      <c r="A28" s="22" t="s">
        <v>654</v>
      </c>
    </row>
    <row r="29" spans="1:6" ht="12.75" customHeight="1">
      <c r="E29" s="72"/>
      <c r="F29" s="72"/>
    </row>
    <row r="30" spans="1:6" ht="26.25" customHeight="1">
      <c r="A30" s="1088" t="s">
        <v>687</v>
      </c>
      <c r="B30" s="1088"/>
      <c r="C30" s="1088"/>
      <c r="D30" s="1088"/>
      <c r="E30" s="72"/>
      <c r="F30" s="72"/>
    </row>
    <row r="31" spans="1:6" ht="12.75" customHeight="1"/>
    <row r="32" spans="1:6" ht="12.75" customHeight="1">
      <c r="A32" s="154" t="s">
        <v>1198</v>
      </c>
    </row>
    <row r="33" spans="1:4" ht="12.75" customHeight="1">
      <c r="A33" s="604" t="s">
        <v>1199</v>
      </c>
    </row>
    <row r="34" spans="1:4" s="277" customFormat="1" ht="12.75" customHeight="1">
      <c r="A34" s="44"/>
    </row>
    <row r="35" spans="1:4" s="277" customFormat="1" ht="12.75" customHeight="1">
      <c r="A35" s="44"/>
      <c r="D35" s="66" t="s">
        <v>589</v>
      </c>
    </row>
    <row r="36" spans="1:4" ht="55.5" customHeight="1">
      <c r="A36" s="1094" t="s">
        <v>655</v>
      </c>
      <c r="B36" s="545" t="s">
        <v>656</v>
      </c>
      <c r="C36" s="1098" t="s">
        <v>714</v>
      </c>
      <c r="D36" s="1098"/>
    </row>
    <row r="37" spans="1:4" ht="21" customHeight="1">
      <c r="A37" s="1097"/>
      <c r="B37" s="546" t="s">
        <v>1104</v>
      </c>
      <c r="C37" s="529" t="s">
        <v>695</v>
      </c>
      <c r="D37" s="529" t="s">
        <v>696</v>
      </c>
    </row>
    <row r="38" spans="1:4">
      <c r="A38" s="81" t="s">
        <v>715</v>
      </c>
      <c r="B38" s="133">
        <v>594703.05958999996</v>
      </c>
      <c r="C38" s="134">
        <v>0.11669663256464941</v>
      </c>
      <c r="D38" s="133">
        <v>62147.446679999935</v>
      </c>
    </row>
    <row r="39" spans="1:4">
      <c r="A39" s="81" t="s">
        <v>657</v>
      </c>
      <c r="B39" s="133">
        <v>208049.09534999999</v>
      </c>
      <c r="C39" s="134">
        <v>-0.10131596911959478</v>
      </c>
      <c r="D39" s="133">
        <v>-23455.068740000046</v>
      </c>
    </row>
    <row r="40" spans="1:4">
      <c r="A40" s="135" t="s">
        <v>658</v>
      </c>
      <c r="B40" s="136">
        <v>386653.96424000006</v>
      </c>
      <c r="C40" s="137">
        <v>0.28434513687121388</v>
      </c>
      <c r="D40" s="138">
        <v>85602.515420000127</v>
      </c>
    </row>
    <row r="41" spans="1:4">
      <c r="A41" s="81" t="s">
        <v>716</v>
      </c>
      <c r="B41" s="133">
        <v>35576.011599999991</v>
      </c>
      <c r="C41" s="134">
        <v>0.12724696148321593</v>
      </c>
      <c r="D41" s="133">
        <v>4015.9251099999929</v>
      </c>
    </row>
    <row r="42" spans="1:4">
      <c r="A42" s="81" t="s">
        <v>717</v>
      </c>
      <c r="B42" s="133">
        <v>21868.806369999998</v>
      </c>
      <c r="C42" s="134">
        <v>-0.24322820839288742</v>
      </c>
      <c r="D42" s="133">
        <v>-7028.6850699999995</v>
      </c>
    </row>
    <row r="43" spans="1:4" ht="19.5" customHeight="1">
      <c r="A43" s="135" t="s">
        <v>718</v>
      </c>
      <c r="B43" s="136">
        <v>13707.20523</v>
      </c>
      <c r="C43" s="137">
        <v>4.1480623123670295</v>
      </c>
      <c r="D43" s="138">
        <v>11044.610180000001</v>
      </c>
    </row>
    <row r="44" spans="1:4">
      <c r="A44" s="81" t="s">
        <v>719</v>
      </c>
      <c r="B44" s="133">
        <v>1556297.0139900004</v>
      </c>
      <c r="C44" s="134">
        <v>-0.12601188079424994</v>
      </c>
      <c r="D44" s="133">
        <v>-224387.39096999937</v>
      </c>
    </row>
    <row r="45" spans="1:4">
      <c r="A45" s="81" t="s">
        <v>720</v>
      </c>
      <c r="B45" s="133">
        <v>1462722.4523999998</v>
      </c>
      <c r="C45" s="134">
        <v>-6.0547888734078771E-2</v>
      </c>
      <c r="D45" s="133">
        <v>-94272.773710000096</v>
      </c>
    </row>
    <row r="46" spans="1:4" ht="19.5" customHeight="1">
      <c r="A46" s="135" t="s">
        <v>659</v>
      </c>
      <c r="B46" s="136">
        <v>93574.561589999998</v>
      </c>
      <c r="C46" s="137">
        <v>-0.58167595736605293</v>
      </c>
      <c r="D46" s="138">
        <v>-130114.61726</v>
      </c>
    </row>
    <row r="47" spans="1:4" ht="28.5" customHeight="1">
      <c r="A47" s="81" t="s">
        <v>660</v>
      </c>
      <c r="B47" s="133">
        <v>493935.73106000002</v>
      </c>
      <c r="C47" s="134">
        <v>-6.3457123920094144E-2</v>
      </c>
      <c r="D47" s="133">
        <v>-33467.491660000058</v>
      </c>
    </row>
    <row r="48" spans="1:4" ht="19.5" customHeight="1">
      <c r="A48" s="81" t="s">
        <v>661</v>
      </c>
      <c r="B48" s="133">
        <v>-20494.279589999995</v>
      </c>
      <c r="C48" s="134">
        <v>-1.0783618454976276</v>
      </c>
      <c r="D48" s="133">
        <v>-282028.1863</v>
      </c>
    </row>
    <row r="49" spans="1:4">
      <c r="A49" s="81" t="s">
        <v>721</v>
      </c>
      <c r="B49" s="133">
        <v>514430.01065000007</v>
      </c>
      <c r="C49" s="134">
        <v>0.93489801068526113</v>
      </c>
      <c r="D49" s="133">
        <v>248560.69464000006</v>
      </c>
    </row>
    <row r="50" spans="1:4">
      <c r="A50" s="81" t="s">
        <v>722</v>
      </c>
      <c r="B50" s="133">
        <v>92629.45822</v>
      </c>
      <c r="C50" s="134">
        <v>0.69665313358659897</v>
      </c>
      <c r="D50" s="133">
        <v>38034.057200000003</v>
      </c>
    </row>
    <row r="51" spans="1:4" ht="19.5" customHeight="1">
      <c r="A51" s="547" t="s">
        <v>723</v>
      </c>
      <c r="B51" s="548">
        <v>421800.55242999998</v>
      </c>
      <c r="C51" s="549">
        <v>0.99646299189355469</v>
      </c>
      <c r="D51" s="550">
        <v>210526.63743999996</v>
      </c>
    </row>
    <row r="52" spans="1:4" ht="12.75" customHeight="1"/>
    <row r="53" spans="1:4" ht="21" customHeight="1">
      <c r="A53" s="1088" t="s">
        <v>662</v>
      </c>
      <c r="B53" s="1088"/>
      <c r="C53" s="1088"/>
    </row>
    <row r="54" spans="1:4" ht="12.75" customHeight="1"/>
    <row r="55" spans="1:4" ht="12.75" customHeight="1">
      <c r="A55" s="700" t="s">
        <v>128</v>
      </c>
    </row>
    <row r="56" spans="1:4" ht="12.75" customHeight="1">
      <c r="D56" s="36" t="s">
        <v>1361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2"/>
  <sheetViews>
    <sheetView showGridLines="0" zoomScaleNormal="100" workbookViewId="0"/>
  </sheetViews>
  <sheetFormatPr defaultRowHeight="15"/>
  <cols>
    <col min="1" max="1" width="39.7109375" customWidth="1"/>
    <col min="2" max="2" width="18" customWidth="1"/>
    <col min="3" max="3" width="14.7109375" style="277" customWidth="1"/>
    <col min="4" max="4" width="21.7109375" customWidth="1"/>
    <col min="5" max="5" width="14.7109375" customWidth="1"/>
  </cols>
  <sheetData>
    <row r="1" spans="1:8" ht="12.75" customHeight="1">
      <c r="A1" s="154" t="s">
        <v>1200</v>
      </c>
    </row>
    <row r="2" spans="1:8" ht="12.75" customHeight="1">
      <c r="A2" s="604" t="s">
        <v>1201</v>
      </c>
    </row>
    <row r="3" spans="1:8">
      <c r="D3" s="341"/>
      <c r="E3" s="66" t="s">
        <v>589</v>
      </c>
    </row>
    <row r="4" spans="1:8" ht="79.5" customHeight="1">
      <c r="A4" s="1094" t="s">
        <v>688</v>
      </c>
      <c r="B4" s="529" t="s">
        <v>689</v>
      </c>
      <c r="C4" s="572" t="s">
        <v>670</v>
      </c>
      <c r="D4" s="529" t="s">
        <v>690</v>
      </c>
      <c r="E4" s="572" t="s">
        <v>670</v>
      </c>
    </row>
    <row r="5" spans="1:8" ht="15.75" customHeight="1">
      <c r="A5" s="1094"/>
      <c r="B5" s="573" t="s">
        <v>1104</v>
      </c>
      <c r="C5" s="574"/>
      <c r="D5" s="573" t="s">
        <v>1104</v>
      </c>
      <c r="E5" s="574"/>
    </row>
    <row r="6" spans="1:8">
      <c r="A6" s="575" t="s">
        <v>1107</v>
      </c>
      <c r="B6" s="576">
        <v>2059</v>
      </c>
      <c r="C6" s="577">
        <v>0.55396226415094341</v>
      </c>
      <c r="D6" s="576">
        <v>270432.62295999995</v>
      </c>
      <c r="E6" s="577">
        <v>0.45897835654115182</v>
      </c>
      <c r="F6" s="45"/>
      <c r="G6" s="78"/>
      <c r="H6" s="78"/>
    </row>
    <row r="7" spans="1:8">
      <c r="A7" s="575" t="s">
        <v>1108</v>
      </c>
      <c r="B7" s="576">
        <v>712</v>
      </c>
      <c r="C7" s="577">
        <v>0.56828193832599116</v>
      </c>
      <c r="D7" s="576">
        <v>166762.43912</v>
      </c>
      <c r="E7" s="577">
        <v>0.62850481319954787</v>
      </c>
      <c r="F7" s="45"/>
      <c r="G7" s="78"/>
      <c r="H7" s="78"/>
    </row>
    <row r="8" spans="1:8">
      <c r="A8" s="575" t="s">
        <v>556</v>
      </c>
      <c r="B8" s="576">
        <v>6952</v>
      </c>
      <c r="C8" s="577">
        <v>0.22394366197183091</v>
      </c>
      <c r="D8" s="576">
        <v>1379193.51535</v>
      </c>
      <c r="E8" s="577">
        <v>0.202180332643912</v>
      </c>
      <c r="F8" s="45"/>
      <c r="G8" s="78"/>
      <c r="H8" s="78"/>
    </row>
    <row r="9" spans="1:8">
      <c r="A9" s="575" t="s">
        <v>557</v>
      </c>
      <c r="B9" s="576">
        <v>2443</v>
      </c>
      <c r="C9" s="577">
        <v>1.7069109075770195E-2</v>
      </c>
      <c r="D9" s="576">
        <v>263369.5246</v>
      </c>
      <c r="E9" s="577">
        <v>4.3049351285534554E-2</v>
      </c>
      <c r="F9" s="45"/>
      <c r="G9" s="78"/>
      <c r="H9" s="78"/>
    </row>
    <row r="10" spans="1:8">
      <c r="A10" s="575" t="s">
        <v>1109</v>
      </c>
      <c r="B10" s="576">
        <v>0</v>
      </c>
      <c r="C10" s="577" t="e">
        <v>#DIV/0!</v>
      </c>
      <c r="D10" s="576">
        <v>0</v>
      </c>
      <c r="E10" s="577" t="e">
        <v>#DIV/0!</v>
      </c>
      <c r="F10" s="45"/>
      <c r="G10" s="78"/>
      <c r="H10" s="78"/>
    </row>
    <row r="11" spans="1:8">
      <c r="A11" s="575" t="s">
        <v>558</v>
      </c>
      <c r="B11" s="576">
        <v>0</v>
      </c>
      <c r="C11" s="577">
        <v>-1</v>
      </c>
      <c r="D11" s="576">
        <v>0</v>
      </c>
      <c r="E11" s="577">
        <v>-1</v>
      </c>
      <c r="F11" s="45"/>
      <c r="G11" s="78"/>
      <c r="H11" s="78"/>
    </row>
    <row r="12" spans="1:8">
      <c r="A12" s="575" t="s">
        <v>1110</v>
      </c>
      <c r="B12" s="576">
        <v>89</v>
      </c>
      <c r="C12" s="577">
        <v>0.14102564102564097</v>
      </c>
      <c r="D12" s="576">
        <v>31112.808000000001</v>
      </c>
      <c r="E12" s="577">
        <v>0.61825328990432671</v>
      </c>
      <c r="F12" s="45"/>
      <c r="G12" s="78"/>
      <c r="H12" s="78"/>
    </row>
    <row r="13" spans="1:8">
      <c r="A13" s="575" t="s">
        <v>1111</v>
      </c>
      <c r="B13" s="576">
        <v>3755</v>
      </c>
      <c r="C13" s="577">
        <v>0.22432344310401042</v>
      </c>
      <c r="D13" s="576">
        <v>585572.69437000004</v>
      </c>
      <c r="E13" s="577">
        <v>0.22605948742315252</v>
      </c>
      <c r="F13" s="45"/>
      <c r="G13" s="78"/>
      <c r="H13" s="78"/>
    </row>
    <row r="14" spans="1:8">
      <c r="A14" s="575" t="s">
        <v>1112</v>
      </c>
      <c r="B14" s="576">
        <v>3158</v>
      </c>
      <c r="C14" s="577">
        <v>0.39796370075254539</v>
      </c>
      <c r="D14" s="576">
        <v>683575.90019999992</v>
      </c>
      <c r="E14" s="577">
        <v>0.34144300833604335</v>
      </c>
      <c r="F14" s="45"/>
      <c r="G14" s="78"/>
      <c r="H14" s="78"/>
    </row>
    <row r="15" spans="1:8">
      <c r="A15" s="575" t="s">
        <v>559</v>
      </c>
      <c r="B15" s="576">
        <v>8763</v>
      </c>
      <c r="C15" s="577">
        <v>0.70122306348281893</v>
      </c>
      <c r="D15" s="576">
        <v>1497443.2494000001</v>
      </c>
      <c r="E15" s="577">
        <v>0.56744254276645334</v>
      </c>
      <c r="F15" s="45"/>
      <c r="G15" s="78"/>
      <c r="H15" s="78"/>
    </row>
    <row r="16" spans="1:8">
      <c r="A16" s="575" t="s">
        <v>1113</v>
      </c>
      <c r="B16" s="576">
        <v>3233</v>
      </c>
      <c r="C16" s="577">
        <v>0.25116099071207421</v>
      </c>
      <c r="D16" s="576">
        <v>451922.80499000003</v>
      </c>
      <c r="E16" s="577">
        <v>0.45877745650369195</v>
      </c>
      <c r="F16" s="45"/>
      <c r="G16" s="78"/>
      <c r="H16" s="78"/>
    </row>
    <row r="17" spans="1:11">
      <c r="A17" s="575" t="s">
        <v>1114</v>
      </c>
      <c r="B17" s="576">
        <v>12350</v>
      </c>
      <c r="C17" s="577">
        <v>-2.8259991925716488E-3</v>
      </c>
      <c r="D17" s="576">
        <v>1260753.03611</v>
      </c>
      <c r="E17" s="577">
        <v>9.3973749037567389E-2</v>
      </c>
      <c r="F17" s="45"/>
      <c r="G17" s="78"/>
      <c r="H17" s="78"/>
    </row>
    <row r="18" spans="1:11">
      <c r="A18" s="575" t="s">
        <v>484</v>
      </c>
      <c r="B18" s="576">
        <v>2838</v>
      </c>
      <c r="C18" s="577">
        <v>6.6115702479338845E-2</v>
      </c>
      <c r="D18" s="576">
        <v>542392.90558999998</v>
      </c>
      <c r="E18" s="577">
        <v>0.3294144866749702</v>
      </c>
      <c r="F18" s="45"/>
      <c r="G18" s="78"/>
      <c r="H18" s="78"/>
    </row>
    <row r="19" spans="1:11">
      <c r="A19" s="575" t="s">
        <v>1115</v>
      </c>
      <c r="B19" s="576">
        <v>342</v>
      </c>
      <c r="C19" s="577">
        <v>0.15540540540540548</v>
      </c>
      <c r="D19" s="576">
        <v>169528.15174</v>
      </c>
      <c r="E19" s="577">
        <v>-1.9955493302148186E-2</v>
      </c>
      <c r="F19" s="45"/>
      <c r="G19" s="78"/>
      <c r="H19" s="78"/>
    </row>
    <row r="20" spans="1:11">
      <c r="A20" s="575" t="s">
        <v>560</v>
      </c>
      <c r="B20" s="576">
        <v>14956</v>
      </c>
      <c r="C20" s="577">
        <v>0.49919807538091421</v>
      </c>
      <c r="D20" s="576">
        <v>1507095.8313699998</v>
      </c>
      <c r="E20" s="577">
        <v>0.57295942801058497</v>
      </c>
      <c r="F20" s="45"/>
      <c r="G20" s="78"/>
      <c r="H20" s="78"/>
    </row>
    <row r="21" spans="1:11">
      <c r="A21" s="575" t="s">
        <v>1116</v>
      </c>
      <c r="B21" s="576">
        <v>9</v>
      </c>
      <c r="C21" s="577">
        <v>-0.64</v>
      </c>
      <c r="D21" s="576">
        <v>934.5056800000001</v>
      </c>
      <c r="E21" s="577">
        <v>-0.64805881778527208</v>
      </c>
      <c r="F21" s="45"/>
      <c r="G21" s="78"/>
      <c r="H21" s="78"/>
    </row>
    <row r="22" spans="1:11">
      <c r="A22" s="578" t="s">
        <v>691</v>
      </c>
      <c r="B22" s="579">
        <v>61659</v>
      </c>
      <c r="C22" s="580">
        <v>0.27531645569620244</v>
      </c>
      <c r="D22" s="579">
        <v>8810089.98948</v>
      </c>
      <c r="E22" s="580">
        <v>0.32408353354688768</v>
      </c>
      <c r="G22" s="78"/>
      <c r="H22" s="78"/>
    </row>
    <row r="23" spans="1:11">
      <c r="A23" s="17" t="s">
        <v>685</v>
      </c>
    </row>
    <row r="24" spans="1:11" ht="76.5" customHeight="1">
      <c r="A24" s="1087" t="s">
        <v>692</v>
      </c>
      <c r="B24" s="1087"/>
      <c r="C24" s="1087"/>
      <c r="D24" s="1087"/>
      <c r="E24" s="1087"/>
      <c r="G24" s="1099"/>
      <c r="H24" s="1099"/>
      <c r="I24" s="1099"/>
      <c r="J24" s="1099"/>
      <c r="K24" s="1099"/>
    </row>
    <row r="25" spans="1:11" ht="21.75" customHeight="1">
      <c r="A25" s="1088" t="s">
        <v>662</v>
      </c>
      <c r="B25" s="1088"/>
      <c r="C25" s="1088"/>
      <c r="D25" s="1088"/>
      <c r="E25" s="1088"/>
      <c r="F25" s="72"/>
    </row>
    <row r="26" spans="1:11" ht="12.75" customHeight="1"/>
    <row r="27" spans="1:11" ht="12.75" customHeight="1">
      <c r="A27" s="700" t="s">
        <v>128</v>
      </c>
      <c r="B27" s="73"/>
      <c r="C27" s="73"/>
      <c r="D27" s="73"/>
    </row>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c r="E62" s="36" t="s">
        <v>1362</v>
      </c>
    </row>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4">
    <mergeCell ref="G24:K24"/>
    <mergeCell ref="A4:A5"/>
    <mergeCell ref="A24:E24"/>
    <mergeCell ref="A25:E25"/>
  </mergeCells>
  <hyperlinks>
    <hyperlink ref="A27"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51" t="s">
        <v>1202</v>
      </c>
    </row>
    <row r="2" spans="1:9" ht="12.75" customHeight="1">
      <c r="A2" s="608" t="s">
        <v>1203</v>
      </c>
    </row>
    <row r="3" spans="1:9" ht="12.75" customHeight="1">
      <c r="E3" s="75"/>
      <c r="F3" s="75"/>
      <c r="I3" s="66" t="s">
        <v>665</v>
      </c>
    </row>
    <row r="4" spans="1:9" s="277" customFormat="1" ht="21" customHeight="1">
      <c r="A4" s="516"/>
      <c r="B4" s="1091" t="s">
        <v>663</v>
      </c>
      <c r="C4" s="1092"/>
      <c r="D4" s="1092"/>
      <c r="E4" s="1093"/>
      <c r="F4" s="1091" t="s">
        <v>664</v>
      </c>
      <c r="G4" s="1092"/>
      <c r="H4" s="1092"/>
      <c r="I4" s="1093"/>
    </row>
    <row r="5" spans="1:9" ht="89.25" customHeight="1">
      <c r="A5" s="529" t="s">
        <v>666</v>
      </c>
      <c r="B5" s="551" t="s">
        <v>667</v>
      </c>
      <c r="C5" s="1101" t="s">
        <v>668</v>
      </c>
      <c r="D5" s="552" t="s">
        <v>1300</v>
      </c>
      <c r="E5" s="1101" t="s">
        <v>668</v>
      </c>
      <c r="F5" s="551" t="s">
        <v>669</v>
      </c>
      <c r="G5" s="1101" t="s">
        <v>670</v>
      </c>
      <c r="H5" s="552" t="s">
        <v>1301</v>
      </c>
      <c r="I5" s="1101" t="s">
        <v>670</v>
      </c>
    </row>
    <row r="6" spans="1:9" ht="17.25" customHeight="1">
      <c r="A6" s="553"/>
      <c r="B6" s="519" t="s">
        <v>1106</v>
      </c>
      <c r="C6" s="1102"/>
      <c r="D6" s="519" t="s">
        <v>1106</v>
      </c>
      <c r="E6" s="1102"/>
      <c r="F6" s="519" t="s">
        <v>1104</v>
      </c>
      <c r="G6" s="1102"/>
      <c r="H6" s="519" t="s">
        <v>1104</v>
      </c>
      <c r="I6" s="1102"/>
    </row>
    <row r="7" spans="1:9" ht="12.75" customHeight="1">
      <c r="A7" s="566" t="s">
        <v>671</v>
      </c>
      <c r="B7" s="567"/>
      <c r="C7" s="568"/>
      <c r="D7" s="567"/>
      <c r="E7" s="568"/>
      <c r="F7" s="567"/>
      <c r="G7" s="568"/>
      <c r="H7" s="567"/>
      <c r="I7" s="568"/>
    </row>
    <row r="8" spans="1:9" ht="12.75" customHeight="1">
      <c r="A8" s="558" t="s">
        <v>672</v>
      </c>
      <c r="B8" s="555">
        <v>31</v>
      </c>
      <c r="C8" s="556">
        <v>-0.18421052631578946</v>
      </c>
      <c r="D8" s="557">
        <v>131310.33695</v>
      </c>
      <c r="E8" s="556">
        <v>-0.5165192461346555</v>
      </c>
      <c r="F8" s="555">
        <v>1</v>
      </c>
      <c r="G8" s="556">
        <v>-0.75</v>
      </c>
      <c r="H8" s="557">
        <v>1071.2024799999999</v>
      </c>
      <c r="I8" s="556">
        <v>0.63544086189610227</v>
      </c>
    </row>
    <row r="9" spans="1:9" ht="12.75" customHeight="1">
      <c r="A9" s="558" t="s">
        <v>673</v>
      </c>
      <c r="B9" s="555">
        <v>37293</v>
      </c>
      <c r="C9" s="556">
        <v>7.006972540242748E-2</v>
      </c>
      <c r="D9" s="557">
        <v>1845500.6805899998</v>
      </c>
      <c r="E9" s="556">
        <v>-1.586035317839158E-2</v>
      </c>
      <c r="F9" s="555">
        <v>18847</v>
      </c>
      <c r="G9" s="556">
        <v>4.7870565995774494E-2</v>
      </c>
      <c r="H9" s="557">
        <v>1301192.9871399999</v>
      </c>
      <c r="I9" s="556">
        <v>0.13445929039215798</v>
      </c>
    </row>
    <row r="10" spans="1:9" ht="12.75" customHeight="1">
      <c r="A10" s="554" t="s">
        <v>674</v>
      </c>
      <c r="B10" s="555">
        <v>6644</v>
      </c>
      <c r="C10" s="556">
        <v>8.5443554974677344E-2</v>
      </c>
      <c r="D10" s="557">
        <v>425123.28441000002</v>
      </c>
      <c r="E10" s="556">
        <v>-4.5202252394550523E-2</v>
      </c>
      <c r="F10" s="555">
        <v>1529</v>
      </c>
      <c r="G10" s="556">
        <v>-4.5568039950062422E-2</v>
      </c>
      <c r="H10" s="557">
        <v>174318.58239999998</v>
      </c>
      <c r="I10" s="556">
        <v>-0.16724577708801935</v>
      </c>
    </row>
    <row r="11" spans="1:9" ht="12.75" customHeight="1">
      <c r="A11" s="558" t="s">
        <v>675</v>
      </c>
      <c r="B11" s="555">
        <v>151</v>
      </c>
      <c r="C11" s="556">
        <v>-0.24875621890547264</v>
      </c>
      <c r="D11" s="557">
        <v>62233.797150000006</v>
      </c>
      <c r="E11" s="556">
        <v>-0.46884325272341132</v>
      </c>
      <c r="F11" s="555">
        <v>5</v>
      </c>
      <c r="G11" s="556">
        <v>-0.78260869565217395</v>
      </c>
      <c r="H11" s="557">
        <v>4610.9365299999999</v>
      </c>
      <c r="I11" s="556">
        <v>-0.9046171654969144</v>
      </c>
    </row>
    <row r="12" spans="1:9" ht="12.75" customHeight="1">
      <c r="A12" s="559" t="s">
        <v>676</v>
      </c>
      <c r="B12" s="555">
        <v>0</v>
      </c>
      <c r="C12" s="556"/>
      <c r="D12" s="557">
        <v>0</v>
      </c>
      <c r="E12" s="556"/>
      <c r="F12" s="555">
        <v>0</v>
      </c>
      <c r="G12" s="556"/>
      <c r="H12" s="557">
        <v>0</v>
      </c>
      <c r="I12" s="556"/>
    </row>
    <row r="13" spans="1:9" ht="29.25">
      <c r="A13" s="554" t="s">
        <v>677</v>
      </c>
      <c r="B13" s="555">
        <v>769</v>
      </c>
      <c r="C13" s="556">
        <v>-0.13303269447576099</v>
      </c>
      <c r="D13" s="557">
        <v>59500.344170000004</v>
      </c>
      <c r="E13" s="556">
        <v>-0.31244804361696038</v>
      </c>
      <c r="F13" s="555">
        <v>94</v>
      </c>
      <c r="G13" s="556">
        <v>-0.13761467889908258</v>
      </c>
      <c r="H13" s="557">
        <v>12193.647470000002</v>
      </c>
      <c r="I13" s="556">
        <v>-0.2138864596965902</v>
      </c>
    </row>
    <row r="14" spans="1:9" ht="12.75" customHeight="1">
      <c r="A14" s="558" t="s">
        <v>678</v>
      </c>
      <c r="B14" s="555">
        <v>39</v>
      </c>
      <c r="C14" s="556">
        <v>-2.5000000000000001E-2</v>
      </c>
      <c r="D14" s="557">
        <v>51.129160000000006</v>
      </c>
      <c r="E14" s="556"/>
      <c r="F14" s="555">
        <v>1</v>
      </c>
      <c r="G14" s="556"/>
      <c r="H14" s="557">
        <v>85.113699999999994</v>
      </c>
      <c r="I14" s="556"/>
    </row>
    <row r="15" spans="1:9" ht="22.5" customHeight="1">
      <c r="A15" s="560" t="s">
        <v>679</v>
      </c>
      <c r="B15" s="563">
        <v>44927</v>
      </c>
      <c r="C15" s="562">
        <v>6.6187289382505107E-2</v>
      </c>
      <c r="D15" s="563">
        <v>2523719.5724300002</v>
      </c>
      <c r="E15" s="562">
        <v>-9.73149532239619E-2</v>
      </c>
      <c r="F15" s="563">
        <v>20477</v>
      </c>
      <c r="G15" s="564">
        <v>3.8176840397485298E-2</v>
      </c>
      <c r="H15" s="563">
        <v>1493472.4697199999</v>
      </c>
      <c r="I15" s="564">
        <v>5.1143515716674248E-2</v>
      </c>
    </row>
    <row r="16" spans="1:9" ht="15" customHeight="1">
      <c r="A16" s="566" t="s">
        <v>680</v>
      </c>
      <c r="B16" s="569"/>
      <c r="C16" s="565"/>
      <c r="D16" s="569"/>
      <c r="E16" s="570"/>
      <c r="F16" s="569"/>
      <c r="G16" s="565"/>
      <c r="H16" s="569"/>
      <c r="I16" s="570"/>
    </row>
    <row r="17" spans="1:9" ht="12.75" customHeight="1">
      <c r="A17" s="558" t="s">
        <v>672</v>
      </c>
      <c r="B17" s="555">
        <v>344</v>
      </c>
      <c r="C17" s="556">
        <v>-0.16097560975609757</v>
      </c>
      <c r="D17" s="555">
        <v>856129.74014999997</v>
      </c>
      <c r="E17" s="556">
        <v>-0.16246710624023947</v>
      </c>
      <c r="F17" s="555">
        <v>15</v>
      </c>
      <c r="G17" s="556">
        <v>-0.34782608695652173</v>
      </c>
      <c r="H17" s="557">
        <v>67995.614770000015</v>
      </c>
      <c r="I17" s="556">
        <v>2.6057759492444048</v>
      </c>
    </row>
    <row r="18" spans="1:9" ht="12.75" customHeight="1">
      <c r="A18" s="558" t="s">
        <v>673</v>
      </c>
      <c r="B18" s="555">
        <v>60458</v>
      </c>
      <c r="C18" s="556">
        <v>0.32626960623011958</v>
      </c>
      <c r="D18" s="555">
        <v>5052462.6049900008</v>
      </c>
      <c r="E18" s="556">
        <v>0.39125395590177398</v>
      </c>
      <c r="F18" s="555">
        <v>32247</v>
      </c>
      <c r="G18" s="556">
        <v>0.56538834951456307</v>
      </c>
      <c r="H18" s="557">
        <v>4157184.0465200003</v>
      </c>
      <c r="I18" s="556">
        <v>0.56595015639968849</v>
      </c>
    </row>
    <row r="19" spans="1:9" ht="12.75" customHeight="1">
      <c r="A19" s="554" t="s">
        <v>674</v>
      </c>
      <c r="B19" s="555">
        <v>21075</v>
      </c>
      <c r="C19" s="556">
        <v>0.11213720316622691</v>
      </c>
      <c r="D19" s="555">
        <v>3653702.1160200001</v>
      </c>
      <c r="E19" s="556">
        <v>0.10323104099805019</v>
      </c>
      <c r="F19" s="555">
        <v>6432</v>
      </c>
      <c r="G19" s="556">
        <v>0.12961011591148577</v>
      </c>
      <c r="H19" s="557">
        <v>1856205.3502100001</v>
      </c>
      <c r="I19" s="556">
        <v>0.11424686091220602</v>
      </c>
    </row>
    <row r="20" spans="1:9" ht="12.75" customHeight="1">
      <c r="A20" s="558" t="s">
        <v>675</v>
      </c>
      <c r="B20" s="555">
        <v>1145</v>
      </c>
      <c r="C20" s="556">
        <v>0.37951807228915663</v>
      </c>
      <c r="D20" s="555">
        <v>766805.53666999994</v>
      </c>
      <c r="E20" s="556">
        <v>0.73282957338977994</v>
      </c>
      <c r="F20" s="555">
        <v>473</v>
      </c>
      <c r="G20" s="556">
        <v>0.27493261455525608</v>
      </c>
      <c r="H20" s="557">
        <v>535386.65813</v>
      </c>
      <c r="I20" s="556">
        <v>0.62669047510434772</v>
      </c>
    </row>
    <row r="21" spans="1:9" ht="12.75" customHeight="1">
      <c r="A21" s="559" t="s">
        <v>676</v>
      </c>
      <c r="B21" s="555">
        <v>1</v>
      </c>
      <c r="C21" s="556">
        <v>0</v>
      </c>
      <c r="D21" s="555">
        <v>304.62981000000002</v>
      </c>
      <c r="E21" s="556">
        <v>-0.36017492525585404</v>
      </c>
      <c r="F21" s="555">
        <v>0</v>
      </c>
      <c r="G21" s="556"/>
      <c r="H21" s="557">
        <v>0</v>
      </c>
      <c r="I21" s="556"/>
    </row>
    <row r="22" spans="1:9" ht="29.25">
      <c r="A22" s="554" t="s">
        <v>677</v>
      </c>
      <c r="B22" s="555">
        <v>7312</v>
      </c>
      <c r="C22" s="556">
        <v>6.8537191290369726E-2</v>
      </c>
      <c r="D22" s="555">
        <v>2057615.6234000002</v>
      </c>
      <c r="E22" s="556">
        <v>-1.6997574932913637E-2</v>
      </c>
      <c r="F22" s="555">
        <v>1917</v>
      </c>
      <c r="G22" s="556">
        <v>4.9835706462212484E-2</v>
      </c>
      <c r="H22" s="557">
        <v>684167.97175000014</v>
      </c>
      <c r="I22" s="556">
        <v>0.2499784823998876</v>
      </c>
    </row>
    <row r="23" spans="1:9" ht="12.75" customHeight="1">
      <c r="A23" s="558" t="s">
        <v>681</v>
      </c>
      <c r="B23" s="555">
        <v>522</v>
      </c>
      <c r="C23" s="556">
        <v>-0.17665615141955837</v>
      </c>
      <c r="D23" s="555">
        <v>38607.112970000002</v>
      </c>
      <c r="E23" s="556">
        <v>-0.20397231555403178</v>
      </c>
      <c r="F23" s="555">
        <v>98</v>
      </c>
      <c r="G23" s="556">
        <v>-0.10909090909090909</v>
      </c>
      <c r="H23" s="557">
        <v>15677.87838</v>
      </c>
      <c r="I23" s="556">
        <v>-7.6279186936259236E-2</v>
      </c>
    </row>
    <row r="24" spans="1:9" ht="22.5" customHeight="1">
      <c r="A24" s="560" t="s">
        <v>682</v>
      </c>
      <c r="B24" s="561">
        <v>90857</v>
      </c>
      <c r="C24" s="562">
        <v>0.24031780268384911</v>
      </c>
      <c r="D24" s="563">
        <v>12425627.364010001</v>
      </c>
      <c r="E24" s="562">
        <v>0.17775109485926729</v>
      </c>
      <c r="F24" s="563">
        <v>41182</v>
      </c>
      <c r="G24" s="564">
        <v>0.43872275013974288</v>
      </c>
      <c r="H24" s="563">
        <v>7316617.5197600005</v>
      </c>
      <c r="I24" s="564">
        <v>0.39819038824454145</v>
      </c>
    </row>
    <row r="25" spans="1:9" ht="15" customHeight="1">
      <c r="A25" s="566" t="s">
        <v>683</v>
      </c>
      <c r="B25" s="569"/>
      <c r="C25" s="565"/>
      <c r="D25" s="569"/>
      <c r="E25" s="571"/>
      <c r="F25" s="569"/>
      <c r="G25" s="565"/>
      <c r="H25" s="569"/>
      <c r="I25" s="571"/>
    </row>
    <row r="26" spans="1:9" ht="12.75" customHeight="1">
      <c r="A26" s="558" t="s">
        <v>672</v>
      </c>
      <c r="B26" s="555">
        <v>92</v>
      </c>
      <c r="C26" s="556">
        <v>-0.16363636363636364</v>
      </c>
      <c r="D26" s="555">
        <v>15263.27318</v>
      </c>
      <c r="E26" s="556">
        <v>-0.35982626645937404</v>
      </c>
      <c r="F26" s="555"/>
      <c r="G26" s="556"/>
      <c r="H26" s="555"/>
      <c r="I26" s="556"/>
    </row>
    <row r="27" spans="1:9" ht="12.75" customHeight="1">
      <c r="A27" s="558" t="s">
        <v>673</v>
      </c>
      <c r="B27" s="555">
        <v>31</v>
      </c>
      <c r="C27" s="556">
        <v>-6.0606060606060608E-2</v>
      </c>
      <c r="D27" s="555">
        <v>1.4999999999999999E-4</v>
      </c>
      <c r="E27" s="556">
        <v>-0.59459459459459463</v>
      </c>
      <c r="F27" s="555"/>
      <c r="G27" s="556"/>
      <c r="H27" s="555"/>
      <c r="I27" s="556"/>
    </row>
    <row r="28" spans="1:9" ht="12.75" customHeight="1">
      <c r="A28" s="554" t="s">
        <v>674</v>
      </c>
      <c r="B28" s="555">
        <v>40</v>
      </c>
      <c r="C28" s="556">
        <v>-6.9767441860465115E-2</v>
      </c>
      <c r="D28" s="555">
        <v>0</v>
      </c>
      <c r="E28" s="556">
        <v>-1</v>
      </c>
      <c r="F28" s="555"/>
      <c r="G28" s="556"/>
      <c r="H28" s="555"/>
      <c r="I28" s="556"/>
    </row>
    <row r="29" spans="1:9" ht="12.75" customHeight="1">
      <c r="A29" s="558" t="s">
        <v>675</v>
      </c>
      <c r="B29" s="555">
        <v>5</v>
      </c>
      <c r="C29" s="556">
        <v>-0.2857142857142857</v>
      </c>
      <c r="D29" s="555">
        <v>0</v>
      </c>
      <c r="E29" s="556"/>
      <c r="F29" s="555"/>
      <c r="G29" s="556"/>
      <c r="H29" s="555"/>
      <c r="I29" s="556"/>
    </row>
    <row r="30" spans="1:9" ht="12.75" customHeight="1">
      <c r="A30" s="559" t="s">
        <v>684</v>
      </c>
      <c r="B30" s="555">
        <v>0</v>
      </c>
      <c r="C30" s="556"/>
      <c r="D30" s="555">
        <v>0</v>
      </c>
      <c r="E30" s="556"/>
      <c r="F30" s="555"/>
      <c r="G30" s="556"/>
      <c r="H30" s="555"/>
      <c r="I30" s="556"/>
    </row>
    <row r="31" spans="1:9" ht="29.25">
      <c r="A31" s="554" t="s">
        <v>677</v>
      </c>
      <c r="B31" s="555">
        <v>37</v>
      </c>
      <c r="C31" s="556">
        <v>-0.17777777777777778</v>
      </c>
      <c r="D31" s="555">
        <v>0</v>
      </c>
      <c r="E31" s="556">
        <v>-1</v>
      </c>
      <c r="F31" s="555"/>
      <c r="G31" s="556"/>
      <c r="H31" s="555"/>
      <c r="I31" s="556"/>
    </row>
    <row r="32" spans="1:9" ht="12.75" customHeight="1">
      <c r="A32" s="558" t="s">
        <v>678</v>
      </c>
      <c r="B32" s="555">
        <v>0</v>
      </c>
      <c r="C32" s="556"/>
      <c r="D32" s="555">
        <v>0</v>
      </c>
      <c r="E32" s="556"/>
      <c r="F32" s="555"/>
      <c r="G32" s="556"/>
      <c r="H32" s="555"/>
      <c r="I32" s="556"/>
    </row>
    <row r="33" spans="1:9" ht="22.5" customHeight="1">
      <c r="A33" s="560" t="s">
        <v>679</v>
      </c>
      <c r="B33" s="563">
        <v>205</v>
      </c>
      <c r="C33" s="562">
        <v>-0.13865546218487396</v>
      </c>
      <c r="D33" s="563">
        <v>15263.27333</v>
      </c>
      <c r="E33" s="562">
        <v>-0.3598262762781973</v>
      </c>
      <c r="F33" s="563"/>
      <c r="G33" s="562"/>
      <c r="H33" s="563"/>
      <c r="I33" s="562"/>
    </row>
    <row r="34" spans="1:9" ht="12.75" customHeight="1">
      <c r="A34" s="17" t="s">
        <v>685</v>
      </c>
    </row>
    <row r="35" spans="1:9" ht="48" customHeight="1">
      <c r="A35" s="1103" t="s">
        <v>686</v>
      </c>
      <c r="B35" s="1103"/>
      <c r="C35" s="1103"/>
      <c r="D35" s="1103"/>
      <c r="E35" s="1103"/>
      <c r="F35" s="1103"/>
      <c r="G35" s="1103"/>
      <c r="H35" s="1103"/>
      <c r="I35" s="1103"/>
    </row>
    <row r="36" spans="1:9" ht="25.5" customHeight="1">
      <c r="A36" s="1100" t="s">
        <v>687</v>
      </c>
      <c r="B36" s="1100"/>
      <c r="C36" s="1100"/>
      <c r="D36" s="1100"/>
      <c r="E36" s="1100"/>
      <c r="F36" s="1100"/>
      <c r="G36" s="1100"/>
      <c r="H36" s="1100"/>
      <c r="I36" s="1100"/>
    </row>
    <row r="37" spans="1:9" ht="58.5" customHeight="1">
      <c r="A37" s="1087" t="s">
        <v>1302</v>
      </c>
      <c r="B37" s="1087"/>
      <c r="C37" s="1087"/>
      <c r="D37" s="1087"/>
      <c r="E37" s="1087"/>
      <c r="F37" s="1087"/>
      <c r="G37" s="1087"/>
      <c r="H37" s="1087"/>
      <c r="I37" s="1087"/>
    </row>
    <row r="38" spans="1:9" ht="22.5" customHeight="1">
      <c r="A38" s="1100" t="s">
        <v>662</v>
      </c>
      <c r="B38" s="1100"/>
      <c r="C38" s="1100"/>
      <c r="D38" s="1100"/>
      <c r="E38" s="1100"/>
      <c r="F38" s="1100"/>
      <c r="G38" s="1100"/>
      <c r="H38" s="1100"/>
      <c r="I38" s="1100"/>
    </row>
    <row r="39" spans="1:9" ht="12.75" customHeight="1"/>
    <row r="40" spans="1:9" ht="12.75" customHeight="1">
      <c r="A40" s="700" t="s">
        <v>128</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92" t="s">
        <v>1363</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4" t="s">
        <v>1204</v>
      </c>
      <c r="C1" s="44"/>
      <c r="O1" s="144"/>
    </row>
    <row r="2" spans="1:15">
      <c r="A2" s="607" t="s">
        <v>1205</v>
      </c>
      <c r="O2" s="67"/>
    </row>
    <row r="3" spans="1:15" ht="12.75" customHeight="1">
      <c r="A3" s="44"/>
      <c r="B3" s="65"/>
      <c r="C3" s="65"/>
      <c r="D3" s="65"/>
      <c r="E3" s="65"/>
      <c r="F3" s="65"/>
      <c r="G3" s="65"/>
      <c r="H3" s="65"/>
      <c r="I3" s="65"/>
      <c r="J3" s="65"/>
      <c r="K3" s="65"/>
      <c r="L3" s="65"/>
      <c r="M3" s="65"/>
      <c r="O3" s="66" t="s">
        <v>589</v>
      </c>
    </row>
    <row r="4" spans="1:15" ht="30.75" customHeight="1">
      <c r="A4" s="581" t="s">
        <v>1105</v>
      </c>
      <c r="B4" s="1104" t="s">
        <v>628</v>
      </c>
      <c r="C4" s="1104"/>
      <c r="D4" s="1104" t="s">
        <v>629</v>
      </c>
      <c r="E4" s="1104"/>
      <c r="F4" s="1104" t="s">
        <v>630</v>
      </c>
      <c r="G4" s="1104"/>
      <c r="H4" s="1104" t="s">
        <v>631</v>
      </c>
      <c r="I4" s="1104"/>
      <c r="J4" s="1104" t="s">
        <v>632</v>
      </c>
      <c r="K4" s="1104"/>
      <c r="L4" s="1104" t="s">
        <v>633</v>
      </c>
      <c r="M4" s="1104"/>
      <c r="N4" s="1104" t="s">
        <v>634</v>
      </c>
      <c r="O4" s="1104"/>
    </row>
    <row r="5" spans="1:15" ht="48.75" customHeight="1">
      <c r="A5" s="582" t="s">
        <v>627</v>
      </c>
      <c r="B5" s="583" t="s">
        <v>635</v>
      </c>
      <c r="C5" s="583" t="s">
        <v>636</v>
      </c>
      <c r="D5" s="583" t="s">
        <v>635</v>
      </c>
      <c r="E5" s="583" t="s">
        <v>636</v>
      </c>
      <c r="F5" s="583" t="s">
        <v>635</v>
      </c>
      <c r="G5" s="583" t="s">
        <v>636</v>
      </c>
      <c r="H5" s="583" t="s">
        <v>635</v>
      </c>
      <c r="I5" s="583" t="s">
        <v>636</v>
      </c>
      <c r="J5" s="583" t="s">
        <v>635</v>
      </c>
      <c r="K5" s="583" t="s">
        <v>636</v>
      </c>
      <c r="L5" s="583" t="s">
        <v>635</v>
      </c>
      <c r="M5" s="583" t="s">
        <v>636</v>
      </c>
      <c r="N5" s="583" t="s">
        <v>635</v>
      </c>
      <c r="O5" s="583" t="s">
        <v>636</v>
      </c>
    </row>
    <row r="6" spans="1:15" ht="13.5" customHeight="1">
      <c r="A6" s="584" t="s">
        <v>637</v>
      </c>
      <c r="B6" s="585">
        <v>12491287.560830003</v>
      </c>
      <c r="C6" s="585">
        <v>254681.21213999999</v>
      </c>
      <c r="D6" s="585">
        <v>67320.689639999997</v>
      </c>
      <c r="E6" s="585">
        <v>10243.790349999999</v>
      </c>
      <c r="F6" s="585">
        <v>14712.874860000002</v>
      </c>
      <c r="G6" s="585">
        <v>9035.5210100000004</v>
      </c>
      <c r="H6" s="585">
        <v>6611.2478899999996</v>
      </c>
      <c r="I6" s="585">
        <v>2208.3317299999994</v>
      </c>
      <c r="J6" s="585">
        <v>545567.90839</v>
      </c>
      <c r="K6" s="585">
        <v>378250.32184000005</v>
      </c>
      <c r="L6" s="585">
        <v>13125500.281609999</v>
      </c>
      <c r="M6" s="585">
        <v>654419.17707000009</v>
      </c>
      <c r="N6" s="585">
        <v>404273.13930999994</v>
      </c>
      <c r="O6" s="585">
        <v>120646.15356999999</v>
      </c>
    </row>
    <row r="7" spans="1:15" ht="13.5" customHeight="1">
      <c r="A7" s="588" t="s">
        <v>638</v>
      </c>
      <c r="B7" s="589">
        <v>853270.01958000008</v>
      </c>
      <c r="C7" s="589">
        <v>74191.065069999997</v>
      </c>
      <c r="D7" s="589">
        <v>280.46214000000003</v>
      </c>
      <c r="E7" s="589">
        <v>191.46517</v>
      </c>
      <c r="F7" s="589">
        <v>2177.9804599999998</v>
      </c>
      <c r="G7" s="589">
        <v>2115.40146</v>
      </c>
      <c r="H7" s="589">
        <v>4.8086800000000007</v>
      </c>
      <c r="I7" s="589">
        <v>3.1126799999999997</v>
      </c>
      <c r="J7" s="589">
        <v>113213.13625</v>
      </c>
      <c r="K7" s="589">
        <v>94788.441829999982</v>
      </c>
      <c r="L7" s="589">
        <v>968946.40710999991</v>
      </c>
      <c r="M7" s="589">
        <v>171289.48621</v>
      </c>
      <c r="N7" s="589">
        <v>148566.45626000001</v>
      </c>
      <c r="O7" s="589">
        <v>54876.328000000001</v>
      </c>
    </row>
    <row r="8" spans="1:15" ht="13.5" customHeight="1">
      <c r="A8" s="588" t="s">
        <v>639</v>
      </c>
      <c r="B8" s="589">
        <v>5160591.6565499995</v>
      </c>
      <c r="C8" s="589">
        <v>58110.864919999993</v>
      </c>
      <c r="D8" s="589">
        <v>43424.416550000002</v>
      </c>
      <c r="E8" s="589">
        <v>4560.4878599999993</v>
      </c>
      <c r="F8" s="589">
        <v>6111.615420000001</v>
      </c>
      <c r="G8" s="589">
        <v>1531.0870600000001</v>
      </c>
      <c r="H8" s="589">
        <v>4691.9775499999996</v>
      </c>
      <c r="I8" s="589">
        <v>1196.3796100000002</v>
      </c>
      <c r="J8" s="589">
        <v>52169.735529999998</v>
      </c>
      <c r="K8" s="589">
        <v>45247.225159999995</v>
      </c>
      <c r="L8" s="589">
        <v>5266989.4016000004</v>
      </c>
      <c r="M8" s="589">
        <v>110646.04461000001</v>
      </c>
      <c r="N8" s="589">
        <v>2996.7401299999997</v>
      </c>
      <c r="O8" s="589">
        <v>886.05521999999996</v>
      </c>
    </row>
    <row r="9" spans="1:15" ht="13.5" customHeight="1">
      <c r="A9" s="588" t="s">
        <v>640</v>
      </c>
      <c r="B9" s="589">
        <v>3712377.9138799999</v>
      </c>
      <c r="C9" s="589">
        <v>62004.819600000003</v>
      </c>
      <c r="D9" s="589">
        <v>9367.2891500000005</v>
      </c>
      <c r="E9" s="589">
        <v>1010.6925500000001</v>
      </c>
      <c r="F9" s="589">
        <v>2419.3418700000002</v>
      </c>
      <c r="G9" s="589">
        <v>1888.5171700000001</v>
      </c>
      <c r="H9" s="589">
        <v>720.37897999999996</v>
      </c>
      <c r="I9" s="589">
        <v>238.92425000000003</v>
      </c>
      <c r="J9" s="589">
        <v>50977.088159999992</v>
      </c>
      <c r="K9" s="589">
        <v>47681.744499999993</v>
      </c>
      <c r="L9" s="589">
        <v>3775862.0120400004</v>
      </c>
      <c r="M9" s="589">
        <v>112824.69807000003</v>
      </c>
      <c r="N9" s="589">
        <v>32742.449779999999</v>
      </c>
      <c r="O9" s="589">
        <v>2935.5842900000002</v>
      </c>
    </row>
    <row r="10" spans="1:15" ht="13.5" customHeight="1">
      <c r="A10" s="588" t="s">
        <v>641</v>
      </c>
      <c r="B10" s="589">
        <v>778730.09658000013</v>
      </c>
      <c r="C10" s="589">
        <v>13823.353429999999</v>
      </c>
      <c r="D10" s="589">
        <v>344.38483999999994</v>
      </c>
      <c r="E10" s="589">
        <v>82.388139999999993</v>
      </c>
      <c r="F10" s="589">
        <v>0.375</v>
      </c>
      <c r="G10" s="589">
        <v>0.375</v>
      </c>
      <c r="H10" s="589">
        <v>0</v>
      </c>
      <c r="I10" s="589">
        <v>0</v>
      </c>
      <c r="J10" s="589">
        <v>13028.71537</v>
      </c>
      <c r="K10" s="589">
        <v>13003.184670000002</v>
      </c>
      <c r="L10" s="589">
        <v>792103.57178999996</v>
      </c>
      <c r="M10" s="589">
        <v>26909.301240000001</v>
      </c>
      <c r="N10" s="589">
        <v>48.956380000000003</v>
      </c>
      <c r="O10" s="589">
        <v>15.97894</v>
      </c>
    </row>
    <row r="11" spans="1:15" ht="13.5" customHeight="1">
      <c r="A11" s="588" t="s">
        <v>642</v>
      </c>
      <c r="B11" s="589">
        <v>304.70764000000003</v>
      </c>
      <c r="C11" s="589">
        <v>1.68347</v>
      </c>
      <c r="D11" s="589">
        <v>0</v>
      </c>
      <c r="E11" s="589">
        <v>0</v>
      </c>
      <c r="F11" s="589">
        <v>0</v>
      </c>
      <c r="G11" s="589">
        <v>0</v>
      </c>
      <c r="H11" s="589">
        <v>0</v>
      </c>
      <c r="I11" s="589">
        <v>0</v>
      </c>
      <c r="J11" s="589">
        <v>0</v>
      </c>
      <c r="K11" s="589">
        <v>0</v>
      </c>
      <c r="L11" s="589">
        <v>304.70764000000003</v>
      </c>
      <c r="M11" s="589">
        <v>1.68347</v>
      </c>
      <c r="N11" s="589">
        <v>0</v>
      </c>
      <c r="O11" s="589">
        <v>0</v>
      </c>
    </row>
    <row r="12" spans="1:15" ht="22.5">
      <c r="A12" s="588" t="s">
        <v>643</v>
      </c>
      <c r="B12" s="589">
        <v>1947428.2309399999</v>
      </c>
      <c r="C12" s="589">
        <v>45830.877180000003</v>
      </c>
      <c r="D12" s="589">
        <v>12986.499100000001</v>
      </c>
      <c r="E12" s="589">
        <v>3496.4635300000004</v>
      </c>
      <c r="F12" s="589">
        <v>4003.5621099999998</v>
      </c>
      <c r="G12" s="589">
        <v>3500.1403200000004</v>
      </c>
      <c r="H12" s="589">
        <v>1194.0826800000002</v>
      </c>
      <c r="I12" s="589">
        <v>769.91519000000005</v>
      </c>
      <c r="J12" s="589">
        <v>296367.24633000005</v>
      </c>
      <c r="K12" s="589">
        <v>158046.23387999999</v>
      </c>
      <c r="L12" s="589">
        <v>2261979.6211600001</v>
      </c>
      <c r="M12" s="589">
        <v>211643.63010000001</v>
      </c>
      <c r="N12" s="589">
        <v>219096.02762000001</v>
      </c>
      <c r="O12" s="589">
        <v>61109.697980000004</v>
      </c>
    </row>
    <row r="13" spans="1:15" ht="13.5" customHeight="1">
      <c r="A13" s="588" t="s">
        <v>644</v>
      </c>
      <c r="B13" s="589">
        <v>38584.935660000003</v>
      </c>
      <c r="C13" s="589">
        <v>718.54846999999995</v>
      </c>
      <c r="D13" s="589">
        <v>917.63785999999993</v>
      </c>
      <c r="E13" s="589">
        <v>902.29309999999998</v>
      </c>
      <c r="F13" s="589">
        <v>0</v>
      </c>
      <c r="G13" s="589">
        <v>0</v>
      </c>
      <c r="H13" s="589">
        <v>0</v>
      </c>
      <c r="I13" s="589">
        <v>0</v>
      </c>
      <c r="J13" s="589">
        <v>19811.986749999996</v>
      </c>
      <c r="K13" s="589">
        <v>19483.4918</v>
      </c>
      <c r="L13" s="589">
        <v>59314.560270000002</v>
      </c>
      <c r="M13" s="589">
        <v>21104.33337</v>
      </c>
      <c r="N13" s="589">
        <v>822.50914</v>
      </c>
      <c r="O13" s="589">
        <v>822.50914</v>
      </c>
    </row>
    <row r="14" spans="1:15" ht="13.5" customHeight="1">
      <c r="A14" s="584" t="s">
        <v>645</v>
      </c>
      <c r="B14" s="585">
        <v>2582834.6855099997</v>
      </c>
      <c r="C14" s="585">
        <v>22769.888099999996</v>
      </c>
      <c r="D14" s="585">
        <v>10641.89559</v>
      </c>
      <c r="E14" s="585">
        <v>1108.8687299999999</v>
      </c>
      <c r="F14" s="585">
        <v>1262.2457400000001</v>
      </c>
      <c r="G14" s="585">
        <v>612.11770999999999</v>
      </c>
      <c r="H14" s="585">
        <v>966.31595000000004</v>
      </c>
      <c r="I14" s="585">
        <v>817.60202000000015</v>
      </c>
      <c r="J14" s="585">
        <v>161629.47618</v>
      </c>
      <c r="K14" s="585">
        <v>122009.77425999998</v>
      </c>
      <c r="L14" s="585">
        <v>2757334.6189699993</v>
      </c>
      <c r="M14" s="585">
        <v>147318.25083</v>
      </c>
      <c r="N14" s="585">
        <v>8027.0763200000001</v>
      </c>
      <c r="O14" s="585">
        <v>441.92222999999996</v>
      </c>
    </row>
    <row r="15" spans="1:15" ht="13.5" customHeight="1">
      <c r="A15" s="588" t="s">
        <v>638</v>
      </c>
      <c r="B15" s="589">
        <v>121344.33251000001</v>
      </c>
      <c r="C15" s="589">
        <v>209.18087</v>
      </c>
      <c r="D15" s="589">
        <v>3.76281</v>
      </c>
      <c r="E15" s="589">
        <v>0</v>
      </c>
      <c r="F15" s="589">
        <v>0</v>
      </c>
      <c r="G15" s="589">
        <v>0</v>
      </c>
      <c r="H15" s="589">
        <v>0</v>
      </c>
      <c r="I15" s="589">
        <v>0</v>
      </c>
      <c r="J15" s="589">
        <v>13482.270209999999</v>
      </c>
      <c r="K15" s="589">
        <v>3021.4846499999999</v>
      </c>
      <c r="L15" s="589">
        <v>134830.36553000001</v>
      </c>
      <c r="M15" s="589">
        <v>3230.66552</v>
      </c>
      <c r="N15" s="589">
        <v>0</v>
      </c>
      <c r="O15" s="589">
        <v>0</v>
      </c>
    </row>
    <row r="16" spans="1:15" ht="13.5" customHeight="1">
      <c r="A16" s="588" t="s">
        <v>639</v>
      </c>
      <c r="B16" s="589">
        <v>1905407.4512799997</v>
      </c>
      <c r="C16" s="589">
        <v>20439.934570000001</v>
      </c>
      <c r="D16" s="589">
        <v>10403.848620000001</v>
      </c>
      <c r="E16" s="589">
        <v>1082.8491100000001</v>
      </c>
      <c r="F16" s="589">
        <v>1149.7753700000001</v>
      </c>
      <c r="G16" s="589">
        <v>610.58865000000003</v>
      </c>
      <c r="H16" s="589">
        <v>938.05941000000007</v>
      </c>
      <c r="I16" s="589">
        <v>791.16812000000004</v>
      </c>
      <c r="J16" s="589">
        <v>78710.2644</v>
      </c>
      <c r="K16" s="589">
        <v>58709.94791000001</v>
      </c>
      <c r="L16" s="589">
        <v>1996609.3990800001</v>
      </c>
      <c r="M16" s="589">
        <v>81634.488370000006</v>
      </c>
      <c r="N16" s="589">
        <v>845.16473999999994</v>
      </c>
      <c r="O16" s="589">
        <v>153.41613000000001</v>
      </c>
    </row>
    <row r="17" spans="1:15" ht="13.5" customHeight="1">
      <c r="A17" s="588" t="s">
        <v>646</v>
      </c>
      <c r="B17" s="589">
        <v>440224.16281000001</v>
      </c>
      <c r="C17" s="589">
        <v>1081.9922900000001</v>
      </c>
      <c r="D17" s="589">
        <v>234.28416000000001</v>
      </c>
      <c r="E17" s="589">
        <v>26.01962</v>
      </c>
      <c r="F17" s="589">
        <v>112.47036999999999</v>
      </c>
      <c r="G17" s="589">
        <v>1.5290599999999999</v>
      </c>
      <c r="H17" s="589">
        <v>13.99911</v>
      </c>
      <c r="I17" s="589">
        <v>12.176470000000002</v>
      </c>
      <c r="J17" s="589">
        <v>20150.808259999998</v>
      </c>
      <c r="K17" s="589">
        <v>18771.920979999995</v>
      </c>
      <c r="L17" s="589">
        <v>460735.72471000004</v>
      </c>
      <c r="M17" s="589">
        <v>19893.638419999999</v>
      </c>
      <c r="N17" s="589">
        <v>0</v>
      </c>
      <c r="O17" s="589">
        <v>0</v>
      </c>
    </row>
    <row r="18" spans="1:15" ht="13.5" customHeight="1">
      <c r="A18" s="588" t="s">
        <v>647</v>
      </c>
      <c r="B18" s="589">
        <v>62385.088689999997</v>
      </c>
      <c r="C18" s="589">
        <v>300.87625000000008</v>
      </c>
      <c r="D18" s="589">
        <v>0</v>
      </c>
      <c r="E18" s="589">
        <v>0</v>
      </c>
      <c r="F18" s="589">
        <v>0</v>
      </c>
      <c r="G18" s="589">
        <v>0</v>
      </c>
      <c r="H18" s="589">
        <v>0</v>
      </c>
      <c r="I18" s="589">
        <v>0</v>
      </c>
      <c r="J18" s="589">
        <v>11665.27655</v>
      </c>
      <c r="K18" s="589">
        <v>11017.724990000001</v>
      </c>
      <c r="L18" s="589">
        <v>74050.365240000014</v>
      </c>
      <c r="M18" s="589">
        <v>11318.60124</v>
      </c>
      <c r="N18" s="589">
        <v>7181.91158</v>
      </c>
      <c r="O18" s="589">
        <v>288.5061</v>
      </c>
    </row>
    <row r="19" spans="1:15" ht="13.5" customHeight="1">
      <c r="A19" s="588" t="s">
        <v>648</v>
      </c>
      <c r="B19" s="589">
        <v>0</v>
      </c>
      <c r="C19" s="589">
        <v>0</v>
      </c>
      <c r="D19" s="589">
        <v>0</v>
      </c>
      <c r="E19" s="589">
        <v>0</v>
      </c>
      <c r="F19" s="589">
        <v>0</v>
      </c>
      <c r="G19" s="589">
        <v>0</v>
      </c>
      <c r="H19" s="589">
        <v>0</v>
      </c>
      <c r="I19" s="589">
        <v>0</v>
      </c>
      <c r="J19" s="589">
        <v>0</v>
      </c>
      <c r="K19" s="589">
        <v>0</v>
      </c>
      <c r="L19" s="589">
        <v>0</v>
      </c>
      <c r="M19" s="589">
        <v>0</v>
      </c>
      <c r="N19" s="589">
        <v>0</v>
      </c>
      <c r="O19" s="589">
        <v>0</v>
      </c>
    </row>
    <row r="20" spans="1:15" ht="22.5">
      <c r="A20" s="588" t="s">
        <v>643</v>
      </c>
      <c r="B20" s="589">
        <v>53422.396059999999</v>
      </c>
      <c r="C20" s="589">
        <v>737.90172999999993</v>
      </c>
      <c r="D20" s="589">
        <v>0</v>
      </c>
      <c r="E20" s="589">
        <v>0</v>
      </c>
      <c r="F20" s="589">
        <v>0</v>
      </c>
      <c r="G20" s="589">
        <v>0</v>
      </c>
      <c r="H20" s="589">
        <v>14.257430000000001</v>
      </c>
      <c r="I20" s="589">
        <v>14.257430000000001</v>
      </c>
      <c r="J20" s="589">
        <v>28158.4846</v>
      </c>
      <c r="K20" s="589">
        <v>21026.323669999998</v>
      </c>
      <c r="L20" s="589">
        <v>81595.138090000008</v>
      </c>
      <c r="M20" s="589">
        <v>21778.482830000001</v>
      </c>
      <c r="N20" s="589">
        <v>0</v>
      </c>
      <c r="O20" s="589">
        <v>0</v>
      </c>
    </row>
    <row r="21" spans="1:15" ht="13.5" customHeight="1">
      <c r="A21" s="588" t="s">
        <v>649</v>
      </c>
      <c r="B21" s="589">
        <v>51.254160000000006</v>
      </c>
      <c r="C21" s="589">
        <v>2.3900000000000002E-3</v>
      </c>
      <c r="D21" s="589">
        <v>0</v>
      </c>
      <c r="E21" s="589">
        <v>0</v>
      </c>
      <c r="F21" s="589">
        <v>0</v>
      </c>
      <c r="G21" s="589">
        <v>0</v>
      </c>
      <c r="H21" s="589">
        <v>0</v>
      </c>
      <c r="I21" s="589">
        <v>0</v>
      </c>
      <c r="J21" s="589">
        <v>9462.3721600000008</v>
      </c>
      <c r="K21" s="589">
        <v>9462.3720599999979</v>
      </c>
      <c r="L21" s="589">
        <v>9513.6263199999994</v>
      </c>
      <c r="M21" s="589">
        <v>9462.3744499999993</v>
      </c>
      <c r="N21" s="589">
        <v>0</v>
      </c>
      <c r="O21" s="589">
        <v>0</v>
      </c>
    </row>
    <row r="22" spans="1:15" ht="13.5" customHeight="1">
      <c r="A22" s="584" t="s">
        <v>650</v>
      </c>
      <c r="B22" s="585">
        <v>9933.0001999999986</v>
      </c>
      <c r="C22" s="585">
        <v>7222.9116900000008</v>
      </c>
      <c r="D22" s="585">
        <v>149.39420999999999</v>
      </c>
      <c r="E22" s="585">
        <v>119.09639</v>
      </c>
      <c r="F22" s="585">
        <v>19.356860000000001</v>
      </c>
      <c r="G22" s="585">
        <v>15.43117</v>
      </c>
      <c r="H22" s="585">
        <v>0</v>
      </c>
      <c r="I22" s="585">
        <v>0</v>
      </c>
      <c r="J22" s="585">
        <v>268928.44501999998</v>
      </c>
      <c r="K22" s="585">
        <v>225058.54882</v>
      </c>
      <c r="L22" s="585">
        <v>279030.19628999993</v>
      </c>
      <c r="M22" s="585">
        <v>232415.98807999998</v>
      </c>
      <c r="N22" s="585">
        <v>0</v>
      </c>
      <c r="O22" s="585">
        <v>0</v>
      </c>
    </row>
    <row r="23" spans="1:15" ht="13.5" customHeight="1">
      <c r="A23" s="588" t="s">
        <v>638</v>
      </c>
      <c r="B23" s="589">
        <v>9932.6309899999997</v>
      </c>
      <c r="C23" s="589">
        <v>7222.6174800000008</v>
      </c>
      <c r="D23" s="589">
        <v>149.39420999999999</v>
      </c>
      <c r="E23" s="589">
        <v>119.09639</v>
      </c>
      <c r="F23" s="589">
        <v>19.356860000000001</v>
      </c>
      <c r="G23" s="589">
        <v>15.43117</v>
      </c>
      <c r="H23" s="589">
        <v>0</v>
      </c>
      <c r="I23" s="589">
        <v>0</v>
      </c>
      <c r="J23" s="589">
        <v>228309.75464000003</v>
      </c>
      <c r="K23" s="589">
        <v>191258.50722</v>
      </c>
      <c r="L23" s="589">
        <v>238411.13669999997</v>
      </c>
      <c r="M23" s="589">
        <v>198615.65227000002</v>
      </c>
      <c r="N23" s="589">
        <v>0</v>
      </c>
      <c r="O23" s="589">
        <v>0</v>
      </c>
    </row>
    <row r="24" spans="1:15" ht="13.5" customHeight="1">
      <c r="A24" s="588" t="s">
        <v>651</v>
      </c>
      <c r="B24" s="589">
        <v>1.4999999999999999E-4</v>
      </c>
      <c r="C24" s="589">
        <v>0</v>
      </c>
      <c r="D24" s="589">
        <v>0</v>
      </c>
      <c r="E24" s="589">
        <v>0</v>
      </c>
      <c r="F24" s="589">
        <v>0</v>
      </c>
      <c r="G24" s="589">
        <v>0</v>
      </c>
      <c r="H24" s="589">
        <v>0</v>
      </c>
      <c r="I24" s="589">
        <v>0</v>
      </c>
      <c r="J24" s="589">
        <v>3122.2958799999997</v>
      </c>
      <c r="K24" s="589">
        <v>2663.7655100000002</v>
      </c>
      <c r="L24" s="589">
        <v>3122.29603</v>
      </c>
      <c r="M24" s="589">
        <v>2663.7655100000002</v>
      </c>
      <c r="N24" s="589">
        <v>0</v>
      </c>
      <c r="O24" s="589">
        <v>0</v>
      </c>
    </row>
    <row r="25" spans="1:15" ht="13.5" customHeight="1">
      <c r="A25" s="588" t="s">
        <v>640</v>
      </c>
      <c r="B25" s="589">
        <v>0.36906</v>
      </c>
      <c r="C25" s="589">
        <v>0.29420999999999997</v>
      </c>
      <c r="D25" s="589">
        <v>0</v>
      </c>
      <c r="E25" s="589">
        <v>0</v>
      </c>
      <c r="F25" s="589">
        <v>0</v>
      </c>
      <c r="G25" s="589">
        <v>0</v>
      </c>
      <c r="H25" s="589">
        <v>0</v>
      </c>
      <c r="I25" s="589">
        <v>0</v>
      </c>
      <c r="J25" s="589">
        <v>8662.2251899999992</v>
      </c>
      <c r="K25" s="589">
        <v>6905.4863299999997</v>
      </c>
      <c r="L25" s="589">
        <v>8662.5942500000001</v>
      </c>
      <c r="M25" s="589">
        <v>6905.7805399999997</v>
      </c>
      <c r="N25" s="589">
        <v>0</v>
      </c>
      <c r="O25" s="589">
        <v>0</v>
      </c>
    </row>
    <row r="26" spans="1:15" ht="13.5" customHeight="1">
      <c r="A26" s="588" t="s">
        <v>652</v>
      </c>
      <c r="B26" s="589">
        <v>0</v>
      </c>
      <c r="C26" s="589">
        <v>0</v>
      </c>
      <c r="D26" s="589">
        <v>0</v>
      </c>
      <c r="E26" s="589">
        <v>0</v>
      </c>
      <c r="F26" s="589">
        <v>0</v>
      </c>
      <c r="G26" s="589">
        <v>0</v>
      </c>
      <c r="H26" s="589">
        <v>0</v>
      </c>
      <c r="I26" s="589">
        <v>0</v>
      </c>
      <c r="J26" s="589">
        <v>4744.2332500000002</v>
      </c>
      <c r="K26" s="589">
        <v>3782.0810499999998</v>
      </c>
      <c r="L26" s="589">
        <v>4744.2332500000002</v>
      </c>
      <c r="M26" s="589">
        <v>3782.0810499999998</v>
      </c>
      <c r="N26" s="589">
        <v>0</v>
      </c>
      <c r="O26" s="589">
        <v>0</v>
      </c>
    </row>
    <row r="27" spans="1:15" ht="13.5" customHeight="1">
      <c r="A27" s="588" t="s">
        <v>648</v>
      </c>
      <c r="B27" s="589">
        <v>0</v>
      </c>
      <c r="C27" s="589">
        <v>0</v>
      </c>
      <c r="D27" s="589">
        <v>0</v>
      </c>
      <c r="E27" s="589">
        <v>0</v>
      </c>
      <c r="F27" s="589">
        <v>0</v>
      </c>
      <c r="G27" s="589">
        <v>0</v>
      </c>
      <c r="H27" s="589">
        <v>0</v>
      </c>
      <c r="I27" s="589">
        <v>0</v>
      </c>
      <c r="J27" s="589">
        <v>0</v>
      </c>
      <c r="K27" s="589">
        <v>0</v>
      </c>
      <c r="L27" s="589">
        <v>0</v>
      </c>
      <c r="M27" s="589">
        <v>0</v>
      </c>
      <c r="N27" s="589">
        <v>0</v>
      </c>
      <c r="O27" s="589">
        <v>0</v>
      </c>
    </row>
    <row r="28" spans="1:15" ht="22.5">
      <c r="A28" s="588" t="s">
        <v>643</v>
      </c>
      <c r="B28" s="589">
        <v>0</v>
      </c>
      <c r="C28" s="589">
        <v>0</v>
      </c>
      <c r="D28" s="589">
        <v>0</v>
      </c>
      <c r="E28" s="589">
        <v>0</v>
      </c>
      <c r="F28" s="589">
        <v>0</v>
      </c>
      <c r="G28" s="589">
        <v>0</v>
      </c>
      <c r="H28" s="589">
        <v>0</v>
      </c>
      <c r="I28" s="589">
        <v>0</v>
      </c>
      <c r="J28" s="589">
        <v>24089.93606</v>
      </c>
      <c r="K28" s="589">
        <v>20448.708710000003</v>
      </c>
      <c r="L28" s="589">
        <v>24089.93606</v>
      </c>
      <c r="M28" s="589">
        <v>20448.708710000003</v>
      </c>
      <c r="N28" s="589">
        <v>0</v>
      </c>
      <c r="O28" s="589">
        <v>0</v>
      </c>
    </row>
    <row r="29" spans="1:15" ht="13.5" customHeight="1">
      <c r="A29" s="588" t="s">
        <v>649</v>
      </c>
      <c r="B29" s="589">
        <v>0</v>
      </c>
      <c r="C29" s="589">
        <v>0</v>
      </c>
      <c r="D29" s="589">
        <v>0</v>
      </c>
      <c r="E29" s="589">
        <v>0</v>
      </c>
      <c r="F29" s="589">
        <v>0</v>
      </c>
      <c r="G29" s="589">
        <v>0</v>
      </c>
      <c r="H29" s="589">
        <v>0</v>
      </c>
      <c r="I29" s="589">
        <v>0</v>
      </c>
      <c r="J29" s="589">
        <v>0</v>
      </c>
      <c r="K29" s="589">
        <v>0</v>
      </c>
      <c r="L29" s="589">
        <v>0</v>
      </c>
      <c r="M29" s="589">
        <v>0</v>
      </c>
      <c r="N29" s="589">
        <v>0</v>
      </c>
      <c r="O29" s="589">
        <v>0</v>
      </c>
    </row>
    <row r="30" spans="1:15" ht="13.5" customHeight="1">
      <c r="A30" s="586" t="s">
        <v>653</v>
      </c>
      <c r="B30" s="587">
        <v>15084055.246540003</v>
      </c>
      <c r="C30" s="587">
        <v>284674.01192999998</v>
      </c>
      <c r="D30" s="587">
        <v>78111.979439999981</v>
      </c>
      <c r="E30" s="587">
        <v>11471.75547</v>
      </c>
      <c r="F30" s="587">
        <v>15994.47746</v>
      </c>
      <c r="G30" s="587">
        <v>9663.0698899999988</v>
      </c>
      <c r="H30" s="587">
        <v>7577.5638399999998</v>
      </c>
      <c r="I30" s="587">
        <v>3025.9337499999997</v>
      </c>
      <c r="J30" s="587">
        <v>976125.82958999975</v>
      </c>
      <c r="K30" s="587">
        <v>725318.64491999999</v>
      </c>
      <c r="L30" s="587">
        <v>16161865.09687</v>
      </c>
      <c r="M30" s="587">
        <v>1034153.4159800003</v>
      </c>
      <c r="N30" s="587">
        <v>412300.21562999999</v>
      </c>
      <c r="O30" s="587">
        <v>121088.07579999999</v>
      </c>
    </row>
    <row r="31" spans="1:15" ht="12.75" customHeight="1">
      <c r="A31" s="22" t="s">
        <v>654</v>
      </c>
      <c r="L31" s="139"/>
    </row>
    <row r="32" spans="1:15" ht="12.75" customHeight="1">
      <c r="B32" s="139"/>
      <c r="L32" s="139"/>
    </row>
    <row r="33" spans="1:15" ht="12.75" customHeight="1">
      <c r="A33" s="700" t="s">
        <v>128</v>
      </c>
    </row>
    <row r="34" spans="1:15" ht="12.75" customHeight="1">
      <c r="G34" s="36"/>
    </row>
    <row r="35" spans="1:15" ht="12.75" customHeight="1"/>
    <row r="36" spans="1:15" ht="12.75" customHeight="1"/>
    <row r="37" spans="1:15" ht="12.75" customHeight="1"/>
    <row r="38" spans="1:15" ht="12.75" customHeight="1"/>
    <row r="39" spans="1:15" ht="12.75" customHeight="1"/>
    <row r="46" spans="1:15">
      <c r="O46" s="276" t="s">
        <v>1364</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94" t="s">
        <v>1206</v>
      </c>
      <c r="B1" s="595"/>
      <c r="C1" s="595"/>
      <c r="D1" s="596" t="s">
        <v>1093</v>
      </c>
    </row>
    <row r="2" spans="1:11" ht="15" customHeight="1">
      <c r="A2" s="609" t="s">
        <v>1207</v>
      </c>
      <c r="B2" s="595"/>
      <c r="C2" s="602"/>
      <c r="D2" s="603" t="s">
        <v>1094</v>
      </c>
    </row>
    <row r="3" spans="1:11" ht="15" customHeight="1">
      <c r="A3" s="604"/>
      <c r="B3" s="595"/>
      <c r="C3" s="602"/>
      <c r="D3" s="603"/>
    </row>
    <row r="4" spans="1:11" ht="15" customHeight="1">
      <c r="A4" s="154" t="s">
        <v>1208</v>
      </c>
      <c r="B4" s="595"/>
      <c r="C4" s="602"/>
      <c r="D4" s="603"/>
    </row>
    <row r="5" spans="1:11" ht="15" customHeight="1">
      <c r="A5" s="604" t="s">
        <v>1209</v>
      </c>
      <c r="B5" s="595"/>
      <c r="C5" s="602"/>
      <c r="D5" s="603"/>
    </row>
    <row r="6" spans="1:11" ht="15" customHeight="1">
      <c r="A6" s="603" t="s">
        <v>1210</v>
      </c>
      <c r="B6" s="901" t="s">
        <v>563</v>
      </c>
      <c r="C6" s="602"/>
      <c r="D6" s="603"/>
    </row>
    <row r="7" spans="1:11" ht="23.25">
      <c r="A7" s="707" t="s">
        <v>588</v>
      </c>
      <c r="B7" s="594">
        <v>7</v>
      </c>
      <c r="C7" s="708"/>
      <c r="D7" s="709"/>
      <c r="H7" s="154"/>
      <c r="I7" s="352"/>
      <c r="J7" s="353"/>
      <c r="K7" s="353"/>
    </row>
    <row r="8" spans="1:11">
      <c r="B8" s="246"/>
      <c r="C8" s="247"/>
      <c r="D8" s="245"/>
      <c r="E8" s="248"/>
      <c r="H8" s="604"/>
      <c r="I8" s="351"/>
      <c r="J8" s="351"/>
      <c r="K8" s="351"/>
    </row>
    <row r="9" spans="1:11">
      <c r="A9" s="235" t="s">
        <v>1211</v>
      </c>
    </row>
    <row r="10" spans="1:11">
      <c r="A10" s="605" t="s">
        <v>1212</v>
      </c>
    </row>
    <row r="11" spans="1:11" ht="12.75" customHeight="1">
      <c r="A11"/>
      <c r="B11"/>
      <c r="C11"/>
      <c r="D11" s="66" t="s">
        <v>589</v>
      </c>
    </row>
    <row r="12" spans="1:11" ht="22.5" customHeight="1">
      <c r="A12" s="1105" t="s">
        <v>593</v>
      </c>
      <c r="B12" s="590" t="s">
        <v>590</v>
      </c>
      <c r="C12" s="1105" t="s">
        <v>591</v>
      </c>
      <c r="D12" s="1105" t="s">
        <v>592</v>
      </c>
    </row>
    <row r="13" spans="1:11" ht="22.5" customHeight="1">
      <c r="A13" s="1106"/>
      <c r="B13" s="591" t="s">
        <v>563</v>
      </c>
      <c r="C13" s="1105"/>
      <c r="D13" s="1105"/>
      <c r="E13" s="351"/>
    </row>
    <row r="14" spans="1:11" ht="15">
      <c r="A14" s="535" t="s">
        <v>594</v>
      </c>
      <c r="B14" s="532">
        <v>71551.105769999995</v>
      </c>
      <c r="C14" s="533">
        <v>0.16987097470710791</v>
      </c>
      <c r="D14" s="532">
        <v>10389.569739999999</v>
      </c>
      <c r="F14" s="54"/>
    </row>
    <row r="15" spans="1:11">
      <c r="A15" s="535" t="s">
        <v>595</v>
      </c>
      <c r="B15" s="532">
        <v>1337881.3779000002</v>
      </c>
      <c r="C15" s="533">
        <v>-0.41624947924120614</v>
      </c>
      <c r="D15" s="532">
        <v>-953990.4583099992</v>
      </c>
    </row>
    <row r="16" spans="1:11" ht="22.5">
      <c r="A16" s="538" t="s">
        <v>596</v>
      </c>
      <c r="B16" s="532">
        <v>1645.92263</v>
      </c>
      <c r="C16" s="533">
        <v>2.2469466121253943</v>
      </c>
      <c r="D16" s="532">
        <v>1139.00865</v>
      </c>
      <c r="F16" s="54"/>
    </row>
    <row r="17" spans="1:4">
      <c r="A17" s="710" t="s">
        <v>598</v>
      </c>
      <c r="B17" s="711">
        <v>1411078.4062999999</v>
      </c>
      <c r="C17" s="712">
        <v>-0.40044433716564454</v>
      </c>
      <c r="D17" s="711">
        <v>-942461.87990000052</v>
      </c>
    </row>
    <row r="18" spans="1:4">
      <c r="A18" s="535" t="s">
        <v>597</v>
      </c>
      <c r="B18" s="536">
        <v>183065.41067000001</v>
      </c>
      <c r="C18" s="537">
        <v>0.29012897775984098</v>
      </c>
      <c r="D18" s="536">
        <v>41168.426860000007</v>
      </c>
    </row>
    <row r="19" spans="1:4">
      <c r="A19" s="535" t="s">
        <v>603</v>
      </c>
      <c r="B19" s="532">
        <v>116.69497</v>
      </c>
      <c r="C19" s="592"/>
      <c r="D19" s="593">
        <v>116.69497</v>
      </c>
    </row>
    <row r="20" spans="1:4">
      <c r="A20" s="535" t="s">
        <v>599</v>
      </c>
      <c r="B20" s="532">
        <v>10146.14142</v>
      </c>
      <c r="C20" s="533">
        <v>-0.26522697399230794</v>
      </c>
      <c r="D20" s="532">
        <v>-3662.3968100000002</v>
      </c>
    </row>
    <row r="21" spans="1:4">
      <c r="A21" s="535" t="s">
        <v>600</v>
      </c>
      <c r="B21" s="532">
        <v>1212191.0886000001</v>
      </c>
      <c r="C21" s="533">
        <v>-0.44751779304317268</v>
      </c>
      <c r="D21" s="532">
        <v>-981890.59101999993</v>
      </c>
    </row>
    <row r="22" spans="1:4" ht="22.5">
      <c r="A22" s="538" t="s">
        <v>601</v>
      </c>
      <c r="B22" s="532">
        <v>5559.0706399999999</v>
      </c>
      <c r="C22" s="533">
        <v>0.48120048476179544</v>
      </c>
      <c r="D22" s="532">
        <v>1805.9861000000001</v>
      </c>
    </row>
    <row r="23" spans="1:4">
      <c r="A23" s="710" t="s">
        <v>602</v>
      </c>
      <c r="B23" s="713">
        <v>1411078.4062999999</v>
      </c>
      <c r="C23" s="714">
        <v>-0.40044433716564454</v>
      </c>
      <c r="D23" s="713">
        <v>-942461.87990000052</v>
      </c>
    </row>
    <row r="24" spans="1:4">
      <c r="A24" s="22" t="s">
        <v>604</v>
      </c>
    </row>
    <row r="26" spans="1:4">
      <c r="A26" s="236" t="s">
        <v>1213</v>
      </c>
    </row>
    <row r="27" spans="1:4">
      <c r="A27" s="606" t="s">
        <v>1214</v>
      </c>
    </row>
    <row r="28" spans="1:4">
      <c r="D28" s="66" t="s">
        <v>589</v>
      </c>
    </row>
    <row r="29" spans="1:4" ht="24" customHeight="1">
      <c r="A29" s="1105" t="s">
        <v>593</v>
      </c>
      <c r="B29" s="590" t="s">
        <v>605</v>
      </c>
      <c r="C29" s="1105" t="s">
        <v>591</v>
      </c>
      <c r="D29" s="1105" t="s">
        <v>592</v>
      </c>
    </row>
    <row r="30" spans="1:4" ht="22.5">
      <c r="A30" s="1106"/>
      <c r="B30" s="591" t="s">
        <v>1104</v>
      </c>
      <c r="C30" s="1105"/>
      <c r="D30" s="1105"/>
    </row>
    <row r="31" spans="1:4">
      <c r="A31" s="538" t="s">
        <v>606</v>
      </c>
      <c r="B31" s="597">
        <v>77374.001499999998</v>
      </c>
      <c r="C31" s="533">
        <v>-0.28332763411749884</v>
      </c>
      <c r="D31" s="532">
        <v>-30588.862959999999</v>
      </c>
    </row>
    <row r="32" spans="1:4">
      <c r="A32" s="538" t="s">
        <v>607</v>
      </c>
      <c r="B32" s="597">
        <v>31536.420779999997</v>
      </c>
      <c r="C32" s="533">
        <v>-0.3021058447216094</v>
      </c>
      <c r="D32" s="532">
        <v>-13651.550120000004</v>
      </c>
    </row>
    <row r="33" spans="1:4">
      <c r="A33" s="538" t="s">
        <v>608</v>
      </c>
      <c r="B33" s="597">
        <v>45837.580720000005</v>
      </c>
      <c r="C33" s="533">
        <v>-0.26981029961940722</v>
      </c>
      <c r="D33" s="532">
        <v>-16937.312839999999</v>
      </c>
    </row>
    <row r="34" spans="1:4">
      <c r="A34" s="538" t="s">
        <v>609</v>
      </c>
      <c r="B34" s="597">
        <v>10918.242870000002</v>
      </c>
      <c r="C34" s="533">
        <v>4.0393836776163955E-2</v>
      </c>
      <c r="D34" s="532">
        <v>423.90651000000253</v>
      </c>
    </row>
    <row r="35" spans="1:4">
      <c r="A35" s="538" t="s">
        <v>610</v>
      </c>
      <c r="B35" s="597">
        <v>4445.9911800000009</v>
      </c>
      <c r="C35" s="533">
        <v>-0.40889419523734566</v>
      </c>
      <c r="D35" s="532">
        <v>-3075.4899899999991</v>
      </c>
    </row>
    <row r="36" spans="1:4" ht="22.5">
      <c r="A36" s="538" t="s">
        <v>611</v>
      </c>
      <c r="B36" s="597">
        <v>6472.2516899999991</v>
      </c>
      <c r="C36" s="598">
        <v>1.1771163667073874</v>
      </c>
      <c r="D36" s="532">
        <v>3499.3964999999994</v>
      </c>
    </row>
    <row r="37" spans="1:4">
      <c r="A37" s="538" t="s">
        <v>613</v>
      </c>
      <c r="B37" s="597">
        <v>11516.222270000002</v>
      </c>
      <c r="C37" s="533">
        <v>-0.15813889782021009</v>
      </c>
      <c r="D37" s="532">
        <v>-2163.2579199999982</v>
      </c>
    </row>
    <row r="38" spans="1:4">
      <c r="A38" s="538" t="s">
        <v>612</v>
      </c>
      <c r="B38" s="597">
        <v>165939.74027000001</v>
      </c>
      <c r="C38" s="533">
        <v>-0.82931691505301031</v>
      </c>
      <c r="D38" s="532">
        <v>-806269.89797000005</v>
      </c>
    </row>
    <row r="39" spans="1:4" ht="22.5">
      <c r="A39" s="538" t="s">
        <v>614</v>
      </c>
      <c r="B39" s="597">
        <v>-154423.51800000001</v>
      </c>
      <c r="C39" s="598">
        <v>-0.83889550401402724</v>
      </c>
      <c r="D39" s="532">
        <v>804106.64004999993</v>
      </c>
    </row>
    <row r="40" spans="1:4">
      <c r="A40" s="538" t="s">
        <v>616</v>
      </c>
      <c r="B40" s="597">
        <v>99808.466639999999</v>
      </c>
      <c r="C40" s="533">
        <v>-0.24465738145453683</v>
      </c>
      <c r="D40" s="532">
        <v>-32328.214370000031</v>
      </c>
    </row>
    <row r="41" spans="1:4">
      <c r="A41" s="538" t="s">
        <v>615</v>
      </c>
      <c r="B41" s="597">
        <v>201922.15222999998</v>
      </c>
      <c r="C41" s="533">
        <v>-0.80298722685619406</v>
      </c>
      <c r="D41" s="532">
        <v>-822996.93808000011</v>
      </c>
    </row>
    <row r="42" spans="1:4" ht="22.5">
      <c r="A42" s="538" t="s">
        <v>617</v>
      </c>
      <c r="B42" s="597">
        <v>-102113.68559000001</v>
      </c>
      <c r="C42" s="598">
        <v>-0.88562309861138078</v>
      </c>
      <c r="D42" s="532">
        <v>790668.72371000005</v>
      </c>
    </row>
    <row r="43" spans="1:4">
      <c r="A43" s="538" t="s">
        <v>620</v>
      </c>
      <c r="B43" s="597">
        <v>510.80585000000002</v>
      </c>
      <c r="C43" s="598">
        <v>-1.042256689514923</v>
      </c>
      <c r="D43" s="532">
        <v>12598.9712</v>
      </c>
    </row>
    <row r="44" spans="1:4" ht="21.75">
      <c r="A44" s="715" t="s">
        <v>618</v>
      </c>
      <c r="B44" s="716">
        <v>-102624.49144</v>
      </c>
      <c r="C44" s="717">
        <v>-0.8834731893106067</v>
      </c>
      <c r="D44" s="711">
        <v>778069.75251000002</v>
      </c>
    </row>
    <row r="45" spans="1:4">
      <c r="A45" s="22" t="s">
        <v>619</v>
      </c>
    </row>
    <row r="47" spans="1:4">
      <c r="A47" s="236" t="s">
        <v>1215</v>
      </c>
    </row>
    <row r="48" spans="1:4">
      <c r="A48" s="606" t="s">
        <v>1216</v>
      </c>
    </row>
    <row r="49" spans="1:5">
      <c r="B49" s="66" t="s">
        <v>589</v>
      </c>
    </row>
    <row r="50" spans="1:5" ht="22.5">
      <c r="A50" s="1105" t="s">
        <v>593</v>
      </c>
      <c r="B50" s="590" t="s">
        <v>605</v>
      </c>
      <c r="C50" s="237"/>
      <c r="D50" s="1107"/>
      <c r="E50" s="1107"/>
    </row>
    <row r="51" spans="1:5" ht="22.5">
      <c r="A51" s="1106"/>
      <c r="B51" s="591" t="s">
        <v>1104</v>
      </c>
      <c r="C51" s="238"/>
      <c r="D51" s="1107"/>
      <c r="E51" s="1107"/>
    </row>
    <row r="52" spans="1:5">
      <c r="A52" s="599" t="s">
        <v>621</v>
      </c>
      <c r="B52" s="600">
        <v>1721355.2679499998</v>
      </c>
      <c r="C52" s="239"/>
      <c r="D52" s="240"/>
      <c r="E52" s="241"/>
    </row>
    <row r="53" spans="1:5" ht="22.5">
      <c r="A53" s="538" t="s">
        <v>622</v>
      </c>
      <c r="B53" s="600">
        <v>500620.12161999999</v>
      </c>
      <c r="C53" s="239"/>
      <c r="D53" s="240"/>
      <c r="E53" s="241"/>
    </row>
    <row r="54" spans="1:5" ht="22.5">
      <c r="A54" s="538" t="s">
        <v>623</v>
      </c>
      <c r="B54" s="600">
        <v>1004048.37099</v>
      </c>
      <c r="C54" s="239"/>
      <c r="D54" s="240"/>
      <c r="E54" s="241"/>
    </row>
    <row r="55" spans="1:5">
      <c r="A55" s="718" t="s">
        <v>624</v>
      </c>
      <c r="B55" s="719">
        <v>3226023.7605599994</v>
      </c>
      <c r="C55" s="242"/>
      <c r="D55" s="243"/>
      <c r="E55" s="244"/>
    </row>
    <row r="56" spans="1:5">
      <c r="A56" s="22" t="s">
        <v>604</v>
      </c>
    </row>
    <row r="57" spans="1:5">
      <c r="A57" s="22"/>
    </row>
    <row r="58" spans="1:5">
      <c r="A58" s="236" t="s">
        <v>1217</v>
      </c>
    </row>
    <row r="59" spans="1:5">
      <c r="A59" s="606" t="s">
        <v>1218</v>
      </c>
    </row>
    <row r="60" spans="1:5">
      <c r="A60" s="22"/>
      <c r="B60" s="66" t="s">
        <v>589</v>
      </c>
    </row>
    <row r="61" spans="1:5" ht="22.5">
      <c r="A61" s="1105" t="s">
        <v>593</v>
      </c>
      <c r="B61" s="590" t="s">
        <v>590</v>
      </c>
    </row>
    <row r="62" spans="1:5">
      <c r="A62" s="1106"/>
      <c r="B62" s="591" t="s">
        <v>563</v>
      </c>
    </row>
    <row r="63" spans="1:5">
      <c r="A63" s="599" t="s">
        <v>625</v>
      </c>
      <c r="B63" s="600">
        <v>394236.61942</v>
      </c>
    </row>
    <row r="64" spans="1:5" ht="22.5">
      <c r="A64" s="538" t="s">
        <v>622</v>
      </c>
      <c r="B64" s="600">
        <v>258461.68856000001</v>
      </c>
    </row>
    <row r="65" spans="1:5" ht="22.5">
      <c r="A65" s="538" t="s">
        <v>623</v>
      </c>
      <c r="B65" s="600">
        <v>396960.82534000004</v>
      </c>
    </row>
    <row r="66" spans="1:5">
      <c r="A66" s="718" t="s">
        <v>626</v>
      </c>
      <c r="B66" s="719">
        <v>1049659.13332</v>
      </c>
    </row>
    <row r="67" spans="1:5">
      <c r="A67" s="22" t="s">
        <v>619</v>
      </c>
    </row>
    <row r="69" spans="1:5">
      <c r="A69" s="700" t="s">
        <v>128</v>
      </c>
      <c r="E69" s="36" t="s">
        <v>1365</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7" customWidth="1"/>
    <col min="3" max="3" width="13.28515625" style="277" customWidth="1"/>
    <col min="4" max="18" width="10" customWidth="1"/>
    <col min="19" max="19" width="12.140625" customWidth="1"/>
  </cols>
  <sheetData>
    <row r="1" spans="1:19" ht="18">
      <c r="A1" s="757" t="s">
        <v>6</v>
      </c>
      <c r="B1" s="757"/>
      <c r="C1" s="757"/>
      <c r="D1" s="645"/>
      <c r="E1" s="645"/>
      <c r="F1" s="645"/>
      <c r="G1" s="645"/>
      <c r="H1" s="645"/>
      <c r="I1" s="645"/>
      <c r="J1" s="645"/>
      <c r="K1" s="645"/>
      <c r="L1" s="645"/>
      <c r="M1" s="645"/>
      <c r="N1" s="645"/>
      <c r="O1" s="645"/>
      <c r="P1" s="645"/>
      <c r="Q1" s="645"/>
      <c r="R1" s="645"/>
      <c r="S1" s="645"/>
    </row>
    <row r="2" spans="1:19" ht="16.5">
      <c r="A2" s="758" t="s">
        <v>7</v>
      </c>
      <c r="B2" s="758"/>
      <c r="C2" s="758"/>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7" t="s">
        <v>1117</v>
      </c>
      <c r="B4" s="157"/>
      <c r="C4" s="157"/>
      <c r="D4" s="368"/>
      <c r="E4" s="5"/>
      <c r="F4" s="6"/>
      <c r="G4" s="7"/>
      <c r="S4" s="144" t="str">
        <f>Naslovnica!A20</f>
        <v>Veljača 2019.</v>
      </c>
    </row>
    <row r="5" spans="1:19" ht="12.75" customHeight="1">
      <c r="A5" s="636" t="s">
        <v>1118</v>
      </c>
      <c r="B5" s="636"/>
      <c r="C5" s="636"/>
      <c r="D5" s="369"/>
      <c r="E5" s="9"/>
      <c r="F5" s="10"/>
      <c r="G5" s="11"/>
      <c r="S5" s="612" t="str">
        <f>Naslovnica!A24</f>
        <v>February 2019</v>
      </c>
    </row>
    <row r="6" spans="1:19" ht="12.75" customHeight="1">
      <c r="E6" s="277"/>
    </row>
    <row r="7" spans="1:19" ht="12.75" customHeight="1">
      <c r="A7" s="987"/>
      <c r="B7" s="987"/>
      <c r="C7" s="987"/>
      <c r="D7" s="986" t="s">
        <v>21</v>
      </c>
      <c r="E7" s="986"/>
      <c r="F7" s="986"/>
      <c r="G7" s="986" t="s">
        <v>22</v>
      </c>
      <c r="H7" s="986"/>
      <c r="I7" s="986"/>
      <c r="J7" s="986" t="s">
        <v>23</v>
      </c>
      <c r="K7" s="986"/>
      <c r="L7" s="986"/>
      <c r="M7" s="986" t="s">
        <v>24</v>
      </c>
      <c r="N7" s="986"/>
      <c r="O7" s="986"/>
      <c r="P7" s="986" t="s">
        <v>1013</v>
      </c>
      <c r="Q7" s="986"/>
      <c r="R7" s="986"/>
      <c r="S7" s="986" t="s">
        <v>837</v>
      </c>
    </row>
    <row r="8" spans="1:19" ht="15" customHeight="1">
      <c r="A8" s="994"/>
      <c r="B8" s="994"/>
      <c r="C8" s="994"/>
      <c r="D8" s="988" t="s">
        <v>1011</v>
      </c>
      <c r="E8" s="989"/>
      <c r="F8" s="989"/>
      <c r="G8" s="988" t="s">
        <v>1012</v>
      </c>
      <c r="H8" s="989"/>
      <c r="I8" s="989"/>
      <c r="J8" s="988" t="s">
        <v>1011</v>
      </c>
      <c r="K8" s="989"/>
      <c r="L8" s="989"/>
      <c r="M8" s="988" t="s">
        <v>1011</v>
      </c>
      <c r="N8" s="989"/>
      <c r="O8" s="989"/>
      <c r="P8" s="988" t="s">
        <v>1011</v>
      </c>
      <c r="Q8" s="989"/>
      <c r="R8" s="989"/>
      <c r="S8" s="987"/>
    </row>
    <row r="9" spans="1:19">
      <c r="A9" s="994" t="s">
        <v>1010</v>
      </c>
      <c r="B9" s="994"/>
      <c r="C9" s="994"/>
      <c r="D9" s="760" t="s">
        <v>178</v>
      </c>
      <c r="E9" s="760" t="s">
        <v>179</v>
      </c>
      <c r="F9" s="760" t="s">
        <v>180</v>
      </c>
      <c r="G9" s="760" t="s">
        <v>178</v>
      </c>
      <c r="H9" s="760" t="s">
        <v>179</v>
      </c>
      <c r="I9" s="760" t="s">
        <v>180</v>
      </c>
      <c r="J9" s="760" t="s">
        <v>178</v>
      </c>
      <c r="K9" s="760" t="s">
        <v>179</v>
      </c>
      <c r="L9" s="760" t="s">
        <v>180</v>
      </c>
      <c r="M9" s="760" t="s">
        <v>178</v>
      </c>
      <c r="N9" s="760" t="s">
        <v>179</v>
      </c>
      <c r="O9" s="760" t="s">
        <v>180</v>
      </c>
      <c r="P9" s="760" t="s">
        <v>178</v>
      </c>
      <c r="Q9" s="760" t="s">
        <v>179</v>
      </c>
      <c r="R9" s="760" t="s">
        <v>180</v>
      </c>
      <c r="S9" s="987"/>
    </row>
    <row r="10" spans="1:19" s="360" customFormat="1" ht="22.5" customHeight="1">
      <c r="A10" s="995" t="s">
        <v>1014</v>
      </c>
      <c r="B10" s="995"/>
      <c r="C10" s="995"/>
      <c r="D10" s="762">
        <v>2433</v>
      </c>
      <c r="E10" s="762">
        <v>651939</v>
      </c>
      <c r="F10" s="762">
        <v>12002</v>
      </c>
      <c r="G10" s="762">
        <v>925</v>
      </c>
      <c r="H10" s="762">
        <v>323562</v>
      </c>
      <c r="I10" s="762">
        <v>4408</v>
      </c>
      <c r="J10" s="762">
        <v>1187</v>
      </c>
      <c r="K10" s="762">
        <v>359216</v>
      </c>
      <c r="L10" s="762">
        <v>5626</v>
      </c>
      <c r="M10" s="762">
        <v>1778</v>
      </c>
      <c r="N10" s="762">
        <v>566328</v>
      </c>
      <c r="O10" s="762">
        <v>11541</v>
      </c>
      <c r="P10" s="762">
        <v>6323</v>
      </c>
      <c r="Q10" s="762">
        <v>1901045</v>
      </c>
      <c r="R10" s="762">
        <v>33577</v>
      </c>
      <c r="S10" s="762">
        <v>1940945</v>
      </c>
    </row>
    <row r="11" spans="1:19" ht="21.75" customHeight="1">
      <c r="A11" s="996" t="s">
        <v>1015</v>
      </c>
      <c r="B11" s="996"/>
      <c r="C11" s="996"/>
      <c r="D11" s="761">
        <v>1.2535131083054904E-3</v>
      </c>
      <c r="E11" s="761">
        <v>0.33588741566608016</v>
      </c>
      <c r="F11" s="761">
        <v>6.1835858306134384E-3</v>
      </c>
      <c r="G11" s="761">
        <v>4.7657197911326699E-4</v>
      </c>
      <c r="H11" s="761">
        <v>0.16670333265496962</v>
      </c>
      <c r="I11" s="761">
        <v>2.2710586853311146E-3</v>
      </c>
      <c r="J11" s="761">
        <v>6.1155777211615995E-4</v>
      </c>
      <c r="K11" s="761">
        <v>0.18507273518827169</v>
      </c>
      <c r="L11" s="761">
        <v>2.8985880589094486E-3</v>
      </c>
      <c r="M11" s="761">
        <v>9.1604862579825808E-4</v>
      </c>
      <c r="N11" s="761">
        <v>0.29177951977000893</v>
      </c>
      <c r="O11" s="761">
        <v>5.9460726604823938E-3</v>
      </c>
      <c r="P11" s="761">
        <v>3.2576914853331752E-3</v>
      </c>
      <c r="Q11" s="761">
        <v>0.97944300327933043</v>
      </c>
      <c r="R11" s="761">
        <v>1.7299305235336397E-2</v>
      </c>
      <c r="S11" s="761">
        <v>1</v>
      </c>
    </row>
    <row r="12" spans="1:19" ht="22.5" customHeight="1">
      <c r="A12" s="997" t="s">
        <v>1016</v>
      </c>
      <c r="B12" s="997"/>
      <c r="C12" s="997"/>
      <c r="D12" s="361">
        <v>25</v>
      </c>
      <c r="E12" s="361">
        <v>43</v>
      </c>
      <c r="F12" s="361">
        <v>4</v>
      </c>
      <c r="G12" s="361">
        <v>30</v>
      </c>
      <c r="H12" s="361">
        <v>44</v>
      </c>
      <c r="I12" s="361">
        <v>0</v>
      </c>
      <c r="J12" s="361">
        <v>34</v>
      </c>
      <c r="K12" s="361">
        <v>47</v>
      </c>
      <c r="L12" s="361">
        <v>2</v>
      </c>
      <c r="M12" s="361">
        <v>25</v>
      </c>
      <c r="N12" s="361">
        <v>38</v>
      </c>
      <c r="O12" s="361">
        <v>2</v>
      </c>
      <c r="P12" s="361">
        <v>114</v>
      </c>
      <c r="Q12" s="361">
        <v>172</v>
      </c>
      <c r="R12" s="361">
        <v>8</v>
      </c>
      <c r="S12" s="361">
        <v>294</v>
      </c>
    </row>
    <row r="13" spans="1:19" ht="22.5" customHeight="1">
      <c r="A13" s="997" t="s">
        <v>1017</v>
      </c>
      <c r="B13" s="997"/>
      <c r="C13" s="997"/>
      <c r="D13" s="361">
        <v>0</v>
      </c>
      <c r="E13" s="361">
        <v>0</v>
      </c>
      <c r="F13" s="361">
        <v>0</v>
      </c>
      <c r="G13" s="361">
        <v>0</v>
      </c>
      <c r="H13" s="361">
        <v>1</v>
      </c>
      <c r="I13" s="361">
        <v>0</v>
      </c>
      <c r="J13" s="361">
        <v>0</v>
      </c>
      <c r="K13" s="361">
        <v>0</v>
      </c>
      <c r="L13" s="361">
        <v>0</v>
      </c>
      <c r="M13" s="361">
        <v>0</v>
      </c>
      <c r="N13" s="361">
        <v>1</v>
      </c>
      <c r="O13" s="361">
        <v>0</v>
      </c>
      <c r="P13" s="361">
        <v>0</v>
      </c>
      <c r="Q13" s="361">
        <v>2</v>
      </c>
      <c r="R13" s="361">
        <v>0</v>
      </c>
      <c r="S13" s="361">
        <v>2</v>
      </c>
    </row>
    <row r="14" spans="1:19" ht="22.5" customHeight="1">
      <c r="A14" s="997" t="s">
        <v>1018</v>
      </c>
      <c r="B14" s="997"/>
      <c r="C14" s="997"/>
      <c r="D14" s="361">
        <v>0</v>
      </c>
      <c r="E14" s="361">
        <v>1018</v>
      </c>
      <c r="F14" s="361">
        <v>0</v>
      </c>
      <c r="G14" s="361">
        <v>0</v>
      </c>
      <c r="H14" s="361">
        <v>1017</v>
      </c>
      <c r="I14" s="361">
        <v>0</v>
      </c>
      <c r="J14" s="361">
        <v>0</v>
      </c>
      <c r="K14" s="361">
        <v>1017</v>
      </c>
      <c r="L14" s="361">
        <v>0</v>
      </c>
      <c r="M14" s="361">
        <v>0</v>
      </c>
      <c r="N14" s="361">
        <v>1017</v>
      </c>
      <c r="O14" s="361">
        <v>0</v>
      </c>
      <c r="P14" s="361">
        <v>0</v>
      </c>
      <c r="Q14" s="361">
        <v>4069</v>
      </c>
      <c r="R14" s="361">
        <v>0</v>
      </c>
      <c r="S14" s="361">
        <v>4069</v>
      </c>
    </row>
    <row r="15" spans="1:19" ht="21.75" customHeight="1">
      <c r="A15" s="996" t="s">
        <v>1019</v>
      </c>
      <c r="B15" s="996"/>
      <c r="C15" s="996"/>
      <c r="D15" s="765">
        <v>25</v>
      </c>
      <c r="E15" s="765">
        <v>1061</v>
      </c>
      <c r="F15" s="765">
        <v>4</v>
      </c>
      <c r="G15" s="765">
        <v>30</v>
      </c>
      <c r="H15" s="765">
        <v>1062</v>
      </c>
      <c r="I15" s="765">
        <v>0</v>
      </c>
      <c r="J15" s="765">
        <v>34</v>
      </c>
      <c r="K15" s="765">
        <v>1064</v>
      </c>
      <c r="L15" s="765">
        <v>2</v>
      </c>
      <c r="M15" s="765">
        <v>25</v>
      </c>
      <c r="N15" s="765">
        <v>1056</v>
      </c>
      <c r="O15" s="765">
        <v>2</v>
      </c>
      <c r="P15" s="765">
        <v>114</v>
      </c>
      <c r="Q15" s="765">
        <v>4243</v>
      </c>
      <c r="R15" s="765">
        <v>8</v>
      </c>
      <c r="S15" s="765">
        <v>4365</v>
      </c>
    </row>
    <row r="16" spans="1:19" ht="22.5" customHeight="1">
      <c r="A16" s="998" t="s">
        <v>1020</v>
      </c>
      <c r="B16" s="998"/>
      <c r="C16" s="998"/>
      <c r="D16" s="180">
        <v>0</v>
      </c>
      <c r="E16" s="180">
        <v>200</v>
      </c>
      <c r="F16" s="180">
        <v>1</v>
      </c>
      <c r="G16" s="180">
        <v>0</v>
      </c>
      <c r="H16" s="180">
        <v>64</v>
      </c>
      <c r="I16" s="180">
        <v>0</v>
      </c>
      <c r="J16" s="180">
        <v>0</v>
      </c>
      <c r="K16" s="180">
        <v>97</v>
      </c>
      <c r="L16" s="180">
        <v>0</v>
      </c>
      <c r="M16" s="180">
        <v>0</v>
      </c>
      <c r="N16" s="180">
        <v>175</v>
      </c>
      <c r="O16" s="180">
        <v>0</v>
      </c>
      <c r="P16" s="180">
        <v>0</v>
      </c>
      <c r="Q16" s="180">
        <v>536</v>
      </c>
      <c r="R16" s="180">
        <v>1</v>
      </c>
      <c r="S16" s="180">
        <v>537</v>
      </c>
    </row>
    <row r="17" spans="1:20" ht="22.5" customHeight="1">
      <c r="A17" s="998" t="s">
        <v>1021</v>
      </c>
      <c r="B17" s="998"/>
      <c r="C17" s="998"/>
      <c r="D17" s="181">
        <v>12</v>
      </c>
      <c r="E17" s="180">
        <v>1</v>
      </c>
      <c r="F17" s="180">
        <v>188</v>
      </c>
      <c r="G17" s="180">
        <v>2</v>
      </c>
      <c r="H17" s="180">
        <v>0</v>
      </c>
      <c r="I17" s="180">
        <v>62</v>
      </c>
      <c r="J17" s="180">
        <v>6</v>
      </c>
      <c r="K17" s="180">
        <v>0</v>
      </c>
      <c r="L17" s="180">
        <v>91</v>
      </c>
      <c r="M17" s="180">
        <v>11</v>
      </c>
      <c r="N17" s="180">
        <v>0</v>
      </c>
      <c r="O17" s="180">
        <v>164</v>
      </c>
      <c r="P17" s="180">
        <v>31</v>
      </c>
      <c r="Q17" s="180">
        <v>1</v>
      </c>
      <c r="R17" s="180">
        <v>505</v>
      </c>
      <c r="S17" s="180">
        <v>537</v>
      </c>
    </row>
    <row r="18" spans="1:20" ht="22.5" customHeight="1">
      <c r="A18" s="1000" t="s">
        <v>1022</v>
      </c>
      <c r="B18" s="1000"/>
      <c r="C18" s="1000"/>
      <c r="D18" s="180">
        <v>2</v>
      </c>
      <c r="E18" s="180">
        <v>11</v>
      </c>
      <c r="F18" s="180">
        <v>0</v>
      </c>
      <c r="G18" s="180">
        <v>0</v>
      </c>
      <c r="H18" s="180">
        <v>4</v>
      </c>
      <c r="I18" s="180">
        <v>0</v>
      </c>
      <c r="J18" s="180">
        <v>0</v>
      </c>
      <c r="K18" s="180">
        <v>8</v>
      </c>
      <c r="L18" s="180">
        <v>0</v>
      </c>
      <c r="M18" s="180">
        <v>1</v>
      </c>
      <c r="N18" s="180">
        <v>8</v>
      </c>
      <c r="O18" s="180">
        <v>0</v>
      </c>
      <c r="P18" s="180">
        <v>3</v>
      </c>
      <c r="Q18" s="180">
        <v>31</v>
      </c>
      <c r="R18" s="180">
        <v>0</v>
      </c>
      <c r="S18" s="180">
        <v>34</v>
      </c>
    </row>
    <row r="19" spans="1:20" ht="22.5" customHeight="1">
      <c r="A19" s="999" t="s">
        <v>1023</v>
      </c>
      <c r="B19" s="999"/>
      <c r="C19" s="999"/>
      <c r="D19" s="180">
        <v>0</v>
      </c>
      <c r="E19" s="180">
        <v>4</v>
      </c>
      <c r="F19" s="180">
        <v>0</v>
      </c>
      <c r="G19" s="180">
        <v>2</v>
      </c>
      <c r="H19" s="180">
        <v>12</v>
      </c>
      <c r="I19" s="180">
        <v>0</v>
      </c>
      <c r="J19" s="180">
        <v>1</v>
      </c>
      <c r="K19" s="180">
        <v>7</v>
      </c>
      <c r="L19" s="180">
        <v>0</v>
      </c>
      <c r="M19" s="180">
        <v>0</v>
      </c>
      <c r="N19" s="180">
        <v>8</v>
      </c>
      <c r="O19" s="180">
        <v>0</v>
      </c>
      <c r="P19" s="180">
        <v>3</v>
      </c>
      <c r="Q19" s="180">
        <v>31</v>
      </c>
      <c r="R19" s="180">
        <v>0</v>
      </c>
      <c r="S19" s="180">
        <v>34</v>
      </c>
    </row>
    <row r="20" spans="1:20" ht="22.5" customHeight="1">
      <c r="A20" s="996" t="s">
        <v>1024</v>
      </c>
      <c r="B20" s="996"/>
      <c r="C20" s="996"/>
      <c r="D20" s="765">
        <v>10</v>
      </c>
      <c r="E20" s="765">
        <v>-206</v>
      </c>
      <c r="F20" s="765">
        <v>187</v>
      </c>
      <c r="G20" s="765">
        <v>4</v>
      </c>
      <c r="H20" s="765">
        <v>-56</v>
      </c>
      <c r="I20" s="765">
        <v>62</v>
      </c>
      <c r="J20" s="765">
        <v>7</v>
      </c>
      <c r="K20" s="765">
        <v>-98</v>
      </c>
      <c r="L20" s="765">
        <v>91</v>
      </c>
      <c r="M20" s="765">
        <v>10</v>
      </c>
      <c r="N20" s="765">
        <v>-175</v>
      </c>
      <c r="O20" s="765">
        <v>164</v>
      </c>
      <c r="P20" s="765">
        <v>31</v>
      </c>
      <c r="Q20" s="765">
        <v>-535</v>
      </c>
      <c r="R20" s="765">
        <v>504</v>
      </c>
      <c r="S20" s="765">
        <v>0</v>
      </c>
    </row>
    <row r="21" spans="1:20" ht="22.5" customHeight="1">
      <c r="A21" s="996" t="s">
        <v>1025</v>
      </c>
      <c r="B21" s="996"/>
      <c r="C21" s="996"/>
      <c r="D21" s="765">
        <v>1</v>
      </c>
      <c r="E21" s="765">
        <v>123</v>
      </c>
      <c r="F21" s="765">
        <v>187</v>
      </c>
      <c r="G21" s="765">
        <v>0</v>
      </c>
      <c r="H21" s="765">
        <v>47</v>
      </c>
      <c r="I21" s="765">
        <v>56</v>
      </c>
      <c r="J21" s="765">
        <v>0</v>
      </c>
      <c r="K21" s="765">
        <v>49</v>
      </c>
      <c r="L21" s="765">
        <v>85</v>
      </c>
      <c r="M21" s="765">
        <v>0</v>
      </c>
      <c r="N21" s="765">
        <v>99</v>
      </c>
      <c r="O21" s="765">
        <v>162</v>
      </c>
      <c r="P21" s="765">
        <v>1</v>
      </c>
      <c r="Q21" s="765">
        <v>318</v>
      </c>
      <c r="R21" s="765">
        <v>490</v>
      </c>
      <c r="S21" s="765">
        <v>809</v>
      </c>
    </row>
    <row r="22" spans="1:20" ht="21.75" customHeight="1">
      <c r="A22" s="995" t="s">
        <v>1026</v>
      </c>
      <c r="B22" s="995"/>
      <c r="C22" s="995"/>
      <c r="D22" s="763">
        <v>2467</v>
      </c>
      <c r="E22" s="763">
        <v>652671</v>
      </c>
      <c r="F22" s="763">
        <v>12006</v>
      </c>
      <c r="G22" s="763">
        <v>959</v>
      </c>
      <c r="H22" s="763">
        <v>324521</v>
      </c>
      <c r="I22" s="763">
        <v>4414</v>
      </c>
      <c r="J22" s="764">
        <v>1228</v>
      </c>
      <c r="K22" s="763">
        <v>360133</v>
      </c>
      <c r="L22" s="763">
        <v>5634</v>
      </c>
      <c r="M22" s="763">
        <v>1813</v>
      </c>
      <c r="N22" s="763">
        <v>567110</v>
      </c>
      <c r="O22" s="763">
        <v>11545</v>
      </c>
      <c r="P22" s="763">
        <v>6467</v>
      </c>
      <c r="Q22" s="763">
        <v>1904435</v>
      </c>
      <c r="R22" s="763">
        <v>33599</v>
      </c>
      <c r="S22" s="763">
        <v>1944501</v>
      </c>
    </row>
    <row r="23" spans="1:20" s="277" customFormat="1" ht="22.5" customHeight="1">
      <c r="A23" s="999" t="s">
        <v>1103</v>
      </c>
      <c r="B23" s="999"/>
      <c r="C23" s="999"/>
      <c r="D23" s="364">
        <v>34</v>
      </c>
      <c r="E23" s="364">
        <v>732</v>
      </c>
      <c r="F23" s="364">
        <v>4</v>
      </c>
      <c r="G23" s="364">
        <v>34</v>
      </c>
      <c r="H23" s="364">
        <v>959</v>
      </c>
      <c r="I23" s="364">
        <v>6</v>
      </c>
      <c r="J23" s="364">
        <v>41</v>
      </c>
      <c r="K23" s="364">
        <v>917</v>
      </c>
      <c r="L23" s="364">
        <v>8</v>
      </c>
      <c r="M23" s="364">
        <v>35</v>
      </c>
      <c r="N23" s="364">
        <v>782</v>
      </c>
      <c r="O23" s="364">
        <v>4</v>
      </c>
      <c r="P23" s="364">
        <v>144</v>
      </c>
      <c r="Q23" s="364">
        <v>3390</v>
      </c>
      <c r="R23" s="364">
        <v>22</v>
      </c>
      <c r="S23" s="364">
        <v>3556</v>
      </c>
      <c r="T23" s="315"/>
    </row>
    <row r="24" spans="1:20" ht="22.5" customHeight="1">
      <c r="A24" s="996" t="s">
        <v>1027</v>
      </c>
      <c r="B24" s="996"/>
      <c r="C24" s="996"/>
      <c r="D24" s="761">
        <v>1.3974517057131115E-2</v>
      </c>
      <c r="E24" s="761">
        <v>1.1228044341571833E-3</v>
      </c>
      <c r="F24" s="761">
        <v>3.3327778703549411E-4</v>
      </c>
      <c r="G24" s="761">
        <v>3.6756756756756756E-2</v>
      </c>
      <c r="H24" s="761">
        <v>2.9638832743029155E-3</v>
      </c>
      <c r="I24" s="761">
        <v>1.3611615245009074E-3</v>
      </c>
      <c r="J24" s="761">
        <v>3.4540859309182811E-2</v>
      </c>
      <c r="K24" s="761">
        <v>2.5527816132911675E-3</v>
      </c>
      <c r="L24" s="761">
        <v>1.4219694276573053E-3</v>
      </c>
      <c r="M24" s="761">
        <v>1.968503937007874E-2</v>
      </c>
      <c r="N24" s="761">
        <v>1.380825246147109E-3</v>
      </c>
      <c r="O24" s="761">
        <v>3.4659041677497616E-4</v>
      </c>
      <c r="P24" s="761">
        <v>2.2773999683694448E-2</v>
      </c>
      <c r="Q24" s="761">
        <v>1.7832297499533151E-3</v>
      </c>
      <c r="R24" s="761">
        <v>6.552104118890908E-4</v>
      </c>
      <c r="S24" s="761">
        <v>1.8320972515965162E-3</v>
      </c>
    </row>
    <row r="25" spans="1:20" ht="21.75" customHeight="1">
      <c r="A25" s="996" t="s">
        <v>1015</v>
      </c>
      <c r="B25" s="996"/>
      <c r="C25" s="996"/>
      <c r="D25" s="761">
        <v>1.2687059559239105E-3</v>
      </c>
      <c r="E25" s="761">
        <v>0.33564960881994915</v>
      </c>
      <c r="F25" s="761">
        <v>6.1743347007792741E-3</v>
      </c>
      <c r="G25" s="761">
        <v>4.9318565534293892E-4</v>
      </c>
      <c r="H25" s="761">
        <v>0.16689166012257128</v>
      </c>
      <c r="I25" s="761">
        <v>2.2699911185440377E-3</v>
      </c>
      <c r="J25" s="761">
        <v>6.3152448880201141E-4</v>
      </c>
      <c r="K25" s="761">
        <v>0.18520587029782962</v>
      </c>
      <c r="L25" s="761">
        <v>2.8974014412952217E-3</v>
      </c>
      <c r="M25" s="761">
        <v>9.323728812687677E-4</v>
      </c>
      <c r="N25" s="761">
        <v>0.29164808863559338</v>
      </c>
      <c r="O25" s="761">
        <v>5.9372558821003431E-3</v>
      </c>
      <c r="P25" s="761">
        <v>3.3257889813376284E-3</v>
      </c>
      <c r="Q25" s="761">
        <v>0.97939522787594346</v>
      </c>
      <c r="R25" s="761">
        <v>1.7278983142718876E-2</v>
      </c>
      <c r="S25" s="761">
        <v>1</v>
      </c>
    </row>
    <row r="26" spans="1:20">
      <c r="A26" s="22" t="s">
        <v>1028</v>
      </c>
      <c r="B26" s="22"/>
      <c r="C26" s="22"/>
    </row>
    <row r="27" spans="1:20" ht="12.75" customHeight="1">
      <c r="A27" s="179" t="s">
        <v>1029</v>
      </c>
      <c r="B27" s="179"/>
      <c r="C27" s="179"/>
      <c r="D27" s="177"/>
      <c r="E27" s="177"/>
      <c r="F27" s="177"/>
      <c r="G27" s="177"/>
      <c r="H27" s="178"/>
    </row>
    <row r="28" spans="1:20" ht="12.75" customHeight="1">
      <c r="A28" s="174" t="s">
        <v>1030</v>
      </c>
      <c r="B28" s="174"/>
      <c r="C28" s="174"/>
      <c r="D28" s="176"/>
      <c r="E28" s="176"/>
      <c r="F28" s="176"/>
      <c r="G28" s="176"/>
      <c r="H28" s="176"/>
    </row>
    <row r="29" spans="1:20" ht="12.75" customHeight="1">
      <c r="A29" s="175"/>
      <c r="B29" s="175"/>
      <c r="C29" s="175"/>
      <c r="D29" s="174"/>
      <c r="E29" s="174"/>
      <c r="F29" s="174"/>
      <c r="G29" s="174"/>
      <c r="H29" s="174"/>
    </row>
    <row r="30" spans="1:20" ht="12.75" customHeight="1">
      <c r="B30" s="699"/>
      <c r="C30" s="699"/>
    </row>
    <row r="31" spans="1:20" ht="12.75" customHeight="1">
      <c r="A31" s="156" t="s">
        <v>1119</v>
      </c>
      <c r="B31" s="209"/>
      <c r="C31" s="209"/>
      <c r="D31" s="209"/>
      <c r="E31" s="209"/>
      <c r="F31" s="209"/>
      <c r="S31" s="144" t="str">
        <f>Naslovnica!A20</f>
        <v>Veljača 2019.</v>
      </c>
    </row>
    <row r="32" spans="1:20">
      <c r="A32" s="644" t="s">
        <v>1120</v>
      </c>
      <c r="B32" s="209"/>
      <c r="C32" s="209"/>
      <c r="D32" s="209"/>
      <c r="E32" s="209"/>
      <c r="F32" s="209"/>
      <c r="S32" s="612" t="str">
        <f>Naslovnica!A24</f>
        <v>February 2019</v>
      </c>
    </row>
    <row r="33" spans="1:19">
      <c r="B33"/>
      <c r="C33"/>
    </row>
    <row r="34" spans="1:19" ht="32.25" customHeight="1">
      <c r="A34" s="766"/>
      <c r="B34" s="994" t="s">
        <v>998</v>
      </c>
      <c r="C34" s="994"/>
      <c r="D34" s="994"/>
      <c r="E34" s="993" t="s">
        <v>999</v>
      </c>
      <c r="F34" s="993"/>
      <c r="G34" s="993"/>
      <c r="H34" s="993" t="s">
        <v>1000</v>
      </c>
      <c r="I34" s="993"/>
      <c r="J34" s="993"/>
      <c r="K34" s="992" t="s">
        <v>1001</v>
      </c>
      <c r="L34" s="992"/>
      <c r="M34" s="992"/>
      <c r="N34" s="992" t="s">
        <v>1002</v>
      </c>
      <c r="O34" s="992"/>
      <c r="P34" s="992"/>
      <c r="Q34" s="993" t="s">
        <v>1003</v>
      </c>
      <c r="R34" s="993"/>
      <c r="S34" s="993"/>
    </row>
    <row r="35" spans="1:19" ht="21">
      <c r="A35" s="766" t="s">
        <v>921</v>
      </c>
      <c r="B35" s="994" t="s">
        <v>1004</v>
      </c>
      <c r="C35" s="994"/>
      <c r="D35" s="994"/>
      <c r="E35" s="994" t="s">
        <v>1005</v>
      </c>
      <c r="F35" s="994"/>
      <c r="G35" s="994"/>
      <c r="H35" s="994" t="s">
        <v>1005</v>
      </c>
      <c r="I35" s="994"/>
      <c r="J35" s="994"/>
      <c r="K35" s="994" t="s">
        <v>1006</v>
      </c>
      <c r="L35" s="994"/>
      <c r="M35" s="994"/>
      <c r="N35" s="994" t="s">
        <v>1006</v>
      </c>
      <c r="O35" s="994"/>
      <c r="P35" s="994"/>
      <c r="Q35" s="994" t="s">
        <v>1006</v>
      </c>
      <c r="R35" s="994"/>
      <c r="S35" s="994"/>
    </row>
    <row r="36" spans="1:19">
      <c r="A36" s="766"/>
      <c r="B36" s="767" t="s">
        <v>178</v>
      </c>
      <c r="C36" s="767" t="s">
        <v>179</v>
      </c>
      <c r="D36" s="767" t="s">
        <v>180</v>
      </c>
      <c r="E36" s="767" t="s">
        <v>178</v>
      </c>
      <c r="F36" s="767" t="s">
        <v>179</v>
      </c>
      <c r="G36" s="767" t="s">
        <v>180</v>
      </c>
      <c r="H36" s="767" t="s">
        <v>178</v>
      </c>
      <c r="I36" s="767" t="s">
        <v>179</v>
      </c>
      <c r="J36" s="767" t="s">
        <v>180</v>
      </c>
      <c r="K36" s="767" t="s">
        <v>178</v>
      </c>
      <c r="L36" s="767" t="s">
        <v>179</v>
      </c>
      <c r="M36" s="767" t="s">
        <v>180</v>
      </c>
      <c r="N36" s="767" t="s">
        <v>178</v>
      </c>
      <c r="O36" s="767" t="s">
        <v>179</v>
      </c>
      <c r="P36" s="767" t="s">
        <v>180</v>
      </c>
      <c r="Q36" s="759" t="s">
        <v>178</v>
      </c>
      <c r="R36" s="759" t="s">
        <v>179</v>
      </c>
      <c r="S36" s="759" t="s">
        <v>180</v>
      </c>
    </row>
    <row r="37" spans="1:19">
      <c r="A37" s="184" t="s">
        <v>8</v>
      </c>
      <c r="B37" s="193">
        <v>12</v>
      </c>
      <c r="C37" s="193">
        <v>5015</v>
      </c>
      <c r="D37" s="193">
        <v>2</v>
      </c>
      <c r="E37" s="193">
        <v>5</v>
      </c>
      <c r="F37" s="193">
        <v>3105</v>
      </c>
      <c r="G37" s="193">
        <v>1</v>
      </c>
      <c r="H37" s="193">
        <v>17</v>
      </c>
      <c r="I37" s="193">
        <v>8120</v>
      </c>
      <c r="J37" s="193">
        <v>3</v>
      </c>
      <c r="K37" s="193">
        <v>7</v>
      </c>
      <c r="L37" s="193">
        <v>-444</v>
      </c>
      <c r="M37" s="193">
        <v>0</v>
      </c>
      <c r="N37" s="193">
        <v>2</v>
      </c>
      <c r="O37" s="193">
        <v>-284</v>
      </c>
      <c r="P37" s="193">
        <v>0</v>
      </c>
      <c r="Q37" s="194">
        <v>1.125</v>
      </c>
      <c r="R37" s="194">
        <v>-8.2278481012658222E-2</v>
      </c>
      <c r="S37" s="194">
        <v>0</v>
      </c>
    </row>
    <row r="38" spans="1:19">
      <c r="A38" s="79" t="s">
        <v>9</v>
      </c>
      <c r="B38" s="193">
        <v>292</v>
      </c>
      <c r="C38" s="193">
        <v>106403</v>
      </c>
      <c r="D38" s="193">
        <v>125</v>
      </c>
      <c r="E38" s="193">
        <v>219</v>
      </c>
      <c r="F38" s="193">
        <v>84772</v>
      </c>
      <c r="G38" s="193">
        <v>92</v>
      </c>
      <c r="H38" s="193">
        <v>511</v>
      </c>
      <c r="I38" s="193">
        <v>191175</v>
      </c>
      <c r="J38" s="193">
        <v>217</v>
      </c>
      <c r="K38" s="193">
        <v>23</v>
      </c>
      <c r="L38" s="193">
        <v>137</v>
      </c>
      <c r="M38" s="193">
        <v>2</v>
      </c>
      <c r="N38" s="193">
        <v>36</v>
      </c>
      <c r="O38" s="193">
        <v>181</v>
      </c>
      <c r="P38" s="193">
        <v>-1</v>
      </c>
      <c r="Q38" s="194">
        <v>0.13053097345132736</v>
      </c>
      <c r="R38" s="194">
        <v>1.6661689118031564E-3</v>
      </c>
      <c r="S38" s="194">
        <v>4.6296296296295392E-3</v>
      </c>
    </row>
    <row r="39" spans="1:19">
      <c r="A39" s="79" t="s">
        <v>10</v>
      </c>
      <c r="B39" s="193">
        <v>468</v>
      </c>
      <c r="C39" s="193">
        <v>124210</v>
      </c>
      <c r="D39" s="193">
        <v>88</v>
      </c>
      <c r="E39" s="193">
        <v>330</v>
      </c>
      <c r="F39" s="193">
        <v>114525</v>
      </c>
      <c r="G39" s="193">
        <v>104</v>
      </c>
      <c r="H39" s="193">
        <v>798</v>
      </c>
      <c r="I39" s="193">
        <v>238735</v>
      </c>
      <c r="J39" s="193">
        <v>192</v>
      </c>
      <c r="K39" s="193">
        <v>22</v>
      </c>
      <c r="L39" s="193">
        <v>76</v>
      </c>
      <c r="M39" s="193">
        <v>2</v>
      </c>
      <c r="N39" s="193">
        <v>15</v>
      </c>
      <c r="O39" s="193">
        <v>25</v>
      </c>
      <c r="P39" s="193">
        <v>3</v>
      </c>
      <c r="Q39" s="194">
        <v>4.8620236530880323E-2</v>
      </c>
      <c r="R39" s="194">
        <v>4.2324228735224345E-4</v>
      </c>
      <c r="S39" s="194">
        <v>2.673796791443861E-2</v>
      </c>
    </row>
    <row r="40" spans="1:19">
      <c r="A40" s="79" t="s">
        <v>11</v>
      </c>
      <c r="B40" s="193">
        <v>781</v>
      </c>
      <c r="C40" s="193">
        <v>146540</v>
      </c>
      <c r="D40" s="193">
        <v>69</v>
      </c>
      <c r="E40" s="193">
        <v>430</v>
      </c>
      <c r="F40" s="193">
        <v>136911</v>
      </c>
      <c r="G40" s="193">
        <v>61</v>
      </c>
      <c r="H40" s="193">
        <v>1211</v>
      </c>
      <c r="I40" s="193">
        <v>283451</v>
      </c>
      <c r="J40" s="193">
        <v>130</v>
      </c>
      <c r="K40" s="193">
        <v>-3</v>
      </c>
      <c r="L40" s="193">
        <v>-172</v>
      </c>
      <c r="M40" s="193">
        <v>-2</v>
      </c>
      <c r="N40" s="193">
        <v>-1</v>
      </c>
      <c r="O40" s="193">
        <v>-308</v>
      </c>
      <c r="P40" s="193">
        <v>0</v>
      </c>
      <c r="Q40" s="194">
        <v>-3.2921810699588772E-3</v>
      </c>
      <c r="R40" s="194">
        <v>-1.6905515776720614E-3</v>
      </c>
      <c r="S40" s="194">
        <v>-1.5151515151515138E-2</v>
      </c>
    </row>
    <row r="41" spans="1:19">
      <c r="A41" s="79" t="s">
        <v>12</v>
      </c>
      <c r="B41" s="193">
        <v>913</v>
      </c>
      <c r="C41" s="193">
        <v>159405</v>
      </c>
      <c r="D41" s="193">
        <v>69</v>
      </c>
      <c r="E41" s="193">
        <v>397</v>
      </c>
      <c r="F41" s="193">
        <v>148408</v>
      </c>
      <c r="G41" s="193">
        <v>73</v>
      </c>
      <c r="H41" s="193">
        <v>1310</v>
      </c>
      <c r="I41" s="193">
        <v>307813</v>
      </c>
      <c r="J41" s="193">
        <v>142</v>
      </c>
      <c r="K41" s="193">
        <v>3</v>
      </c>
      <c r="L41" s="193">
        <v>222</v>
      </c>
      <c r="M41" s="193">
        <v>1</v>
      </c>
      <c r="N41" s="193">
        <v>5</v>
      </c>
      <c r="O41" s="193">
        <v>176</v>
      </c>
      <c r="P41" s="193">
        <v>-3</v>
      </c>
      <c r="Q41" s="194">
        <v>6.1443932411673341E-3</v>
      </c>
      <c r="R41" s="194">
        <v>1.2946668184701249E-3</v>
      </c>
      <c r="S41" s="194">
        <v>-1.388888888888884E-2</v>
      </c>
    </row>
    <row r="42" spans="1:19">
      <c r="A42" s="79" t="s">
        <v>13</v>
      </c>
      <c r="B42" s="193">
        <v>811</v>
      </c>
      <c r="C42" s="193">
        <v>143903</v>
      </c>
      <c r="D42" s="193">
        <v>84</v>
      </c>
      <c r="E42" s="193">
        <v>414</v>
      </c>
      <c r="F42" s="193">
        <v>139588</v>
      </c>
      <c r="G42" s="193">
        <v>89</v>
      </c>
      <c r="H42" s="193">
        <v>1225</v>
      </c>
      <c r="I42" s="193">
        <v>283491</v>
      </c>
      <c r="J42" s="193">
        <v>173</v>
      </c>
      <c r="K42" s="193">
        <v>9</v>
      </c>
      <c r="L42" s="193">
        <v>376</v>
      </c>
      <c r="M42" s="193">
        <v>2</v>
      </c>
      <c r="N42" s="193">
        <v>6</v>
      </c>
      <c r="O42" s="193">
        <v>134</v>
      </c>
      <c r="P42" s="193">
        <v>3</v>
      </c>
      <c r="Q42" s="194">
        <v>1.2396694214876103E-2</v>
      </c>
      <c r="R42" s="194">
        <v>1.8022411398646021E-3</v>
      </c>
      <c r="S42" s="194">
        <v>2.9761904761904656E-2</v>
      </c>
    </row>
    <row r="43" spans="1:19">
      <c r="A43" s="79" t="s">
        <v>14</v>
      </c>
      <c r="B43" s="193">
        <v>569</v>
      </c>
      <c r="C43" s="193">
        <v>118957</v>
      </c>
      <c r="D43" s="193">
        <v>105</v>
      </c>
      <c r="E43" s="193">
        <v>298</v>
      </c>
      <c r="F43" s="193">
        <v>124765</v>
      </c>
      <c r="G43" s="193">
        <v>89</v>
      </c>
      <c r="H43" s="193">
        <v>867</v>
      </c>
      <c r="I43" s="193">
        <v>243722</v>
      </c>
      <c r="J43" s="193">
        <v>194</v>
      </c>
      <c r="K43" s="193">
        <v>9</v>
      </c>
      <c r="L43" s="193">
        <v>267</v>
      </c>
      <c r="M43" s="193">
        <v>-4</v>
      </c>
      <c r="N43" s="193">
        <v>2</v>
      </c>
      <c r="O43" s="193">
        <v>148</v>
      </c>
      <c r="P43" s="193">
        <v>-1</v>
      </c>
      <c r="Q43" s="194">
        <v>1.2850467289719614E-2</v>
      </c>
      <c r="R43" s="194">
        <v>1.7056640376149623E-3</v>
      </c>
      <c r="S43" s="194">
        <v>-2.5125628140703515E-2</v>
      </c>
    </row>
    <row r="44" spans="1:19">
      <c r="A44" s="79" t="s">
        <v>15</v>
      </c>
      <c r="B44" s="193">
        <v>336</v>
      </c>
      <c r="C44" s="193">
        <v>112039</v>
      </c>
      <c r="D44" s="193">
        <v>133</v>
      </c>
      <c r="E44" s="193">
        <v>180</v>
      </c>
      <c r="F44" s="193">
        <v>118042</v>
      </c>
      <c r="G44" s="193">
        <v>176</v>
      </c>
      <c r="H44" s="193">
        <v>516</v>
      </c>
      <c r="I44" s="193">
        <v>230081</v>
      </c>
      <c r="J44" s="193">
        <v>309</v>
      </c>
      <c r="K44" s="193">
        <v>0</v>
      </c>
      <c r="L44" s="193">
        <v>-18</v>
      </c>
      <c r="M44" s="193">
        <v>3</v>
      </c>
      <c r="N44" s="193">
        <v>4</v>
      </c>
      <c r="O44" s="193">
        <v>116</v>
      </c>
      <c r="P44" s="193">
        <v>-4</v>
      </c>
      <c r="Q44" s="194">
        <v>7.8125E-3</v>
      </c>
      <c r="R44" s="194">
        <v>4.2611845223339273E-4</v>
      </c>
      <c r="S44" s="194">
        <v>-3.225806451612856E-3</v>
      </c>
    </row>
    <row r="45" spans="1:19">
      <c r="A45" s="79" t="s">
        <v>16</v>
      </c>
      <c r="B45" s="193">
        <v>12</v>
      </c>
      <c r="C45" s="193">
        <v>64296</v>
      </c>
      <c r="D45" s="193">
        <v>215</v>
      </c>
      <c r="E45" s="193">
        <v>0</v>
      </c>
      <c r="F45" s="193">
        <v>53531</v>
      </c>
      <c r="G45" s="193">
        <v>8102</v>
      </c>
      <c r="H45" s="193">
        <v>12</v>
      </c>
      <c r="I45" s="193">
        <v>117827</v>
      </c>
      <c r="J45" s="193">
        <v>8317</v>
      </c>
      <c r="K45" s="193">
        <v>5</v>
      </c>
      <c r="L45" s="193">
        <v>1135</v>
      </c>
      <c r="M45" s="193">
        <v>-4</v>
      </c>
      <c r="N45" s="193">
        <v>0</v>
      </c>
      <c r="O45" s="193">
        <v>1620</v>
      </c>
      <c r="P45" s="193">
        <v>-403</v>
      </c>
      <c r="Q45" s="194">
        <v>0.71428571428571419</v>
      </c>
      <c r="R45" s="194">
        <v>2.3941532258064502E-2</v>
      </c>
      <c r="S45" s="194">
        <v>-4.6652911508482386E-2</v>
      </c>
    </row>
    <row r="46" spans="1:19">
      <c r="A46" s="79" t="s">
        <v>17</v>
      </c>
      <c r="B46" s="193">
        <v>0</v>
      </c>
      <c r="C46" s="193">
        <v>18</v>
      </c>
      <c r="D46" s="193">
        <v>13792</v>
      </c>
      <c r="E46" s="193">
        <v>0</v>
      </c>
      <c r="F46" s="193">
        <v>1</v>
      </c>
      <c r="G46" s="193">
        <v>9128</v>
      </c>
      <c r="H46" s="193">
        <v>0</v>
      </c>
      <c r="I46" s="193">
        <v>19</v>
      </c>
      <c r="J46" s="193">
        <v>22920</v>
      </c>
      <c r="K46" s="193">
        <v>0</v>
      </c>
      <c r="L46" s="193">
        <v>3</v>
      </c>
      <c r="M46" s="193">
        <v>182</v>
      </c>
      <c r="N46" s="193">
        <v>0</v>
      </c>
      <c r="O46" s="193">
        <v>0</v>
      </c>
      <c r="P46" s="193">
        <v>181</v>
      </c>
      <c r="Q46" s="194" t="s">
        <v>561</v>
      </c>
      <c r="R46" s="194">
        <v>0.1875</v>
      </c>
      <c r="S46" s="194">
        <v>1.609256550073157E-2</v>
      </c>
    </row>
    <row r="47" spans="1:19">
      <c r="A47" s="768" t="s">
        <v>18</v>
      </c>
      <c r="B47" s="769">
        <v>0</v>
      </c>
      <c r="C47" s="769">
        <v>1</v>
      </c>
      <c r="D47" s="769">
        <v>641</v>
      </c>
      <c r="E47" s="769">
        <v>0</v>
      </c>
      <c r="F47" s="769">
        <v>0</v>
      </c>
      <c r="G47" s="769">
        <v>361</v>
      </c>
      <c r="H47" s="769">
        <v>0</v>
      </c>
      <c r="I47" s="769">
        <v>1</v>
      </c>
      <c r="J47" s="769">
        <v>1002</v>
      </c>
      <c r="K47" s="769">
        <v>0</v>
      </c>
      <c r="L47" s="769">
        <v>0</v>
      </c>
      <c r="M47" s="769">
        <v>48</v>
      </c>
      <c r="N47" s="769">
        <v>0</v>
      </c>
      <c r="O47" s="769">
        <v>0</v>
      </c>
      <c r="P47" s="769">
        <v>17</v>
      </c>
      <c r="Q47" s="770" t="s">
        <v>561</v>
      </c>
      <c r="R47" s="770">
        <v>0</v>
      </c>
      <c r="S47" s="770">
        <v>6.937033084311639E-2</v>
      </c>
    </row>
    <row r="48" spans="1:19" ht="24">
      <c r="A48" s="771" t="s">
        <v>1007</v>
      </c>
      <c r="B48" s="772">
        <v>4194</v>
      </c>
      <c r="C48" s="772">
        <v>980787</v>
      </c>
      <c r="D48" s="772">
        <v>15323</v>
      </c>
      <c r="E48" s="772">
        <v>2273</v>
      </c>
      <c r="F48" s="772">
        <v>923648</v>
      </c>
      <c r="G48" s="772">
        <v>18276</v>
      </c>
      <c r="H48" s="772">
        <v>6467</v>
      </c>
      <c r="I48" s="772">
        <v>1904435</v>
      </c>
      <c r="J48" s="772">
        <v>33599</v>
      </c>
      <c r="K48" s="772">
        <v>75</v>
      </c>
      <c r="L48" s="772">
        <v>1582</v>
      </c>
      <c r="M48" s="772">
        <v>230</v>
      </c>
      <c r="N48" s="772">
        <v>69</v>
      </c>
      <c r="O48" s="772">
        <v>1808</v>
      </c>
      <c r="P48" s="772">
        <v>-208</v>
      </c>
      <c r="Q48" s="773">
        <v>2.2773999683694424E-2</v>
      </c>
      <c r="R48" s="773">
        <v>1.7832297499533745E-3</v>
      </c>
      <c r="S48" s="773">
        <v>6.5521041188909557E-4</v>
      </c>
    </row>
    <row r="49" spans="1:19" ht="24">
      <c r="A49" s="774" t="s">
        <v>1008</v>
      </c>
      <c r="B49" s="991">
        <v>1000304</v>
      </c>
      <c r="C49" s="991"/>
      <c r="D49" s="991"/>
      <c r="E49" s="991">
        <v>944197</v>
      </c>
      <c r="F49" s="991"/>
      <c r="G49" s="991"/>
      <c r="H49" s="991">
        <v>1944501</v>
      </c>
      <c r="I49" s="991"/>
      <c r="J49" s="991"/>
      <c r="K49" s="991">
        <v>1887</v>
      </c>
      <c r="L49" s="991"/>
      <c r="M49" s="991"/>
      <c r="N49" s="991">
        <v>1669</v>
      </c>
      <c r="O49" s="991"/>
      <c r="P49" s="991"/>
      <c r="Q49" s="990">
        <v>1.8320972515966094E-3</v>
      </c>
      <c r="R49" s="990"/>
      <c r="S49" s="990"/>
    </row>
    <row r="50" spans="1:19">
      <c r="A50" s="15" t="s">
        <v>1009</v>
      </c>
      <c r="B50"/>
      <c r="C50"/>
    </row>
    <row r="53" spans="1:19">
      <c r="A53" s="699" t="s">
        <v>128</v>
      </c>
    </row>
    <row r="54" spans="1:19">
      <c r="S54" s="14" t="s">
        <v>1339</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7" t="s">
        <v>1237</v>
      </c>
      <c r="D1" s="144" t="str">
        <f>Naslovnica!A20</f>
        <v>Veljača 2019.</v>
      </c>
    </row>
    <row r="2" spans="1:13" ht="12.75" customHeight="1">
      <c r="A2" s="636" t="s">
        <v>1238</v>
      </c>
      <c r="D2" s="612" t="str">
        <f>Naslovnica!A24</f>
        <v>February 2019</v>
      </c>
    </row>
    <row r="3" spans="1:13" ht="12.75" customHeight="1"/>
    <row r="4" spans="1:13" ht="12.75" customHeight="1">
      <c r="D4" s="66" t="s">
        <v>665</v>
      </c>
      <c r="E4" s="324"/>
      <c r="F4" s="324"/>
      <c r="G4" s="324"/>
      <c r="J4" s="324"/>
      <c r="K4" s="324"/>
      <c r="L4" s="324"/>
      <c r="M4" s="324"/>
    </row>
    <row r="5" spans="1:13" ht="31.5" customHeight="1">
      <c r="A5" s="917"/>
      <c r="B5" s="918" t="str">
        <f>D1</f>
        <v>Veljača 2019.</v>
      </c>
      <c r="C5" s="919" t="s">
        <v>1057</v>
      </c>
      <c r="D5" s="919" t="s">
        <v>20</v>
      </c>
      <c r="E5" s="322"/>
      <c r="F5" s="323"/>
      <c r="G5" s="323"/>
      <c r="H5" s="322"/>
      <c r="I5" s="322"/>
      <c r="J5" s="322"/>
      <c r="K5" s="1001"/>
      <c r="L5" s="1001"/>
      <c r="M5" s="1001"/>
    </row>
    <row r="6" spans="1:13" s="277" customFormat="1" ht="24">
      <c r="A6" s="917"/>
      <c r="B6" s="920" t="str">
        <f>D2</f>
        <v>February 2019</v>
      </c>
      <c r="C6" s="920" t="s">
        <v>48</v>
      </c>
      <c r="D6" s="938" t="s">
        <v>579</v>
      </c>
      <c r="E6" s="322"/>
      <c r="F6" s="323"/>
      <c r="G6" s="323"/>
      <c r="H6" s="322"/>
      <c r="I6" s="322"/>
      <c r="J6" s="322"/>
      <c r="K6" s="1001"/>
      <c r="L6" s="1001"/>
      <c r="M6" s="1001"/>
    </row>
    <row r="7" spans="1:13" ht="24">
      <c r="A7" s="921" t="s">
        <v>1315</v>
      </c>
      <c r="B7" s="922">
        <v>19277.765519998851</v>
      </c>
      <c r="C7" s="922">
        <v>-6806.0140000000574</v>
      </c>
      <c r="D7" s="922"/>
      <c r="E7" s="316"/>
      <c r="F7" s="323"/>
      <c r="G7" s="886"/>
      <c r="H7" s="316"/>
      <c r="I7" s="316"/>
      <c r="J7" s="316"/>
      <c r="K7" s="1001"/>
      <c r="L7" s="1001"/>
      <c r="M7" s="1001"/>
    </row>
    <row r="8" spans="1:13" s="277" customFormat="1">
      <c r="A8" s="923" t="s">
        <v>1316</v>
      </c>
      <c r="B8" s="924"/>
      <c r="C8" s="924"/>
      <c r="D8" s="924"/>
      <c r="E8" s="316"/>
      <c r="F8" s="316"/>
      <c r="G8" s="316"/>
      <c r="H8" s="316"/>
      <c r="I8" s="316"/>
      <c r="J8" s="316"/>
      <c r="K8" s="316"/>
      <c r="L8" s="316"/>
      <c r="M8" s="316"/>
    </row>
    <row r="9" spans="1:13" s="277" customFormat="1">
      <c r="A9" s="925" t="s">
        <v>1317</v>
      </c>
      <c r="B9" s="922">
        <v>526368.61310999992</v>
      </c>
      <c r="C9" s="922">
        <v>16233.396389999951</v>
      </c>
      <c r="D9" s="922">
        <v>1036503.8298299999</v>
      </c>
      <c r="E9" s="316"/>
      <c r="F9" s="316"/>
      <c r="G9" s="316"/>
      <c r="H9" s="316"/>
      <c r="I9" s="316"/>
      <c r="J9" s="316"/>
      <c r="K9" s="316"/>
      <c r="L9" s="316"/>
      <c r="M9" s="316"/>
    </row>
    <row r="10" spans="1:13" s="277" customFormat="1">
      <c r="A10" s="925" t="s">
        <v>1318</v>
      </c>
      <c r="B10" s="922">
        <v>210562.67184999998</v>
      </c>
      <c r="C10" s="922">
        <v>-42474.484159999993</v>
      </c>
      <c r="D10" s="922">
        <v>463599.82786000002</v>
      </c>
      <c r="E10" s="316"/>
      <c r="F10" s="316"/>
      <c r="G10" s="316"/>
      <c r="H10" s="316"/>
      <c r="I10" s="316"/>
      <c r="J10" s="316"/>
      <c r="K10" s="316"/>
      <c r="L10" s="316"/>
      <c r="M10" s="316"/>
    </row>
    <row r="11" spans="1:13" s="277" customFormat="1" ht="24">
      <c r="A11" s="926" t="s">
        <v>1319</v>
      </c>
      <c r="B11" s="922">
        <v>14639.13337</v>
      </c>
      <c r="C11" s="922">
        <v>-6776.8671700000014</v>
      </c>
      <c r="D11" s="922">
        <v>36055.133910000004</v>
      </c>
      <c r="E11" s="316"/>
      <c r="F11" s="316"/>
      <c r="G11" s="316"/>
      <c r="H11" s="316"/>
      <c r="I11" s="316"/>
      <c r="J11" s="316"/>
      <c r="K11" s="316"/>
      <c r="L11" s="316"/>
      <c r="M11" s="316"/>
    </row>
    <row r="12" spans="1:13" s="277" customFormat="1">
      <c r="A12" s="925" t="s">
        <v>1320</v>
      </c>
      <c r="B12" s="922">
        <v>2068.1795299999999</v>
      </c>
      <c r="C12" s="922">
        <v>-337.57567999999992</v>
      </c>
      <c r="D12" s="922">
        <v>4473.9347399999997</v>
      </c>
      <c r="E12" s="316"/>
      <c r="F12" s="316"/>
      <c r="G12" s="316"/>
      <c r="H12" s="316"/>
      <c r="I12" s="316"/>
      <c r="J12" s="316"/>
      <c r="K12" s="316"/>
      <c r="L12" s="316"/>
      <c r="M12" s="316"/>
    </row>
    <row r="13" spans="1:13" s="277" customFormat="1">
      <c r="A13" s="926" t="s">
        <v>1321</v>
      </c>
      <c r="B13" s="922">
        <v>1004.05075</v>
      </c>
      <c r="C13" s="922">
        <v>377.26714000000004</v>
      </c>
      <c r="D13" s="922">
        <v>1630.8343599999998</v>
      </c>
      <c r="E13" s="316"/>
      <c r="F13" s="316"/>
      <c r="G13" s="316"/>
      <c r="H13" s="316"/>
      <c r="I13" s="316"/>
      <c r="J13" s="316"/>
      <c r="K13" s="316"/>
      <c r="L13" s="316"/>
      <c r="M13" s="316"/>
    </row>
    <row r="14" spans="1:13" s="277" customFormat="1">
      <c r="A14" s="927" t="s">
        <v>1322</v>
      </c>
      <c r="B14" s="928">
        <v>754642.64860999992</v>
      </c>
      <c r="C14" s="928">
        <v>-32978.263480000038</v>
      </c>
      <c r="D14" s="928">
        <v>1542263.5607</v>
      </c>
      <c r="E14" s="316"/>
      <c r="F14" s="316"/>
      <c r="G14" s="316"/>
      <c r="H14" s="316"/>
      <c r="I14" s="316"/>
      <c r="J14" s="316"/>
      <c r="K14" s="316"/>
      <c r="L14" s="316"/>
      <c r="M14" s="316"/>
    </row>
    <row r="15" spans="1:13" s="277" customFormat="1">
      <c r="A15" s="923" t="s">
        <v>1323</v>
      </c>
      <c r="B15" s="922"/>
      <c r="C15" s="922"/>
      <c r="D15" s="922"/>
      <c r="E15" s="316"/>
      <c r="F15" s="316"/>
      <c r="G15" s="316"/>
      <c r="H15" s="316"/>
      <c r="I15" s="316"/>
      <c r="J15" s="316"/>
      <c r="K15" s="316"/>
      <c r="L15" s="316"/>
      <c r="M15" s="316"/>
    </row>
    <row r="16" spans="1:13" s="277" customFormat="1">
      <c r="A16" s="925" t="s">
        <v>1324</v>
      </c>
      <c r="B16" s="922">
        <v>2612.7769399999997</v>
      </c>
      <c r="C16" s="922">
        <v>-14.784720000000107</v>
      </c>
      <c r="D16" s="922">
        <v>5240.3385999999991</v>
      </c>
      <c r="E16" s="316"/>
      <c r="F16" s="316"/>
      <c r="G16" s="316"/>
      <c r="H16" s="316"/>
      <c r="I16" s="316"/>
      <c r="J16" s="316"/>
      <c r="K16" s="316"/>
      <c r="L16" s="316"/>
      <c r="M16" s="316"/>
    </row>
    <row r="17" spans="1:14" s="277" customFormat="1">
      <c r="A17" s="929" t="s">
        <v>1325</v>
      </c>
      <c r="B17" s="922">
        <v>2612.7175999999999</v>
      </c>
      <c r="C17" s="922">
        <v>-14.766219999999976</v>
      </c>
      <c r="D17" s="922">
        <v>5240.2014199999994</v>
      </c>
      <c r="E17" s="316"/>
      <c r="F17" s="316"/>
      <c r="G17" s="316"/>
      <c r="H17" s="316"/>
      <c r="I17" s="316"/>
      <c r="J17" s="316"/>
      <c r="K17" s="316"/>
      <c r="L17" s="316"/>
      <c r="M17" s="316"/>
    </row>
    <row r="18" spans="1:14" s="277" customFormat="1">
      <c r="A18" s="929" t="s">
        <v>1326</v>
      </c>
      <c r="B18" s="930">
        <v>5.9340000000000004E-2</v>
      </c>
      <c r="C18" s="930">
        <v>-1.8500000000000003E-2</v>
      </c>
      <c r="D18" s="922">
        <v>0.13718000000000002</v>
      </c>
      <c r="E18" s="316"/>
      <c r="F18" s="316"/>
      <c r="G18" s="316"/>
      <c r="H18" s="316"/>
      <c r="I18" s="316"/>
      <c r="J18" s="316"/>
      <c r="K18" s="316"/>
      <c r="L18" s="316"/>
      <c r="M18" s="316"/>
    </row>
    <row r="19" spans="1:14" s="277" customFormat="1">
      <c r="A19" s="925" t="s">
        <v>1327</v>
      </c>
      <c r="B19" s="922">
        <v>612563.40607999999</v>
      </c>
      <c r="C19" s="922">
        <v>-37486.369930000044</v>
      </c>
      <c r="D19" s="922">
        <v>1262613.18209</v>
      </c>
      <c r="E19" s="316"/>
      <c r="F19" s="316"/>
      <c r="G19" s="316"/>
      <c r="H19" s="316"/>
      <c r="I19" s="316"/>
      <c r="J19" s="316"/>
      <c r="K19" s="316"/>
      <c r="L19" s="316"/>
      <c r="M19" s="316"/>
    </row>
    <row r="20" spans="1:14" s="277" customFormat="1">
      <c r="A20" s="929" t="s">
        <v>1328</v>
      </c>
      <c r="B20" s="922">
        <v>519954.14160000003</v>
      </c>
      <c r="C20" s="922">
        <v>1978.591940000013</v>
      </c>
      <c r="D20" s="922">
        <v>1037929.69126</v>
      </c>
      <c r="E20" s="316"/>
      <c r="F20" s="316"/>
      <c r="G20" s="316"/>
      <c r="H20" s="316"/>
      <c r="I20" s="316"/>
      <c r="J20" s="316"/>
      <c r="K20" s="316"/>
      <c r="L20" s="316"/>
      <c r="M20" s="316"/>
    </row>
    <row r="21" spans="1:14" s="277" customFormat="1">
      <c r="A21" s="929" t="s">
        <v>1329</v>
      </c>
      <c r="B21" s="922">
        <v>92609.264479999998</v>
      </c>
      <c r="C21" s="922">
        <v>-39464.961869999985</v>
      </c>
      <c r="D21" s="922">
        <v>224683.49082999997</v>
      </c>
      <c r="E21" s="316"/>
      <c r="F21" s="316"/>
      <c r="G21" s="316"/>
      <c r="H21" s="316"/>
      <c r="I21" s="316"/>
      <c r="J21" s="316"/>
      <c r="K21" s="316"/>
      <c r="L21" s="316"/>
      <c r="M21" s="316"/>
    </row>
    <row r="22" spans="1:14" s="277" customFormat="1" ht="24">
      <c r="A22" s="926" t="s">
        <v>1330</v>
      </c>
      <c r="B22" s="922">
        <v>17687.177219999998</v>
      </c>
      <c r="C22" s="922">
        <v>-4950.1813800000054</v>
      </c>
      <c r="D22" s="922">
        <v>40324.535820000005</v>
      </c>
      <c r="E22" s="316"/>
      <c r="F22" s="316"/>
      <c r="G22" s="316"/>
      <c r="H22" s="316"/>
      <c r="I22" s="316"/>
      <c r="J22" s="316"/>
      <c r="K22" s="316"/>
      <c r="L22" s="316"/>
      <c r="M22" s="316"/>
    </row>
    <row r="23" spans="1:14" s="277" customFormat="1">
      <c r="A23" s="926" t="s">
        <v>1331</v>
      </c>
      <c r="B23" s="922">
        <v>118607.29671</v>
      </c>
      <c r="C23" s="922">
        <v>970.25510999999824</v>
      </c>
      <c r="D23" s="922">
        <v>236244.33830999999</v>
      </c>
      <c r="E23" s="316"/>
      <c r="F23" s="316"/>
      <c r="G23" s="316"/>
      <c r="H23" s="316"/>
      <c r="I23" s="316"/>
      <c r="J23" s="316"/>
      <c r="K23" s="316"/>
      <c r="L23" s="316"/>
      <c r="M23" s="316"/>
    </row>
    <row r="24" spans="1:14" s="277" customFormat="1">
      <c r="A24" s="925" t="s">
        <v>1332</v>
      </c>
      <c r="B24" s="922">
        <v>1004.05075</v>
      </c>
      <c r="C24" s="922">
        <v>377.26714000000004</v>
      </c>
      <c r="D24" s="922">
        <v>1630.8343599999998</v>
      </c>
      <c r="E24" s="316"/>
      <c r="F24" s="316"/>
      <c r="G24" s="316"/>
      <c r="H24" s="316"/>
      <c r="I24" s="316"/>
      <c r="J24" s="316"/>
      <c r="K24" s="316"/>
      <c r="L24" s="316"/>
      <c r="M24" s="316"/>
    </row>
    <row r="25" spans="1:14" s="277" customFormat="1" ht="30.75" customHeight="1">
      <c r="A25" s="926" t="s">
        <v>1333</v>
      </c>
      <c r="B25" s="922">
        <v>1126.1869099999999</v>
      </c>
      <c r="C25" s="922">
        <v>277.78229999999996</v>
      </c>
      <c r="D25" s="922">
        <v>1974.5915199999999</v>
      </c>
      <c r="E25" s="316"/>
      <c r="F25" s="316"/>
      <c r="G25" s="316"/>
      <c r="H25" s="316"/>
      <c r="I25" s="316"/>
      <c r="J25" s="316"/>
      <c r="K25" s="316"/>
      <c r="L25" s="316"/>
      <c r="M25" s="316"/>
    </row>
    <row r="26" spans="1:14">
      <c r="A26" s="927" t="s">
        <v>1334</v>
      </c>
      <c r="B26" s="928">
        <v>753600.89460999996</v>
      </c>
      <c r="C26" s="928">
        <v>-40826.031480000122</v>
      </c>
      <c r="D26" s="928">
        <v>1548027.8207</v>
      </c>
      <c r="E26" s="317"/>
      <c r="F26" s="317"/>
      <c r="G26" s="317"/>
      <c r="H26" s="317"/>
      <c r="I26" s="317"/>
      <c r="J26" s="317"/>
      <c r="K26" s="318"/>
      <c r="L26" s="317"/>
      <c r="M26" s="317"/>
      <c r="N26" s="54"/>
    </row>
    <row r="27" spans="1:14">
      <c r="A27" s="387" t="s">
        <v>1335</v>
      </c>
      <c r="B27" s="922">
        <v>20319.519519998808</v>
      </c>
      <c r="C27" s="922">
        <v>1041.7539999999572</v>
      </c>
      <c r="D27" s="922"/>
      <c r="E27" s="317"/>
      <c r="F27" s="317"/>
      <c r="G27" s="317"/>
      <c r="H27" s="317"/>
      <c r="I27" s="317"/>
      <c r="J27" s="317"/>
      <c r="K27" s="318"/>
      <c r="L27" s="317"/>
      <c r="M27" s="317"/>
      <c r="N27" s="54"/>
    </row>
    <row r="28" spans="1:14" ht="12.75" customHeight="1">
      <c r="A28" s="1003"/>
      <c r="B28" s="1003"/>
      <c r="C28" s="1003"/>
    </row>
    <row r="29" spans="1:14" ht="12.75" customHeight="1"/>
    <row r="30" spans="1:14" ht="12.75" customHeight="1">
      <c r="A30" s="157"/>
      <c r="D30" s="8" t="str">
        <f>Naslovnica!A20</f>
        <v>Veljača 2019.</v>
      </c>
    </row>
    <row r="31" spans="1:14" ht="12.75" customHeight="1">
      <c r="A31" s="367" t="s">
        <v>1121</v>
      </c>
      <c r="B31" s="326"/>
      <c r="C31" s="326"/>
      <c r="D31" s="612" t="str">
        <f>Naslovnica!A24</f>
        <v>February 2019</v>
      </c>
      <c r="E31" s="277"/>
      <c r="G31" s="277"/>
      <c r="H31" s="277"/>
      <c r="I31" s="277"/>
    </row>
    <row r="32" spans="1:14" ht="12.75" customHeight="1">
      <c r="A32" s="636" t="s">
        <v>1299</v>
      </c>
      <c r="B32" s="326"/>
      <c r="C32" s="326"/>
      <c r="D32" s="66" t="s">
        <v>996</v>
      </c>
      <c r="E32" s="277"/>
      <c r="F32" s="277"/>
      <c r="G32" s="277"/>
      <c r="H32" s="277"/>
      <c r="I32" s="277"/>
    </row>
    <row r="33" spans="1:14" ht="28.5" customHeight="1">
      <c r="A33" s="775"/>
      <c r="B33" s="776" t="str">
        <f>$D$1</f>
        <v>Veljača 2019.</v>
      </c>
      <c r="C33" s="854" t="str">
        <f>$C$5</f>
        <v>Promjena u odnosu na prethodni mjesec</v>
      </c>
      <c r="D33" s="883" t="s">
        <v>20</v>
      </c>
      <c r="E33" s="277"/>
      <c r="F33" s="277"/>
      <c r="G33" s="277"/>
      <c r="H33" s="277"/>
      <c r="I33" s="277"/>
      <c r="J33" s="324"/>
      <c r="K33" s="324"/>
      <c r="L33" s="324"/>
      <c r="M33" s="324"/>
    </row>
    <row r="34" spans="1:14" s="277" customFormat="1" ht="25.5">
      <c r="A34" s="775"/>
      <c r="B34" s="777" t="str">
        <f>D2</f>
        <v>February 2019</v>
      </c>
      <c r="C34" s="777" t="s">
        <v>48</v>
      </c>
      <c r="D34" s="939" t="s">
        <v>579</v>
      </c>
      <c r="J34" s="324"/>
      <c r="K34" s="324"/>
      <c r="L34" s="324"/>
      <c r="M34" s="324"/>
    </row>
    <row r="35" spans="1:14" ht="25.5">
      <c r="A35" s="906" t="s">
        <v>1298</v>
      </c>
      <c r="B35" s="363">
        <v>308844.3171200002</v>
      </c>
      <c r="C35" s="363">
        <v>1328.4039900000207</v>
      </c>
      <c r="D35" s="363"/>
      <c r="E35" s="322"/>
      <c r="F35" s="322"/>
      <c r="G35" s="322"/>
      <c r="H35" s="322"/>
      <c r="I35" s="323"/>
      <c r="J35" s="1001"/>
      <c r="K35" s="1001"/>
      <c r="L35" s="1004"/>
      <c r="M35" s="1001"/>
    </row>
    <row r="36" spans="1:14" ht="14.25" customHeight="1">
      <c r="A36" s="365" t="s">
        <v>1290</v>
      </c>
      <c r="B36" s="363"/>
      <c r="C36" s="363"/>
      <c r="D36" s="363"/>
      <c r="E36" s="316"/>
      <c r="F36" s="316"/>
      <c r="G36" s="316"/>
      <c r="H36" s="316"/>
      <c r="I36" s="325"/>
      <c r="J36" s="1002"/>
      <c r="K36" s="1001"/>
      <c r="L36" s="1002"/>
      <c r="M36" s="1002"/>
    </row>
    <row r="37" spans="1:14">
      <c r="A37" s="366" t="s">
        <v>1291</v>
      </c>
      <c r="B37" s="363">
        <v>17175.44887</v>
      </c>
      <c r="C37" s="363">
        <v>-4875.77664</v>
      </c>
      <c r="D37" s="363">
        <v>39226.674379999997</v>
      </c>
      <c r="E37" s="320"/>
      <c r="F37" s="320"/>
      <c r="G37" s="320"/>
      <c r="H37" s="320"/>
      <c r="I37" s="320"/>
      <c r="J37" s="320"/>
      <c r="K37" s="320"/>
      <c r="L37" s="320"/>
      <c r="M37" s="320"/>
      <c r="N37" s="54"/>
    </row>
    <row r="38" spans="1:14" ht="26.25" customHeight="1">
      <c r="A38" s="366" t="s">
        <v>1292</v>
      </c>
      <c r="B38" s="363">
        <v>511.72835000000003</v>
      </c>
      <c r="C38" s="363">
        <v>-74.40473999999989</v>
      </c>
      <c r="D38" s="363">
        <v>1097.8614399999999</v>
      </c>
      <c r="E38" s="320"/>
      <c r="F38" s="320"/>
      <c r="G38" s="320"/>
      <c r="H38" s="320"/>
      <c r="I38" s="320"/>
      <c r="J38" s="320"/>
      <c r="K38" s="320"/>
      <c r="L38" s="320"/>
      <c r="M38" s="320"/>
      <c r="N38" s="54"/>
    </row>
    <row r="39" spans="1:14" s="277" customFormat="1" ht="25.5">
      <c r="A39" s="366" t="s">
        <v>1293</v>
      </c>
      <c r="B39" s="363">
        <v>74.987520000000004</v>
      </c>
      <c r="C39" s="363">
        <v>-32.058409999999995</v>
      </c>
      <c r="D39" s="363">
        <v>182.03345000000002</v>
      </c>
      <c r="E39" s="320"/>
      <c r="F39" s="320"/>
      <c r="G39" s="320"/>
      <c r="H39" s="320"/>
      <c r="I39" s="320"/>
      <c r="J39" s="320"/>
      <c r="K39" s="320"/>
      <c r="L39" s="320"/>
      <c r="M39" s="320"/>
      <c r="N39" s="54"/>
    </row>
    <row r="40" spans="1:14" s="277" customFormat="1">
      <c r="A40" s="779" t="s">
        <v>1294</v>
      </c>
      <c r="B40" s="778">
        <v>17762.16474</v>
      </c>
      <c r="C40" s="778">
        <v>-4982.2397899999996</v>
      </c>
      <c r="D40" s="778">
        <v>40506.56927</v>
      </c>
      <c r="E40" s="320"/>
      <c r="F40" s="320"/>
      <c r="G40" s="320"/>
      <c r="H40" s="320"/>
      <c r="I40" s="320"/>
      <c r="J40" s="320"/>
      <c r="K40" s="320"/>
      <c r="L40" s="320"/>
      <c r="M40" s="320"/>
      <c r="N40" s="54"/>
    </row>
    <row r="41" spans="1:14" s="277" customFormat="1">
      <c r="A41" s="365" t="s">
        <v>1295</v>
      </c>
      <c r="B41" s="363"/>
      <c r="C41" s="363"/>
      <c r="D41" s="363"/>
      <c r="E41" s="320"/>
      <c r="F41" s="320"/>
      <c r="G41" s="320"/>
      <c r="H41" s="320"/>
      <c r="I41" s="320"/>
      <c r="J41" s="320"/>
      <c r="K41" s="320"/>
      <c r="L41" s="320"/>
      <c r="M41" s="320"/>
      <c r="N41" s="54"/>
    </row>
    <row r="42" spans="1:14" ht="25.5">
      <c r="A42" s="366" t="s">
        <v>1296</v>
      </c>
      <c r="B42" s="363">
        <v>14564.145849999999</v>
      </c>
      <c r="C42" s="363">
        <v>-6744.8087600000017</v>
      </c>
      <c r="D42" s="363">
        <v>35873.100460000001</v>
      </c>
      <c r="E42" s="319"/>
      <c r="F42" s="319"/>
      <c r="G42" s="319"/>
      <c r="H42" s="319"/>
      <c r="I42" s="319"/>
      <c r="J42" s="319"/>
      <c r="K42" s="319"/>
      <c r="L42" s="319"/>
      <c r="M42" s="319"/>
      <c r="N42" s="54"/>
    </row>
    <row r="43" spans="1:14" ht="25.5">
      <c r="A43" s="366" t="s">
        <v>1297</v>
      </c>
      <c r="B43" s="363">
        <v>74.987520000000004</v>
      </c>
      <c r="C43" s="363">
        <v>-32.058409999999995</v>
      </c>
      <c r="D43" s="363">
        <v>182.03345000000002</v>
      </c>
      <c r="E43" s="320"/>
      <c r="F43" s="320"/>
      <c r="G43" s="320"/>
      <c r="H43" s="320"/>
      <c r="I43" s="320"/>
      <c r="J43" s="320"/>
      <c r="K43" s="320"/>
      <c r="L43" s="320"/>
      <c r="M43" s="320"/>
      <c r="N43" s="45"/>
    </row>
    <row r="44" spans="1:14">
      <c r="A44" s="779" t="s">
        <v>1294</v>
      </c>
      <c r="B44" s="778">
        <v>14639.13337</v>
      </c>
      <c r="C44" s="778">
        <v>-6776.8671700000014</v>
      </c>
      <c r="D44" s="778">
        <v>36055.133910000004</v>
      </c>
      <c r="E44" s="319"/>
      <c r="F44" s="319"/>
      <c r="G44" s="319"/>
      <c r="H44" s="319"/>
      <c r="I44" s="319"/>
      <c r="J44" s="319"/>
      <c r="K44" s="319"/>
      <c r="L44" s="319"/>
      <c r="M44" s="319"/>
    </row>
    <row r="45" spans="1:14">
      <c r="A45" s="362" t="s">
        <v>1289</v>
      </c>
      <c r="B45" s="363">
        <v>311967.34849000018</v>
      </c>
      <c r="C45" s="363">
        <v>3123.0313699999824</v>
      </c>
      <c r="D45" s="363"/>
      <c r="E45" s="321"/>
      <c r="F45" s="321"/>
      <c r="G45" s="321"/>
      <c r="H45" s="321"/>
      <c r="I45" s="321"/>
      <c r="J45" s="321"/>
      <c r="K45" s="321"/>
      <c r="L45" s="321"/>
      <c r="M45" s="321"/>
    </row>
    <row r="46" spans="1:14" ht="12.75" customHeight="1">
      <c r="A46" s="13" t="s">
        <v>997</v>
      </c>
    </row>
    <row r="47" spans="1:14" ht="12.75" customHeight="1"/>
    <row r="48" spans="1:14" ht="12.75" customHeight="1">
      <c r="A48" s="699" t="s">
        <v>128</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1338</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7" t="s">
        <v>1122</v>
      </c>
      <c r="E1" s="144" t="str">
        <f>Naslovnica!A20</f>
        <v>Veljača 2019.</v>
      </c>
    </row>
    <row r="2" spans="1:7" ht="12.75" customHeight="1">
      <c r="A2" s="636" t="s">
        <v>1123</v>
      </c>
      <c r="E2" s="612" t="str">
        <f>Naslovnica!A24</f>
        <v>February 2019</v>
      </c>
    </row>
    <row r="3" spans="1:7">
      <c r="A3" s="327"/>
      <c r="B3" s="322"/>
      <c r="C3" s="322"/>
      <c r="D3" s="322"/>
      <c r="E3" s="66" t="s">
        <v>945</v>
      </c>
      <c r="F3" s="322"/>
      <c r="G3" s="328"/>
    </row>
    <row r="4" spans="1:7" ht="48.75" customHeight="1">
      <c r="A4" s="1005" t="s">
        <v>985</v>
      </c>
      <c r="B4" s="1007" t="s">
        <v>984</v>
      </c>
      <c r="C4" s="1007"/>
      <c r="D4" s="1007"/>
      <c r="E4" s="916"/>
      <c r="F4" s="327"/>
      <c r="G4" s="327"/>
    </row>
    <row r="5" spans="1:7" ht="60">
      <c r="A5" s="1005"/>
      <c r="B5" s="780" t="s">
        <v>986</v>
      </c>
      <c r="C5" s="780" t="s">
        <v>987</v>
      </c>
      <c r="D5" s="780" t="s">
        <v>988</v>
      </c>
      <c r="E5" s="329"/>
      <c r="F5" s="329"/>
    </row>
    <row r="6" spans="1:7" ht="12.75" customHeight="1">
      <c r="A6" s="370" t="s">
        <v>181</v>
      </c>
      <c r="B6" s="371">
        <v>1454.5083100000002</v>
      </c>
      <c r="C6" s="371">
        <v>2910.7042999999999</v>
      </c>
      <c r="D6" s="371">
        <v>71320.415439999997</v>
      </c>
      <c r="E6" s="330"/>
      <c r="F6" s="330"/>
      <c r="G6" s="54"/>
    </row>
    <row r="7" spans="1:7" ht="12.75" customHeight="1">
      <c r="A7" s="372" t="s">
        <v>182</v>
      </c>
      <c r="B7" s="371">
        <v>183775.73014</v>
      </c>
      <c r="C7" s="371">
        <v>366410.42924999999</v>
      </c>
      <c r="D7" s="371">
        <v>28621451.920659989</v>
      </c>
      <c r="E7" s="330"/>
      <c r="F7" s="330"/>
      <c r="G7" s="54"/>
    </row>
    <row r="8" spans="1:7" ht="12.75" customHeight="1">
      <c r="A8" s="372" t="s">
        <v>183</v>
      </c>
      <c r="B8" s="371">
        <v>6702.0373600000003</v>
      </c>
      <c r="C8" s="371">
        <v>13677.679239999999</v>
      </c>
      <c r="D8" s="371">
        <v>253071.70885000002</v>
      </c>
      <c r="E8" s="330"/>
      <c r="F8" s="330"/>
      <c r="G8" s="54"/>
    </row>
    <row r="9" spans="1:7" ht="12.75" customHeight="1">
      <c r="A9" s="781" t="s">
        <v>570</v>
      </c>
      <c r="B9" s="782">
        <v>191932.27580999999</v>
      </c>
      <c r="C9" s="782">
        <v>382998.81279</v>
      </c>
      <c r="D9" s="782">
        <v>28945844.04494999</v>
      </c>
      <c r="E9" s="331"/>
      <c r="F9" s="331"/>
      <c r="G9" s="54"/>
    </row>
    <row r="10" spans="1:7" ht="12.75" customHeight="1">
      <c r="A10" s="372" t="s">
        <v>184</v>
      </c>
      <c r="B10" s="371">
        <v>477.41778000000005</v>
      </c>
      <c r="C10" s="371">
        <v>951.98390000000006</v>
      </c>
      <c r="D10" s="371">
        <v>22907.164059999999</v>
      </c>
      <c r="E10" s="330"/>
      <c r="F10" s="330"/>
      <c r="G10" s="54"/>
    </row>
    <row r="11" spans="1:7" ht="12.75" customHeight="1">
      <c r="A11" s="372" t="s">
        <v>185</v>
      </c>
      <c r="B11" s="371">
        <v>75508.211869999999</v>
      </c>
      <c r="C11" s="371">
        <v>150604.89969999998</v>
      </c>
      <c r="D11" s="371">
        <v>9604863.3857199959</v>
      </c>
      <c r="E11" s="330"/>
      <c r="F11" s="330"/>
      <c r="G11" s="54"/>
    </row>
    <row r="12" spans="1:7" ht="12.75" customHeight="1">
      <c r="A12" s="372" t="s">
        <v>186</v>
      </c>
      <c r="B12" s="371">
        <v>1760.5356999999999</v>
      </c>
      <c r="C12" s="371">
        <v>3589.0685199999998</v>
      </c>
      <c r="D12" s="371">
        <v>66505.413380000013</v>
      </c>
      <c r="E12" s="330"/>
      <c r="F12" s="330"/>
      <c r="G12" s="54"/>
    </row>
    <row r="13" spans="1:7" ht="12.75" customHeight="1">
      <c r="A13" s="781" t="s">
        <v>571</v>
      </c>
      <c r="B13" s="782">
        <v>77746.165349999996</v>
      </c>
      <c r="C13" s="782">
        <v>155145.95211999997</v>
      </c>
      <c r="D13" s="782">
        <v>9694275.963159997</v>
      </c>
      <c r="E13" s="331"/>
      <c r="F13" s="331"/>
      <c r="G13" s="54"/>
    </row>
    <row r="14" spans="1:7" ht="12.75" customHeight="1">
      <c r="A14" s="372" t="s">
        <v>187</v>
      </c>
      <c r="B14" s="371">
        <v>580.64627000000007</v>
      </c>
      <c r="C14" s="371">
        <v>1198.7535500000001</v>
      </c>
      <c r="D14" s="371">
        <v>24677.492770000001</v>
      </c>
      <c r="E14" s="330"/>
      <c r="F14" s="330"/>
      <c r="G14" s="54"/>
    </row>
    <row r="15" spans="1:7" ht="12.75" customHeight="1">
      <c r="A15" s="372" t="s">
        <v>188</v>
      </c>
      <c r="B15" s="371">
        <v>91237.466419999997</v>
      </c>
      <c r="C15" s="371">
        <v>182276.85644</v>
      </c>
      <c r="D15" s="371">
        <v>12885870.953689994</v>
      </c>
      <c r="E15" s="330"/>
      <c r="F15" s="330"/>
      <c r="G15" s="54"/>
    </row>
    <row r="16" spans="1:7" ht="12.75" customHeight="1">
      <c r="A16" s="372" t="s">
        <v>189</v>
      </c>
      <c r="B16" s="371">
        <v>2902.8967200000002</v>
      </c>
      <c r="C16" s="371">
        <v>5774.9124700000011</v>
      </c>
      <c r="D16" s="371">
        <v>102219.28389000001</v>
      </c>
      <c r="E16" s="330"/>
      <c r="F16" s="330"/>
      <c r="G16" s="54"/>
    </row>
    <row r="17" spans="1:8" ht="12.75" customHeight="1">
      <c r="A17" s="781" t="s">
        <v>572</v>
      </c>
      <c r="B17" s="782">
        <v>94721.009409999999</v>
      </c>
      <c r="C17" s="782">
        <v>189250.52246000001</v>
      </c>
      <c r="D17" s="782">
        <v>13012767.730349993</v>
      </c>
      <c r="E17" s="331"/>
      <c r="F17" s="331"/>
      <c r="G17" s="54"/>
    </row>
    <row r="18" spans="1:8" ht="12.75" customHeight="1">
      <c r="A18" s="372" t="s">
        <v>190</v>
      </c>
      <c r="B18" s="371">
        <v>1014.52347</v>
      </c>
      <c r="C18" s="371">
        <v>2037.29033</v>
      </c>
      <c r="D18" s="371">
        <v>42089.912080000009</v>
      </c>
      <c r="E18" s="330"/>
      <c r="F18" s="330"/>
      <c r="G18" s="54"/>
    </row>
    <row r="19" spans="1:8" ht="12.75" customHeight="1">
      <c r="A19" s="372" t="s">
        <v>191</v>
      </c>
      <c r="B19" s="371">
        <v>148964.40794999999</v>
      </c>
      <c r="C19" s="371">
        <v>297049.16894999996</v>
      </c>
      <c r="D19" s="371">
        <v>22317180.567510001</v>
      </c>
      <c r="E19" s="330"/>
      <c r="F19" s="330"/>
      <c r="G19" s="54"/>
    </row>
    <row r="20" spans="1:8" ht="12.75" customHeight="1">
      <c r="A20" s="372" t="s">
        <v>192</v>
      </c>
      <c r="B20" s="371">
        <v>5575.7596100000001</v>
      </c>
      <c r="C20" s="371">
        <v>11447.944609999999</v>
      </c>
      <c r="D20" s="371">
        <v>217004.24665000002</v>
      </c>
      <c r="E20" s="330"/>
      <c r="F20" s="330"/>
      <c r="G20" s="54"/>
    </row>
    <row r="21" spans="1:8" ht="12.75" customHeight="1">
      <c r="A21" s="781" t="s">
        <v>573</v>
      </c>
      <c r="B21" s="782">
        <v>155554.69102999999</v>
      </c>
      <c r="C21" s="782">
        <v>310534.40388999996</v>
      </c>
      <c r="D21" s="782">
        <v>22576274.726240002</v>
      </c>
      <c r="E21" s="331"/>
      <c r="F21" s="331"/>
      <c r="G21" s="54"/>
    </row>
    <row r="22" spans="1:8" ht="12.75" customHeight="1">
      <c r="A22" s="373" t="s">
        <v>574</v>
      </c>
      <c r="B22" s="374">
        <v>3527.0958300000002</v>
      </c>
      <c r="C22" s="374">
        <v>7098.7320799999998</v>
      </c>
      <c r="D22" s="374">
        <v>160994.98434999998</v>
      </c>
      <c r="E22" s="331"/>
      <c r="F22" s="331"/>
      <c r="G22" s="54"/>
      <c r="H22" s="139"/>
    </row>
    <row r="23" spans="1:8" ht="12.75" customHeight="1">
      <c r="A23" s="373" t="s">
        <v>575</v>
      </c>
      <c r="B23" s="374">
        <v>499485.81637999997</v>
      </c>
      <c r="C23" s="374">
        <v>996341.35433999996</v>
      </c>
      <c r="D23" s="374">
        <v>73429366.827579975</v>
      </c>
      <c r="E23" s="331"/>
      <c r="F23" s="331"/>
      <c r="G23" s="54"/>
      <c r="H23" s="139"/>
    </row>
    <row r="24" spans="1:8" ht="12.75" customHeight="1">
      <c r="A24" s="373" t="s">
        <v>576</v>
      </c>
      <c r="B24" s="374">
        <v>16941.22939</v>
      </c>
      <c r="C24" s="374">
        <v>34489.60484</v>
      </c>
      <c r="D24" s="374">
        <v>638800.65277000004</v>
      </c>
      <c r="E24" s="331"/>
      <c r="F24" s="331"/>
      <c r="G24" s="54"/>
      <c r="H24" s="139"/>
    </row>
    <row r="25" spans="1:8" ht="22.5" customHeight="1">
      <c r="A25" s="783" t="s">
        <v>989</v>
      </c>
      <c r="B25" s="784">
        <v>519954.14159999997</v>
      </c>
      <c r="C25" s="784">
        <v>1037929.69126</v>
      </c>
      <c r="D25" s="784">
        <v>74229162.464699969</v>
      </c>
      <c r="E25" s="331"/>
      <c r="F25" s="331"/>
      <c r="H25" s="139"/>
    </row>
    <row r="26" spans="1:8" ht="21.75" customHeight="1">
      <c r="A26" s="1009" t="s">
        <v>25</v>
      </c>
      <c r="B26" s="1009"/>
      <c r="C26" s="1009"/>
      <c r="D26" s="1009"/>
      <c r="E26" s="1009"/>
      <c r="F26" s="934"/>
      <c r="G26" s="934"/>
    </row>
    <row r="27" spans="1:8" ht="21" customHeight="1">
      <c r="A27" s="1010" t="s">
        <v>26</v>
      </c>
      <c r="B27" s="1010"/>
      <c r="C27" s="1010"/>
      <c r="D27" s="1010"/>
      <c r="E27" s="1010"/>
      <c r="F27" s="935"/>
      <c r="G27" s="935"/>
    </row>
    <row r="28" spans="1:8" ht="12.75" customHeight="1"/>
    <row r="29" spans="1:8" ht="12.75" customHeight="1">
      <c r="A29" s="157" t="s">
        <v>1124</v>
      </c>
      <c r="E29" s="144" t="str">
        <f>Naslovnica!A20</f>
        <v>Veljača 2019.</v>
      </c>
    </row>
    <row r="30" spans="1:8" ht="12.75" customHeight="1">
      <c r="A30" s="636" t="s">
        <v>1125</v>
      </c>
      <c r="E30" s="612" t="str">
        <f>Naslovnica!A24</f>
        <v>February 2019</v>
      </c>
    </row>
    <row r="31" spans="1:8" ht="12.75" customHeight="1">
      <c r="D31" s="324"/>
      <c r="E31" s="66" t="s">
        <v>665</v>
      </c>
    </row>
    <row r="32" spans="1:8" ht="25.5" customHeight="1">
      <c r="A32" s="1005" t="s">
        <v>990</v>
      </c>
      <c r="B32" s="1008" t="s">
        <v>1401</v>
      </c>
      <c r="C32" s="1008"/>
      <c r="D32" s="1008" t="s">
        <v>1400</v>
      </c>
      <c r="E32" s="1008"/>
      <c r="F32" s="931"/>
      <c r="G32" s="931"/>
    </row>
    <row r="33" spans="1:6" ht="60">
      <c r="A33" s="1005"/>
      <c r="B33" s="780" t="s">
        <v>986</v>
      </c>
      <c r="C33" s="780" t="s">
        <v>991</v>
      </c>
      <c r="D33" s="780" t="s">
        <v>986</v>
      </c>
      <c r="E33" s="780" t="s">
        <v>991</v>
      </c>
    </row>
    <row r="34" spans="1:6">
      <c r="A34" s="370" t="s">
        <v>181</v>
      </c>
      <c r="B34" s="375">
        <v>7.3091800000000005</v>
      </c>
      <c r="C34" s="375">
        <v>14.631819999999999</v>
      </c>
      <c r="D34" s="376">
        <v>0</v>
      </c>
      <c r="E34" s="377">
        <v>0</v>
      </c>
    </row>
    <row r="35" spans="1:6" ht="12.75" customHeight="1">
      <c r="A35" s="372" t="s">
        <v>182</v>
      </c>
      <c r="B35" s="375">
        <v>923.4601899999999</v>
      </c>
      <c r="C35" s="375">
        <v>1841.6416399999998</v>
      </c>
      <c r="D35" s="376">
        <v>1.308E-2</v>
      </c>
      <c r="E35" s="377">
        <v>2.6170000000000002E-2</v>
      </c>
      <c r="F35" s="54"/>
    </row>
    <row r="36" spans="1:6" ht="12.75" customHeight="1">
      <c r="A36" s="372" t="s">
        <v>183</v>
      </c>
      <c r="B36" s="375">
        <v>33.676279999999998</v>
      </c>
      <c r="C36" s="375">
        <v>68.730279999999993</v>
      </c>
      <c r="D36" s="376">
        <v>0</v>
      </c>
      <c r="E36" s="377">
        <v>0</v>
      </c>
      <c r="F36" s="54"/>
    </row>
    <row r="37" spans="1:6" ht="12.75" customHeight="1">
      <c r="A37" s="781" t="s">
        <v>570</v>
      </c>
      <c r="B37" s="785">
        <v>964.44564999999989</v>
      </c>
      <c r="C37" s="785">
        <v>1925.0037399999999</v>
      </c>
      <c r="D37" s="786">
        <v>1.308E-2</v>
      </c>
      <c r="E37" s="787">
        <v>2.6170000000000002E-2</v>
      </c>
      <c r="F37" s="54"/>
    </row>
    <row r="38" spans="1:6" ht="12.75" customHeight="1">
      <c r="A38" s="372" t="s">
        <v>184</v>
      </c>
      <c r="B38" s="375">
        <v>2.3990399999999998</v>
      </c>
      <c r="C38" s="375">
        <v>4.81637</v>
      </c>
      <c r="D38" s="376">
        <v>0</v>
      </c>
      <c r="E38" s="377">
        <v>0</v>
      </c>
      <c r="F38" s="54"/>
    </row>
    <row r="39" spans="1:6" ht="12.75" customHeight="1">
      <c r="A39" s="372" t="s">
        <v>185</v>
      </c>
      <c r="B39" s="375">
        <v>379.42705999999998</v>
      </c>
      <c r="C39" s="375">
        <v>762.91270999999995</v>
      </c>
      <c r="D39" s="376">
        <v>1.46E-2</v>
      </c>
      <c r="E39" s="377">
        <v>5.9730000000000005E-2</v>
      </c>
      <c r="F39" s="54"/>
    </row>
    <row r="40" spans="1:6" ht="12.75" customHeight="1">
      <c r="A40" s="372" t="s">
        <v>186</v>
      </c>
      <c r="B40" s="375">
        <v>8.8464299999999998</v>
      </c>
      <c r="C40" s="375">
        <v>18.170300000000005</v>
      </c>
      <c r="D40" s="376">
        <v>0</v>
      </c>
      <c r="E40" s="377">
        <v>0</v>
      </c>
      <c r="F40" s="54"/>
    </row>
    <row r="41" spans="1:6" ht="12.75" customHeight="1">
      <c r="A41" s="781" t="s">
        <v>571</v>
      </c>
      <c r="B41" s="785">
        <v>390.67252999999999</v>
      </c>
      <c r="C41" s="785">
        <v>785.89937999999995</v>
      </c>
      <c r="D41" s="786">
        <v>1.46E-2</v>
      </c>
      <c r="E41" s="787">
        <v>5.9730000000000005E-2</v>
      </c>
      <c r="F41" s="54"/>
    </row>
    <row r="42" spans="1:6" ht="12.75" customHeight="1">
      <c r="A42" s="372" t="s">
        <v>187</v>
      </c>
      <c r="B42" s="375">
        <v>2.9176599999999997</v>
      </c>
      <c r="C42" s="375">
        <v>6.0414400000000006</v>
      </c>
      <c r="D42" s="376">
        <v>0</v>
      </c>
      <c r="E42" s="377">
        <v>0</v>
      </c>
      <c r="F42" s="54"/>
    </row>
    <row r="43" spans="1:6" ht="12.75" customHeight="1">
      <c r="A43" s="372" t="s">
        <v>188</v>
      </c>
      <c r="B43" s="375">
        <v>458.45053999999999</v>
      </c>
      <c r="C43" s="375">
        <v>922.34984999999995</v>
      </c>
      <c r="D43" s="376">
        <v>2.145E-2</v>
      </c>
      <c r="E43" s="377">
        <v>2.8840000000000001E-2</v>
      </c>
      <c r="F43" s="54"/>
    </row>
    <row r="44" spans="1:6" ht="12.75" customHeight="1">
      <c r="A44" s="372" t="s">
        <v>189</v>
      </c>
      <c r="B44" s="375">
        <v>14.585889999999999</v>
      </c>
      <c r="C44" s="375">
        <v>29.102250000000002</v>
      </c>
      <c r="D44" s="376">
        <v>0</v>
      </c>
      <c r="E44" s="377">
        <v>0</v>
      </c>
      <c r="F44" s="54"/>
    </row>
    <row r="45" spans="1:6" ht="12.75" customHeight="1">
      <c r="A45" s="781" t="s">
        <v>572</v>
      </c>
      <c r="B45" s="785">
        <v>473.03643</v>
      </c>
      <c r="C45" s="785">
        <v>957.49353999999994</v>
      </c>
      <c r="D45" s="786">
        <v>2.145E-2</v>
      </c>
      <c r="E45" s="787">
        <v>2.8840000000000001E-2</v>
      </c>
      <c r="F45" s="54"/>
    </row>
    <row r="46" spans="1:6" ht="12.75" customHeight="1">
      <c r="A46" s="372" t="s">
        <v>190</v>
      </c>
      <c r="B46" s="375">
        <v>5.0981199999999998</v>
      </c>
      <c r="C46" s="375">
        <v>10.310459999999999</v>
      </c>
      <c r="D46" s="376">
        <v>0</v>
      </c>
      <c r="E46" s="377">
        <v>0</v>
      </c>
      <c r="F46" s="54"/>
    </row>
    <row r="47" spans="1:6" ht="12.75" customHeight="1">
      <c r="A47" s="372" t="s">
        <v>191</v>
      </c>
      <c r="B47" s="375">
        <v>748.52968999999996</v>
      </c>
      <c r="C47" s="375">
        <v>1503.7129199999999</v>
      </c>
      <c r="D47" s="376">
        <v>1.021E-2</v>
      </c>
      <c r="E47" s="377">
        <v>2.2440000000000002E-2</v>
      </c>
      <c r="F47" s="54"/>
    </row>
    <row r="48" spans="1:6" ht="12.75" customHeight="1">
      <c r="A48" s="372" t="s">
        <v>192</v>
      </c>
      <c r="B48" s="375">
        <v>28.017520000000001</v>
      </c>
      <c r="C48" s="375">
        <v>57.781380000000006</v>
      </c>
      <c r="D48" s="376">
        <v>0</v>
      </c>
      <c r="E48" s="377">
        <v>0</v>
      </c>
      <c r="F48" s="54"/>
    </row>
    <row r="49" spans="1:6" ht="12.75" customHeight="1">
      <c r="A49" s="781" t="s">
        <v>573</v>
      </c>
      <c r="B49" s="785">
        <v>781.64532999999994</v>
      </c>
      <c r="C49" s="785">
        <v>1571.8047599999998</v>
      </c>
      <c r="D49" s="786">
        <v>1.021E-2</v>
      </c>
      <c r="E49" s="787">
        <v>2.2440000000000002E-2</v>
      </c>
      <c r="F49" s="54"/>
    </row>
    <row r="50" spans="1:6" ht="12.75" customHeight="1">
      <c r="A50" s="373" t="s">
        <v>574</v>
      </c>
      <c r="B50" s="378">
        <v>17.724</v>
      </c>
      <c r="C50" s="378">
        <v>35.800089999999997</v>
      </c>
      <c r="D50" s="379">
        <v>0</v>
      </c>
      <c r="E50" s="380">
        <v>0</v>
      </c>
      <c r="F50" s="54"/>
    </row>
    <row r="51" spans="1:6" ht="12.75" customHeight="1">
      <c r="A51" s="373" t="s">
        <v>575</v>
      </c>
      <c r="B51" s="378">
        <v>2509.8674799999999</v>
      </c>
      <c r="C51" s="378">
        <v>5030.6171199999999</v>
      </c>
      <c r="D51" s="379">
        <v>5.9340000000000004E-2</v>
      </c>
      <c r="E51" s="380">
        <v>0.13718000000000002</v>
      </c>
      <c r="F51" s="54"/>
    </row>
    <row r="52" spans="1:6" ht="12.75" customHeight="1">
      <c r="A52" s="373" t="s">
        <v>576</v>
      </c>
      <c r="B52" s="378">
        <v>85.12612</v>
      </c>
      <c r="C52" s="378">
        <v>173.78421</v>
      </c>
      <c r="D52" s="379">
        <v>0</v>
      </c>
      <c r="E52" s="380">
        <v>0</v>
      </c>
      <c r="F52" s="45"/>
    </row>
    <row r="53" spans="1:6" ht="12.75" customHeight="1">
      <c r="A53" s="783" t="s">
        <v>989</v>
      </c>
      <c r="B53" s="788">
        <v>2612.7175999999999</v>
      </c>
      <c r="C53" s="788">
        <v>5240.2014199999994</v>
      </c>
      <c r="D53" s="789">
        <v>5.9340000000000004E-2</v>
      </c>
      <c r="E53" s="790">
        <v>0.13718000000000002</v>
      </c>
    </row>
    <row r="54" spans="1:6" ht="24.75" customHeight="1">
      <c r="A54" s="1011" t="s">
        <v>27</v>
      </c>
      <c r="B54" s="1011"/>
      <c r="C54" s="1011"/>
      <c r="D54" s="1011"/>
      <c r="E54" s="1011"/>
      <c r="F54" s="936"/>
    </row>
    <row r="55" spans="1:6">
      <c r="A55" s="642" t="s">
        <v>28</v>
      </c>
      <c r="B55" s="182"/>
      <c r="C55" s="182"/>
      <c r="D55" s="182"/>
      <c r="E55" s="182"/>
      <c r="F55" s="182"/>
    </row>
    <row r="56" spans="1:6" ht="12.75" customHeight="1">
      <c r="A56" s="17" t="s">
        <v>992</v>
      </c>
    </row>
    <row r="57" spans="1:6" ht="12.75" customHeight="1"/>
    <row r="58" spans="1:6" ht="12.75" customHeight="1">
      <c r="A58" s="332" t="s">
        <v>1126</v>
      </c>
      <c r="D58" s="144" t="str">
        <f t="shared" ref="D58:D59" si="0">E1</f>
        <v>Veljača 2019.</v>
      </c>
    </row>
    <row r="59" spans="1:6" ht="12.75" customHeight="1">
      <c r="A59" s="643" t="s">
        <v>1127</v>
      </c>
      <c r="D59" s="612" t="str">
        <f t="shared" si="0"/>
        <v>February 2019</v>
      </c>
    </row>
    <row r="60" spans="1:6" ht="12.75" customHeight="1">
      <c r="D60" s="66" t="s">
        <v>945</v>
      </c>
    </row>
    <row r="61" spans="1:6" ht="42.75" customHeight="1">
      <c r="A61" s="1006" t="s">
        <v>990</v>
      </c>
      <c r="B61" s="1007" t="s">
        <v>993</v>
      </c>
      <c r="C61" s="1007"/>
      <c r="D61" s="1007"/>
      <c r="E61" s="932"/>
    </row>
    <row r="62" spans="1:6" ht="60">
      <c r="A62" s="1006"/>
      <c r="B62" s="780" t="s">
        <v>986</v>
      </c>
      <c r="C62" s="780" t="s">
        <v>991</v>
      </c>
      <c r="D62" s="780" t="s">
        <v>994</v>
      </c>
    </row>
    <row r="63" spans="1:6" ht="12.75" customHeight="1">
      <c r="A63" s="370" t="s">
        <v>181</v>
      </c>
      <c r="B63" s="371">
        <v>3.6293800000000003</v>
      </c>
      <c r="C63" s="371">
        <v>3.6293800000000003</v>
      </c>
      <c r="D63" s="371">
        <v>2297.1046799999995</v>
      </c>
    </row>
    <row r="64" spans="1:6" ht="12.75" customHeight="1">
      <c r="A64" s="372" t="s">
        <v>182</v>
      </c>
      <c r="B64" s="371">
        <v>11779.96543</v>
      </c>
      <c r="C64" s="371">
        <v>24553.859990000001</v>
      </c>
      <c r="D64" s="371">
        <v>2383987.4526199992</v>
      </c>
    </row>
    <row r="65" spans="1:4" ht="12.75" customHeight="1">
      <c r="A65" s="372" t="s">
        <v>183</v>
      </c>
      <c r="B65" s="371">
        <v>33380.855230000001</v>
      </c>
      <c r="C65" s="371">
        <v>63858.925569999999</v>
      </c>
      <c r="D65" s="371">
        <v>667286.23747999989</v>
      </c>
    </row>
    <row r="66" spans="1:4" ht="12.75" customHeight="1">
      <c r="A66" s="781" t="s">
        <v>570</v>
      </c>
      <c r="B66" s="782">
        <v>45164.450040000003</v>
      </c>
      <c r="C66" s="782">
        <v>88416.414940000002</v>
      </c>
      <c r="D66" s="782">
        <v>3053570.7947799992</v>
      </c>
    </row>
    <row r="67" spans="1:4" ht="12.75" customHeight="1">
      <c r="A67" s="372" t="s">
        <v>184</v>
      </c>
      <c r="B67" s="371">
        <v>0</v>
      </c>
      <c r="C67" s="371">
        <v>0</v>
      </c>
      <c r="D67" s="371">
        <v>460.13228999999995</v>
      </c>
    </row>
    <row r="68" spans="1:4" ht="12.75" customHeight="1">
      <c r="A68" s="372" t="s">
        <v>185</v>
      </c>
      <c r="B68" s="371">
        <v>4272.68192</v>
      </c>
      <c r="C68" s="371">
        <v>9766.7039600000007</v>
      </c>
      <c r="D68" s="371">
        <v>941355.39029999997</v>
      </c>
    </row>
    <row r="69" spans="1:4" ht="12.75" customHeight="1">
      <c r="A69" s="372" t="s">
        <v>186</v>
      </c>
      <c r="B69" s="371">
        <v>9794.08799</v>
      </c>
      <c r="C69" s="371">
        <v>18385.896069999999</v>
      </c>
      <c r="D69" s="371">
        <v>195538.35373000003</v>
      </c>
    </row>
    <row r="70" spans="1:4" ht="12.75" customHeight="1">
      <c r="A70" s="781" t="s">
        <v>571</v>
      </c>
      <c r="B70" s="782">
        <v>14066.769909999999</v>
      </c>
      <c r="C70" s="782">
        <v>28152.600030000001</v>
      </c>
      <c r="D70" s="782">
        <v>1137353.87632</v>
      </c>
    </row>
    <row r="71" spans="1:4">
      <c r="A71" s="372" t="s">
        <v>187</v>
      </c>
      <c r="B71" s="371">
        <v>0</v>
      </c>
      <c r="C71" s="371">
        <v>0</v>
      </c>
      <c r="D71" s="371">
        <v>1579.4395099999999</v>
      </c>
    </row>
    <row r="72" spans="1:4">
      <c r="A72" s="372" t="s">
        <v>188</v>
      </c>
      <c r="B72" s="371">
        <v>4951.0603300000002</v>
      </c>
      <c r="C72" s="371">
        <v>11404.981960000001</v>
      </c>
      <c r="D72" s="371">
        <v>1404466.35586</v>
      </c>
    </row>
    <row r="73" spans="1:4">
      <c r="A73" s="372" t="s">
        <v>189</v>
      </c>
      <c r="B73" s="371">
        <v>14588.010699999999</v>
      </c>
      <c r="C73" s="371">
        <v>27988.212479999998</v>
      </c>
      <c r="D73" s="371">
        <v>288593.15173999994</v>
      </c>
    </row>
    <row r="74" spans="1:4">
      <c r="A74" s="781" t="s">
        <v>572</v>
      </c>
      <c r="B74" s="782">
        <v>19539.071029999999</v>
      </c>
      <c r="C74" s="782">
        <v>39393.194439999999</v>
      </c>
      <c r="D74" s="782">
        <v>1694638.9471099998</v>
      </c>
    </row>
    <row r="75" spans="1:4">
      <c r="A75" s="372" t="s">
        <v>190</v>
      </c>
      <c r="B75" s="371">
        <v>0</v>
      </c>
      <c r="C75" s="371">
        <v>0</v>
      </c>
      <c r="D75" s="371">
        <v>1939.5471700000001</v>
      </c>
    </row>
    <row r="76" spans="1:4">
      <c r="A76" s="372" t="s">
        <v>191</v>
      </c>
      <c r="B76" s="371">
        <v>10461.371009999999</v>
      </c>
      <c r="C76" s="371">
        <v>21977.616619999997</v>
      </c>
      <c r="D76" s="371">
        <v>1860569.09317</v>
      </c>
    </row>
    <row r="77" spans="1:4">
      <c r="A77" s="372" t="s">
        <v>192</v>
      </c>
      <c r="B77" s="371">
        <v>27361.255100000002</v>
      </c>
      <c r="C77" s="371">
        <v>56075.946210000002</v>
      </c>
      <c r="D77" s="371">
        <v>629524.38285000005</v>
      </c>
    </row>
    <row r="78" spans="1:4">
      <c r="A78" s="781" t="s">
        <v>573</v>
      </c>
      <c r="B78" s="782">
        <v>37822.626109999997</v>
      </c>
      <c r="C78" s="782">
        <v>78053.562829999995</v>
      </c>
      <c r="D78" s="782">
        <v>2492033.0231900001</v>
      </c>
    </row>
    <row r="79" spans="1:4">
      <c r="A79" s="373" t="s">
        <v>574</v>
      </c>
      <c r="B79" s="374">
        <v>3.6293800000000003</v>
      </c>
      <c r="C79" s="374">
        <v>3.6293800000000003</v>
      </c>
      <c r="D79" s="374">
        <v>6276.223649999999</v>
      </c>
    </row>
    <row r="80" spans="1:4">
      <c r="A80" s="373" t="s">
        <v>575</v>
      </c>
      <c r="B80" s="374">
        <v>31465.078689999998</v>
      </c>
      <c r="C80" s="374">
        <v>67703.162530000001</v>
      </c>
      <c r="D80" s="374">
        <v>6590378.2919499995</v>
      </c>
    </row>
    <row r="81" spans="1:5">
      <c r="A81" s="373" t="s">
        <v>576</v>
      </c>
      <c r="B81" s="374">
        <v>85124.209020000009</v>
      </c>
      <c r="C81" s="374">
        <v>166308.98032999999</v>
      </c>
      <c r="D81" s="374">
        <v>1780942.1258</v>
      </c>
    </row>
    <row r="82" spans="1:5">
      <c r="A82" s="783" t="s">
        <v>995</v>
      </c>
      <c r="B82" s="784">
        <v>116592.91709</v>
      </c>
      <c r="C82" s="784">
        <v>234015.77223999999</v>
      </c>
      <c r="D82" s="784">
        <v>8377596.6414000001</v>
      </c>
    </row>
    <row r="83" spans="1:5">
      <c r="A83" s="17" t="s">
        <v>992</v>
      </c>
    </row>
    <row r="85" spans="1:5">
      <c r="A85" s="699" t="s">
        <v>128</v>
      </c>
      <c r="E85" s="14" t="s">
        <v>1340</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3" t="s">
        <v>1128</v>
      </c>
      <c r="G1" s="144" t="str">
        <f>Naslovnica!A20</f>
        <v>Veljača 2019.</v>
      </c>
    </row>
    <row r="2" spans="1:8" ht="12.75" customHeight="1">
      <c r="A2" s="610" t="s">
        <v>1129</v>
      </c>
      <c r="G2" s="612" t="str">
        <f>Naslovnica!A24</f>
        <v>February 2019</v>
      </c>
    </row>
    <row r="3" spans="1:8" ht="12.75" customHeight="1">
      <c r="E3" s="14" t="s">
        <v>665</v>
      </c>
      <c r="F3" s="333"/>
      <c r="G3" s="333"/>
    </row>
    <row r="4" spans="1:8" ht="16.5" customHeight="1">
      <c r="A4" s="1012" t="s">
        <v>974</v>
      </c>
      <c r="B4" s="1017" t="s">
        <v>973</v>
      </c>
      <c r="C4" s="1017"/>
      <c r="D4" s="1017"/>
      <c r="E4" s="1017"/>
      <c r="F4" s="277"/>
      <c r="G4" s="277"/>
    </row>
    <row r="5" spans="1:8" ht="12.75" customHeight="1">
      <c r="A5" s="1012"/>
      <c r="B5" s="1015" t="str">
        <f>Naslovnica!A20</f>
        <v>Veljača 2019.</v>
      </c>
      <c r="C5" s="1015"/>
      <c r="D5" s="1016" t="s">
        <v>19</v>
      </c>
      <c r="E5" s="1016"/>
    </row>
    <row r="6" spans="1:8" ht="12.75" customHeight="1">
      <c r="A6" s="1012"/>
      <c r="B6" s="1013" t="str">
        <f>Naslovnica!A24</f>
        <v>February 2019</v>
      </c>
      <c r="C6" s="1013"/>
      <c r="D6" s="1014" t="s">
        <v>48</v>
      </c>
      <c r="E6" s="1014"/>
    </row>
    <row r="7" spans="1:8" ht="12.75" customHeight="1">
      <c r="A7" s="1012"/>
      <c r="B7" s="879" t="s">
        <v>29</v>
      </c>
      <c r="C7" s="791" t="s">
        <v>30</v>
      </c>
      <c r="D7" s="791" t="s">
        <v>220</v>
      </c>
      <c r="E7" s="791" t="s">
        <v>218</v>
      </c>
    </row>
    <row r="8" spans="1:8" ht="12.75" customHeight="1">
      <c r="A8" s="1012"/>
      <c r="B8" s="878" t="s">
        <v>31</v>
      </c>
      <c r="C8" s="792" t="s">
        <v>32</v>
      </c>
      <c r="D8" s="792" t="s">
        <v>31</v>
      </c>
      <c r="E8" s="792" t="s">
        <v>219</v>
      </c>
    </row>
    <row r="9" spans="1:8" ht="12.75" customHeight="1">
      <c r="A9" s="381" t="s">
        <v>181</v>
      </c>
      <c r="B9" s="382">
        <v>294941.90604000003</v>
      </c>
      <c r="C9" s="383">
        <v>2.9233260595496542E-3</v>
      </c>
      <c r="D9" s="382">
        <v>4495.9189900000347</v>
      </c>
      <c r="E9" s="383">
        <v>1.5479363428857029E-2</v>
      </c>
      <c r="H9" s="54"/>
    </row>
    <row r="10" spans="1:8" ht="12.75" customHeight="1">
      <c r="A10" s="381" t="s">
        <v>182</v>
      </c>
      <c r="B10" s="382">
        <v>36486471.578779995</v>
      </c>
      <c r="C10" s="383">
        <v>0.3616368206856298</v>
      </c>
      <c r="D10" s="382">
        <v>321976.42432999611</v>
      </c>
      <c r="E10" s="383">
        <v>8.9031085033790536E-3</v>
      </c>
      <c r="H10" s="54"/>
    </row>
    <row r="11" spans="1:8" ht="12.75" customHeight="1">
      <c r="A11" s="381" t="s">
        <v>183</v>
      </c>
      <c r="B11" s="382">
        <v>1980025.1176199999</v>
      </c>
      <c r="C11" s="383">
        <v>1.9625081774973036E-2</v>
      </c>
      <c r="D11" s="382">
        <v>16590.836239999859</v>
      </c>
      <c r="E11" s="383">
        <v>8.449906573057886E-3</v>
      </c>
      <c r="H11" s="54"/>
    </row>
    <row r="12" spans="1:8" ht="12.75" customHeight="1">
      <c r="A12" s="793" t="s">
        <v>975</v>
      </c>
      <c r="B12" s="794">
        <v>38761438.602439992</v>
      </c>
      <c r="C12" s="795">
        <v>0.38418522852015247</v>
      </c>
      <c r="D12" s="794">
        <v>343063.17955999821</v>
      </c>
      <c r="E12" s="795">
        <v>8.9296638856750654E-3</v>
      </c>
      <c r="H12" s="54"/>
    </row>
    <row r="13" spans="1:8" ht="12.75" customHeight="1">
      <c r="A13" s="381" t="s">
        <v>184</v>
      </c>
      <c r="B13" s="382">
        <v>93371.89056</v>
      </c>
      <c r="C13" s="383">
        <v>9.2545845576263411E-4</v>
      </c>
      <c r="D13" s="382">
        <v>2078.2046800000098</v>
      </c>
      <c r="E13" s="383">
        <v>2.2763947582658428E-2</v>
      </c>
      <c r="H13" s="54"/>
    </row>
    <row r="14" spans="1:8" ht="12.75" customHeight="1">
      <c r="A14" s="381" t="s">
        <v>185</v>
      </c>
      <c r="B14" s="382">
        <v>13416340.901139999</v>
      </c>
      <c r="C14" s="383">
        <v>0.13297648851155586</v>
      </c>
      <c r="D14" s="382">
        <v>186997.2922699973</v>
      </c>
      <c r="E14" s="383">
        <v>1.4135039333668775E-2</v>
      </c>
      <c r="H14" s="54"/>
    </row>
    <row r="15" spans="1:8" ht="12.75" customHeight="1">
      <c r="A15" s="381" t="s">
        <v>186</v>
      </c>
      <c r="B15" s="382">
        <v>542219.98252999992</v>
      </c>
      <c r="C15" s="383">
        <v>5.3742305602498463E-3</v>
      </c>
      <c r="D15" s="382">
        <v>6121.2248699999182</v>
      </c>
      <c r="E15" s="383">
        <v>1.141809187679943E-2</v>
      </c>
      <c r="H15" s="54"/>
    </row>
    <row r="16" spans="1:8" ht="12.75" customHeight="1">
      <c r="A16" s="796" t="s">
        <v>976</v>
      </c>
      <c r="B16" s="794">
        <v>14051932.774229998</v>
      </c>
      <c r="C16" s="795">
        <v>0.13927617752756832</v>
      </c>
      <c r="D16" s="794">
        <v>195196.72181999683</v>
      </c>
      <c r="E16" s="795">
        <v>1.4086774914504385E-2</v>
      </c>
      <c r="H16" s="54"/>
    </row>
    <row r="17" spans="1:9" ht="12.75" customHeight="1">
      <c r="A17" s="381" t="s">
        <v>187</v>
      </c>
      <c r="B17" s="382">
        <v>96252.903860000006</v>
      </c>
      <c r="C17" s="383">
        <v>9.5401371049356727E-4</v>
      </c>
      <c r="D17" s="382">
        <v>1824.1719800000137</v>
      </c>
      <c r="E17" s="383">
        <v>1.9317976040578166E-2</v>
      </c>
      <c r="H17" s="54"/>
    </row>
    <row r="18" spans="1:9" ht="12.75" customHeight="1">
      <c r="A18" s="381" t="s">
        <v>188</v>
      </c>
      <c r="B18" s="382">
        <v>15930886.04947</v>
      </c>
      <c r="C18" s="383">
        <v>0.1578994825300129</v>
      </c>
      <c r="D18" s="382">
        <v>172471.83100000024</v>
      </c>
      <c r="E18" s="383">
        <v>1.0944745366437303E-2</v>
      </c>
      <c r="H18" s="54"/>
    </row>
    <row r="19" spans="1:9" ht="12.75" customHeight="1">
      <c r="A19" s="381" t="s">
        <v>189</v>
      </c>
      <c r="B19" s="382">
        <v>768493.36146000004</v>
      </c>
      <c r="C19" s="383">
        <v>7.6169463346529393E-3</v>
      </c>
      <c r="D19" s="382">
        <v>9836.6227400000207</v>
      </c>
      <c r="E19" s="383">
        <v>1.2965841121501454E-2</v>
      </c>
      <c r="H19" s="54"/>
    </row>
    <row r="20" spans="1:9" ht="12.75" customHeight="1">
      <c r="A20" s="793" t="s">
        <v>977</v>
      </c>
      <c r="B20" s="794">
        <v>16795632.314789999</v>
      </c>
      <c r="C20" s="795">
        <v>0.16647044257515939</v>
      </c>
      <c r="D20" s="794">
        <v>184132.62571999989</v>
      </c>
      <c r="E20" s="795">
        <v>1.1084647934656688E-2</v>
      </c>
      <c r="H20" s="54"/>
    </row>
    <row r="21" spans="1:9" ht="12.75" customHeight="1">
      <c r="A21" s="381" t="s">
        <v>190</v>
      </c>
      <c r="B21" s="382">
        <v>196822.22524999999</v>
      </c>
      <c r="C21" s="383">
        <v>1.9508097302858157E-3</v>
      </c>
      <c r="D21" s="382">
        <v>4232.4965599999996</v>
      </c>
      <c r="E21" s="383">
        <v>2.1976751246234993E-2</v>
      </c>
      <c r="H21" s="54"/>
    </row>
    <row r="22" spans="1:9" ht="12.75" customHeight="1">
      <c r="A22" s="381" t="s">
        <v>191</v>
      </c>
      <c r="B22" s="382">
        <v>29421082.635049999</v>
      </c>
      <c r="C22" s="383">
        <v>0.29160799400116827</v>
      </c>
      <c r="D22" s="382">
        <v>381403.31865999848</v>
      </c>
      <c r="E22" s="383">
        <v>1.3133868129347137E-2</v>
      </c>
      <c r="H22" s="54"/>
    </row>
    <row r="23" spans="1:9" ht="12.75" customHeight="1">
      <c r="A23" s="381" t="s">
        <v>192</v>
      </c>
      <c r="B23" s="382">
        <v>1665670.6651600001</v>
      </c>
      <c r="C23" s="383">
        <v>1.6509347645665719E-2</v>
      </c>
      <c r="D23" s="382">
        <v>20472.238730000099</v>
      </c>
      <c r="E23" s="383">
        <v>1.2443628927134354E-2</v>
      </c>
      <c r="H23" s="54"/>
    </row>
    <row r="24" spans="1:9" ht="12.75" customHeight="1">
      <c r="A24" s="793" t="s">
        <v>978</v>
      </c>
      <c r="B24" s="794">
        <v>31283575.525459997</v>
      </c>
      <c r="C24" s="795">
        <v>0.31006815137711979</v>
      </c>
      <c r="D24" s="794">
        <v>406108.05394999683</v>
      </c>
      <c r="E24" s="795">
        <v>1.3152246191327155E-2</v>
      </c>
      <c r="H24" s="54"/>
    </row>
    <row r="25" spans="1:9" ht="12.75" customHeight="1">
      <c r="A25" s="384" t="s">
        <v>979</v>
      </c>
      <c r="B25" s="385">
        <v>681388.92570999998</v>
      </c>
      <c r="C25" s="386">
        <v>6.7536079560916711E-3</v>
      </c>
      <c r="D25" s="385">
        <v>12630.792209999985</v>
      </c>
      <c r="E25" s="386">
        <v>1.8886936213987626E-2</v>
      </c>
      <c r="H25" s="54"/>
    </row>
    <row r="26" spans="1:9" ht="12.75" customHeight="1">
      <c r="A26" s="384" t="s">
        <v>980</v>
      </c>
      <c r="B26" s="385">
        <v>95254781.164439991</v>
      </c>
      <c r="C26" s="386">
        <v>0.94412078572836677</v>
      </c>
      <c r="D26" s="385">
        <v>1062848.8662599921</v>
      </c>
      <c r="E26" s="386">
        <v>1.1283863069029731E-2</v>
      </c>
      <c r="H26" s="54"/>
    </row>
    <row r="27" spans="1:9" ht="12.75" customHeight="1">
      <c r="A27" s="384" t="s">
        <v>981</v>
      </c>
      <c r="B27" s="385">
        <v>4956409.12677</v>
      </c>
      <c r="C27" s="386">
        <v>4.912560631554154E-2</v>
      </c>
      <c r="D27" s="385">
        <v>53020.922580000013</v>
      </c>
      <c r="E27" s="386">
        <v>1.0813119494535117E-2</v>
      </c>
      <c r="H27" s="54"/>
    </row>
    <row r="28" spans="1:9" ht="18.75" customHeight="1">
      <c r="A28" s="783" t="s">
        <v>982</v>
      </c>
      <c r="B28" s="797">
        <v>100892579.21691999</v>
      </c>
      <c r="C28" s="798">
        <v>1</v>
      </c>
      <c r="D28" s="797">
        <v>1128500.5810500085</v>
      </c>
      <c r="E28" s="798">
        <v>1.1311692509775373E-2</v>
      </c>
    </row>
    <row r="29" spans="1:9" ht="12.75" customHeight="1">
      <c r="A29" s="20" t="s">
        <v>983</v>
      </c>
    </row>
    <row r="30" spans="1:9" ht="12.75" customHeight="1"/>
    <row r="31" spans="1:9" ht="12.75" customHeight="1"/>
    <row r="32" spans="1:9" s="277" customFormat="1" ht="12.75" customHeight="1">
      <c r="A32" s="158" t="s">
        <v>1130</v>
      </c>
      <c r="I32" s="144" t="str">
        <f>Naslovnica!A20</f>
        <v>Veljača 2019.</v>
      </c>
    </row>
    <row r="33" spans="1:9" s="277" customFormat="1" ht="12.75" customHeight="1">
      <c r="A33" s="640" t="s">
        <v>1131</v>
      </c>
      <c r="I33" s="612" t="str">
        <f>Naslovnica!A24</f>
        <v>February 2019</v>
      </c>
    </row>
    <row r="34" spans="1:9" s="277" customFormat="1" ht="12.75" customHeight="1"/>
    <row r="35" spans="1:9" s="277" customFormat="1" ht="15" customHeight="1">
      <c r="A35" s="855"/>
      <c r="B35" s="1018" t="s">
        <v>1376</v>
      </c>
      <c r="C35" s="1019"/>
      <c r="D35" s="1019"/>
      <c r="E35" s="1020"/>
      <c r="F35" s="1018" t="s">
        <v>1377</v>
      </c>
      <c r="G35" s="1019"/>
      <c r="H35" s="1019"/>
      <c r="I35" s="1020"/>
    </row>
    <row r="36" spans="1:9" s="277" customFormat="1" ht="22.5">
      <c r="A36" s="1012" t="s">
        <v>941</v>
      </c>
      <c r="B36" s="941" t="s">
        <v>81</v>
      </c>
      <c r="C36" s="942" t="s">
        <v>149</v>
      </c>
      <c r="D36" s="942" t="s">
        <v>151</v>
      </c>
      <c r="E36" s="943" t="s">
        <v>153</v>
      </c>
      <c r="F36" s="947" t="s">
        <v>1059</v>
      </c>
      <c r="G36" s="948" t="s">
        <v>71</v>
      </c>
      <c r="H36" s="948" t="s">
        <v>53</v>
      </c>
      <c r="I36" s="949" t="s">
        <v>1083</v>
      </c>
    </row>
    <row r="37" spans="1:9" s="277" customFormat="1" ht="34.5" customHeight="1">
      <c r="A37" s="1012"/>
      <c r="B37" s="944" t="s">
        <v>1058</v>
      </c>
      <c r="C37" s="945" t="s">
        <v>150</v>
      </c>
      <c r="D37" s="945" t="s">
        <v>152</v>
      </c>
      <c r="E37" s="946" t="s">
        <v>154</v>
      </c>
      <c r="F37" s="950" t="s">
        <v>1084</v>
      </c>
      <c r="G37" s="945" t="s">
        <v>56</v>
      </c>
      <c r="H37" s="945" t="s">
        <v>57</v>
      </c>
      <c r="I37" s="951" t="s">
        <v>1082</v>
      </c>
    </row>
    <row r="38" spans="1:9" s="277" customFormat="1">
      <c r="A38" s="387" t="s">
        <v>181</v>
      </c>
      <c r="B38" s="952">
        <v>136.38570000000001</v>
      </c>
      <c r="C38" s="953">
        <v>134.6617</v>
      </c>
      <c r="D38" s="954">
        <v>136.38570000000001</v>
      </c>
      <c r="E38" s="955">
        <v>1.724000000000018</v>
      </c>
      <c r="F38" s="964">
        <v>9.5114237009876756E-3</v>
      </c>
      <c r="G38" s="965">
        <v>1.9639843987718342E-2</v>
      </c>
      <c r="H38" s="965">
        <v>3.0783916271012846E-2</v>
      </c>
      <c r="I38" s="966">
        <v>7.0967785914717751E-2</v>
      </c>
    </row>
    <row r="39" spans="1:9" s="277" customFormat="1">
      <c r="A39" s="387" t="s">
        <v>184</v>
      </c>
      <c r="B39" s="956">
        <v>139.02670000000001</v>
      </c>
      <c r="C39" s="389">
        <v>137.10419999999999</v>
      </c>
      <c r="D39" s="388">
        <v>139.02670000000001</v>
      </c>
      <c r="E39" s="957">
        <v>1.9225000000000136</v>
      </c>
      <c r="F39" s="967">
        <v>1.6225789781070921E-2</v>
      </c>
      <c r="G39" s="875">
        <v>4.5705870097126677E-2</v>
      </c>
      <c r="H39" s="875">
        <v>4.0491286997703879E-2</v>
      </c>
      <c r="I39" s="968">
        <v>7.5515654822538636E-2</v>
      </c>
    </row>
    <row r="40" spans="1:9" s="277" customFormat="1">
      <c r="A40" s="387" t="s">
        <v>187</v>
      </c>
      <c r="B40" s="956">
        <v>142.51570000000001</v>
      </c>
      <c r="C40" s="389">
        <v>141.2269</v>
      </c>
      <c r="D40" s="388">
        <v>142.51570000000001</v>
      </c>
      <c r="E40" s="957">
        <v>1.288800000000009</v>
      </c>
      <c r="F40" s="967">
        <v>8.4238338243993738E-3</v>
      </c>
      <c r="G40" s="875">
        <v>2.2379392249854968E-2</v>
      </c>
      <c r="H40" s="875">
        <v>4.8103766286106131E-2</v>
      </c>
      <c r="I40" s="968">
        <v>8.1421725877121265E-2</v>
      </c>
    </row>
    <row r="41" spans="1:9" s="277" customFormat="1">
      <c r="A41" s="387" t="s">
        <v>190</v>
      </c>
      <c r="B41" s="956">
        <v>138.86779999999999</v>
      </c>
      <c r="C41" s="389">
        <v>136.78700000000001</v>
      </c>
      <c r="D41" s="388">
        <v>138.91650000000001</v>
      </c>
      <c r="E41" s="957">
        <v>2.1295000000000073</v>
      </c>
      <c r="F41" s="967">
        <v>1.3316268117501862E-2</v>
      </c>
      <c r="G41" s="875">
        <v>3.4980618494003801E-2</v>
      </c>
      <c r="H41" s="875">
        <v>3.7361130201454484E-2</v>
      </c>
      <c r="I41" s="968">
        <v>7.5243936652780619E-2</v>
      </c>
    </row>
    <row r="42" spans="1:9" s="277" customFormat="1">
      <c r="A42" s="799" t="s">
        <v>193</v>
      </c>
      <c r="B42" s="958">
        <v>138.33048932504369</v>
      </c>
      <c r="C42" s="801">
        <v>136.59927077831406</v>
      </c>
      <c r="D42" s="800">
        <v>138.33048932504369</v>
      </c>
      <c r="E42" s="959">
        <v>1.7312185467296217</v>
      </c>
      <c r="F42" s="969">
        <v>1.1396022917824489E-2</v>
      </c>
      <c r="G42" s="874">
        <v>2.8018265347427684E-2</v>
      </c>
      <c r="H42" s="874">
        <v>3.6813069749778826E-2</v>
      </c>
      <c r="I42" s="971">
        <v>7.4323340185153741E-2</v>
      </c>
    </row>
    <row r="43" spans="1:9" s="277" customFormat="1">
      <c r="A43" s="387" t="s">
        <v>182</v>
      </c>
      <c r="B43" s="956">
        <v>244.97919999999999</v>
      </c>
      <c r="C43" s="389">
        <v>243.5959</v>
      </c>
      <c r="D43" s="388">
        <v>245.0421</v>
      </c>
      <c r="E43" s="957">
        <v>1.4462000000000046</v>
      </c>
      <c r="F43" s="967">
        <v>5.0160713663021106E-3</v>
      </c>
      <c r="G43" s="876">
        <v>1.6922613920569374E-2</v>
      </c>
      <c r="H43" s="876">
        <v>3.459908626586139E-2</v>
      </c>
      <c r="I43" s="970">
        <v>5.4634983879559451E-2</v>
      </c>
    </row>
    <row r="44" spans="1:9" s="277" customFormat="1">
      <c r="A44" s="387" t="s">
        <v>185</v>
      </c>
      <c r="B44" s="956">
        <v>260.98469999999998</v>
      </c>
      <c r="C44" s="389">
        <v>258.4076</v>
      </c>
      <c r="D44" s="388">
        <v>260.98469999999998</v>
      </c>
      <c r="E44" s="957">
        <v>2.5770999999999731</v>
      </c>
      <c r="F44" s="967">
        <v>9.4077677901143186E-3</v>
      </c>
      <c r="G44" s="876">
        <v>2.5254158120744163E-2</v>
      </c>
      <c r="H44" s="876">
        <v>3.0387555031250901E-2</v>
      </c>
      <c r="I44" s="970">
        <v>5.8605088705247832E-2</v>
      </c>
    </row>
    <row r="45" spans="1:9" s="277" customFormat="1">
      <c r="A45" s="387" t="s">
        <v>188</v>
      </c>
      <c r="B45" s="956">
        <v>230.9751</v>
      </c>
      <c r="C45" s="389">
        <v>229.34379999999999</v>
      </c>
      <c r="D45" s="388">
        <v>231.02070000000001</v>
      </c>
      <c r="E45" s="957">
        <v>1.6769000000000176</v>
      </c>
      <c r="F45" s="967">
        <v>6.4932348519510796E-3</v>
      </c>
      <c r="G45" s="876">
        <v>1.9594210729141359E-2</v>
      </c>
      <c r="H45" s="876">
        <v>4.0081216134614683E-2</v>
      </c>
      <c r="I45" s="970">
        <v>5.0955830757145604E-2</v>
      </c>
    </row>
    <row r="46" spans="1:9" s="277" customFormat="1">
      <c r="A46" s="387" t="s">
        <v>191</v>
      </c>
      <c r="B46" s="956">
        <v>255.85230000000001</v>
      </c>
      <c r="C46" s="389">
        <v>253.2894</v>
      </c>
      <c r="D46" s="388">
        <v>255.85230000000001</v>
      </c>
      <c r="E46" s="957">
        <v>2.5629000000000133</v>
      </c>
      <c r="F46" s="967">
        <v>9.4552975311672505E-3</v>
      </c>
      <c r="G46" s="876">
        <v>2.3632351852703959E-2</v>
      </c>
      <c r="H46" s="876">
        <v>3.6640884246522676E-2</v>
      </c>
      <c r="I46" s="970">
        <v>5.7357566945214877E-2</v>
      </c>
    </row>
    <row r="47" spans="1:9" s="277" customFormat="1">
      <c r="A47" s="799" t="s">
        <v>194</v>
      </c>
      <c r="B47" s="958">
        <v>248.24975390562668</v>
      </c>
      <c r="C47" s="801">
        <v>246.31885736004782</v>
      </c>
      <c r="D47" s="800">
        <v>248.24975390562668</v>
      </c>
      <c r="E47" s="959">
        <v>1.9308965455788609</v>
      </c>
      <c r="F47" s="969">
        <v>7.3547402117275507E-3</v>
      </c>
      <c r="G47" s="874">
        <v>2.0774184339701796E-2</v>
      </c>
      <c r="H47" s="874">
        <v>3.5355432274282173E-2</v>
      </c>
      <c r="I47" s="971">
        <v>5.5465678256872541E-2</v>
      </c>
    </row>
    <row r="48" spans="1:9" s="277" customFormat="1">
      <c r="A48" s="387" t="s">
        <v>183</v>
      </c>
      <c r="B48" s="956">
        <v>126.85760000000001</v>
      </c>
      <c r="C48" s="389">
        <v>126.4447</v>
      </c>
      <c r="D48" s="388">
        <v>126.85760000000001</v>
      </c>
      <c r="E48" s="957">
        <v>0.41290000000000759</v>
      </c>
      <c r="F48" s="967">
        <v>3.5154556644401147E-3</v>
      </c>
      <c r="G48" s="876">
        <v>6.1978390846171294E-3</v>
      </c>
      <c r="H48" s="876">
        <v>2.0461090464469089E-2</v>
      </c>
      <c r="I48" s="970">
        <v>5.3967430893473223E-2</v>
      </c>
    </row>
    <row r="49" spans="1:9" s="277" customFormat="1">
      <c r="A49" s="387" t="s">
        <v>186</v>
      </c>
      <c r="B49" s="956">
        <v>132.4571</v>
      </c>
      <c r="C49" s="389">
        <v>131.84950000000001</v>
      </c>
      <c r="D49" s="388">
        <v>132.4571</v>
      </c>
      <c r="E49" s="957">
        <v>0.60759999999999081</v>
      </c>
      <c r="F49" s="967">
        <v>4.9733842381274318E-3</v>
      </c>
      <c r="G49" s="876">
        <v>1.2555937945764262E-2</v>
      </c>
      <c r="H49" s="876">
        <v>3.4149704371615019E-2</v>
      </c>
      <c r="I49" s="970">
        <v>6.4073996560696234E-2</v>
      </c>
    </row>
    <row r="50" spans="1:9" s="277" customFormat="1">
      <c r="A50" s="387" t="s">
        <v>189</v>
      </c>
      <c r="B50" s="956">
        <v>128.27690000000001</v>
      </c>
      <c r="C50" s="389">
        <v>127.7526</v>
      </c>
      <c r="D50" s="388">
        <v>128.27690000000001</v>
      </c>
      <c r="E50" s="957">
        <v>0.52430000000001087</v>
      </c>
      <c r="F50" s="967">
        <v>4.4491878783514682E-3</v>
      </c>
      <c r="G50" s="876">
        <v>8.6684044364240265E-3</v>
      </c>
      <c r="H50" s="876">
        <v>3.1138266539767478E-2</v>
      </c>
      <c r="I50" s="970">
        <v>5.6561511151417943E-2</v>
      </c>
    </row>
    <row r="51" spans="1:9" s="277" customFormat="1">
      <c r="A51" s="387" t="s">
        <v>192</v>
      </c>
      <c r="B51" s="956">
        <v>133.61160000000001</v>
      </c>
      <c r="C51" s="389">
        <v>133.18119999999999</v>
      </c>
      <c r="D51" s="388">
        <v>133.61160000000001</v>
      </c>
      <c r="E51" s="957">
        <v>0.4304000000000201</v>
      </c>
      <c r="F51" s="967">
        <v>3.0644863419404533E-3</v>
      </c>
      <c r="G51" s="876">
        <v>7.4238277273859232E-3</v>
      </c>
      <c r="H51" s="876">
        <v>3.1044397423847458E-2</v>
      </c>
      <c r="I51" s="970">
        <v>6.6116223261577067E-2</v>
      </c>
    </row>
    <row r="52" spans="1:9" s="277" customFormat="1">
      <c r="A52" s="799" t="s">
        <v>195</v>
      </c>
      <c r="B52" s="960">
        <v>129.96001198805322</v>
      </c>
      <c r="C52" s="961">
        <v>129.50946567783132</v>
      </c>
      <c r="D52" s="962">
        <v>129.96001198805322</v>
      </c>
      <c r="E52" s="963">
        <v>0.45054631022190961</v>
      </c>
      <c r="F52" s="972">
        <v>3.6992140337368529E-3</v>
      </c>
      <c r="G52" s="973">
        <v>7.7224578237795605E-3</v>
      </c>
      <c r="H52" s="973">
        <v>2.7174792415823878E-2</v>
      </c>
      <c r="I52" s="974">
        <v>5.96089430636213E-2</v>
      </c>
    </row>
    <row r="53" spans="1:9" s="277" customFormat="1" ht="12.75" customHeight="1">
      <c r="A53" s="23" t="s">
        <v>940</v>
      </c>
      <c r="G53" s="871"/>
      <c r="H53" s="871"/>
      <c r="I53" s="871"/>
    </row>
    <row r="54" spans="1:9" s="277" customFormat="1" ht="21" customHeight="1">
      <c r="A54" s="1021" t="s">
        <v>196</v>
      </c>
      <c r="B54" s="1021"/>
      <c r="C54" s="1021"/>
      <c r="D54" s="1021"/>
      <c r="E54" s="1021"/>
      <c r="F54" s="1021"/>
      <c r="G54" s="872"/>
      <c r="H54" s="872"/>
      <c r="I54" s="872"/>
    </row>
    <row r="55" spans="1:9" s="277" customFormat="1" ht="21" customHeight="1">
      <c r="A55" s="1022" t="s">
        <v>361</v>
      </c>
      <c r="B55" s="1022"/>
      <c r="C55" s="1022"/>
      <c r="D55" s="1022"/>
      <c r="E55" s="1022"/>
      <c r="F55" s="1022"/>
    </row>
    <row r="56" spans="1:9" s="277" customFormat="1" ht="12.75" customHeight="1">
      <c r="A56" s="186" t="s">
        <v>197</v>
      </c>
      <c r="B56" s="186"/>
      <c r="C56" s="186"/>
      <c r="D56" s="186"/>
      <c r="E56" s="186"/>
    </row>
    <row r="57" spans="1:9" s="277" customFormat="1" ht="12.75" customHeight="1">
      <c r="A57" s="641" t="s">
        <v>346</v>
      </c>
      <c r="B57" s="187"/>
      <c r="C57" s="187"/>
      <c r="D57" s="187"/>
      <c r="E57" s="187"/>
      <c r="F57" s="144"/>
    </row>
    <row r="58" spans="1:9" s="277" customFormat="1" ht="12.75" customHeight="1">
      <c r="F58" s="187"/>
    </row>
    <row r="59" spans="1:9" s="277" customFormat="1" ht="12.75" customHeight="1">
      <c r="A59" s="186"/>
    </row>
    <row r="60" spans="1:9" s="277" customFormat="1" ht="12.75" customHeight="1">
      <c r="A60" s="699" t="s">
        <v>128</v>
      </c>
    </row>
    <row r="61" spans="1:9" s="277" customFormat="1" ht="12.75" customHeight="1"/>
    <row r="62" spans="1:9" s="277" customFormat="1" ht="12.75" customHeight="1"/>
    <row r="63" spans="1:9" s="277" customFormat="1" ht="12.75" customHeight="1">
      <c r="I63" s="69" t="s">
        <v>1341</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7" t="s">
        <v>1132</v>
      </c>
      <c r="AG1" s="144" t="str">
        <f>Naslovnica!A20</f>
        <v>Veljača 2019.</v>
      </c>
    </row>
    <row r="2" spans="1:33" ht="12.75" customHeight="1">
      <c r="A2" s="636" t="s">
        <v>1133</v>
      </c>
      <c r="AG2" s="612" t="str">
        <f>Naslovnica!A24</f>
        <v>February 2019</v>
      </c>
    </row>
    <row r="3" spans="1:33" ht="12.75" customHeight="1">
      <c r="A3" s="68"/>
      <c r="AG3" s="67"/>
    </row>
    <row r="4" spans="1:33" ht="12.75" customHeight="1">
      <c r="I4" s="185"/>
      <c r="J4" s="185"/>
      <c r="K4" s="185"/>
      <c r="AG4" s="14" t="s">
        <v>902</v>
      </c>
    </row>
    <row r="5" spans="1:33" ht="15" customHeight="1">
      <c r="A5" s="803" t="s">
        <v>198</v>
      </c>
      <c r="B5" s="1026" t="s">
        <v>969</v>
      </c>
      <c r="C5" s="1026"/>
      <c r="D5" s="1026"/>
      <c r="E5" s="1026"/>
      <c r="F5" s="1026"/>
      <c r="G5" s="1026"/>
      <c r="H5" s="1026"/>
      <c r="I5" s="1026"/>
      <c r="J5" s="1023" t="s">
        <v>963</v>
      </c>
      <c r="K5" s="1023"/>
      <c r="L5" s="1026" t="s">
        <v>968</v>
      </c>
      <c r="M5" s="1026"/>
      <c r="N5" s="1026"/>
      <c r="O5" s="1026"/>
      <c r="P5" s="1026"/>
      <c r="Q5" s="1026"/>
      <c r="R5" s="1026"/>
      <c r="S5" s="1026"/>
      <c r="T5" s="1023" t="s">
        <v>964</v>
      </c>
      <c r="U5" s="1023"/>
      <c r="V5" s="1026" t="s">
        <v>967</v>
      </c>
      <c r="W5" s="1026"/>
      <c r="X5" s="1026"/>
      <c r="Y5" s="1026"/>
      <c r="Z5" s="1026"/>
      <c r="AA5" s="1026"/>
      <c r="AB5" s="1026"/>
      <c r="AC5" s="1026"/>
      <c r="AD5" s="1023" t="s">
        <v>965</v>
      </c>
      <c r="AE5" s="1023"/>
      <c r="AF5" s="1025" t="s">
        <v>966</v>
      </c>
      <c r="AG5" s="1025"/>
    </row>
    <row r="6" spans="1:33" ht="22.5" customHeight="1">
      <c r="A6" s="1027" t="s">
        <v>970</v>
      </c>
      <c r="B6" s="1024" t="s">
        <v>199</v>
      </c>
      <c r="C6" s="1024"/>
      <c r="D6" s="1024" t="s">
        <v>200</v>
      </c>
      <c r="E6" s="1024"/>
      <c r="F6" s="1024" t="s">
        <v>201</v>
      </c>
      <c r="G6" s="1024"/>
      <c r="H6" s="1024" t="s">
        <v>202</v>
      </c>
      <c r="I6" s="1024"/>
      <c r="J6" s="1023"/>
      <c r="K6" s="1023"/>
      <c r="L6" s="1024" t="s">
        <v>199</v>
      </c>
      <c r="M6" s="1024"/>
      <c r="N6" s="1024" t="s">
        <v>200</v>
      </c>
      <c r="O6" s="1024"/>
      <c r="P6" s="1024" t="s">
        <v>201</v>
      </c>
      <c r="Q6" s="1024"/>
      <c r="R6" s="1024" t="s">
        <v>202</v>
      </c>
      <c r="S6" s="1024"/>
      <c r="T6" s="1023"/>
      <c r="U6" s="1023"/>
      <c r="V6" s="1024" t="s">
        <v>199</v>
      </c>
      <c r="W6" s="1024"/>
      <c r="X6" s="1024" t="s">
        <v>200</v>
      </c>
      <c r="Y6" s="1024"/>
      <c r="Z6" s="1024" t="s">
        <v>201</v>
      </c>
      <c r="AA6" s="1024"/>
      <c r="AB6" s="1024" t="s">
        <v>202</v>
      </c>
      <c r="AC6" s="1024"/>
      <c r="AD6" s="1023"/>
      <c r="AE6" s="1023"/>
      <c r="AF6" s="1025"/>
      <c r="AG6" s="1025"/>
    </row>
    <row r="7" spans="1:33">
      <c r="A7" s="1027"/>
      <c r="B7" s="803" t="s">
        <v>33</v>
      </c>
      <c r="C7" s="803" t="s">
        <v>34</v>
      </c>
      <c r="D7" s="803" t="s">
        <v>33</v>
      </c>
      <c r="E7" s="803" t="s">
        <v>34</v>
      </c>
      <c r="F7" s="803" t="s">
        <v>33</v>
      </c>
      <c r="G7" s="803" t="s">
        <v>34</v>
      </c>
      <c r="H7" s="803" t="s">
        <v>33</v>
      </c>
      <c r="I7" s="803" t="s">
        <v>34</v>
      </c>
      <c r="J7" s="803" t="s">
        <v>33</v>
      </c>
      <c r="K7" s="803" t="s">
        <v>34</v>
      </c>
      <c r="L7" s="803" t="s">
        <v>33</v>
      </c>
      <c r="M7" s="803" t="s">
        <v>34</v>
      </c>
      <c r="N7" s="803" t="s">
        <v>33</v>
      </c>
      <c r="O7" s="803" t="s">
        <v>34</v>
      </c>
      <c r="P7" s="803" t="s">
        <v>33</v>
      </c>
      <c r="Q7" s="803" t="s">
        <v>34</v>
      </c>
      <c r="R7" s="803" t="s">
        <v>33</v>
      </c>
      <c r="S7" s="803" t="s">
        <v>34</v>
      </c>
      <c r="T7" s="803" t="s">
        <v>33</v>
      </c>
      <c r="U7" s="803" t="s">
        <v>34</v>
      </c>
      <c r="V7" s="803" t="s">
        <v>33</v>
      </c>
      <c r="W7" s="803" t="s">
        <v>34</v>
      </c>
      <c r="X7" s="803" t="s">
        <v>33</v>
      </c>
      <c r="Y7" s="803" t="s">
        <v>34</v>
      </c>
      <c r="Z7" s="803" t="s">
        <v>33</v>
      </c>
      <c r="AA7" s="803" t="s">
        <v>34</v>
      </c>
      <c r="AB7" s="803" t="s">
        <v>33</v>
      </c>
      <c r="AC7" s="803" t="s">
        <v>34</v>
      </c>
      <c r="AD7" s="803" t="s">
        <v>33</v>
      </c>
      <c r="AE7" s="803" t="s">
        <v>34</v>
      </c>
      <c r="AF7" s="803" t="s">
        <v>33</v>
      </c>
      <c r="AG7" s="803" t="s">
        <v>34</v>
      </c>
    </row>
    <row r="8" spans="1:33">
      <c r="A8" s="1027"/>
      <c r="B8" s="804" t="s">
        <v>31</v>
      </c>
      <c r="C8" s="804" t="s">
        <v>32</v>
      </c>
      <c r="D8" s="804" t="s">
        <v>31</v>
      </c>
      <c r="E8" s="804" t="s">
        <v>32</v>
      </c>
      <c r="F8" s="804" t="s">
        <v>31</v>
      </c>
      <c r="G8" s="804" t="s">
        <v>32</v>
      </c>
      <c r="H8" s="804" t="s">
        <v>31</v>
      </c>
      <c r="I8" s="804" t="s">
        <v>32</v>
      </c>
      <c r="J8" s="804" t="s">
        <v>31</v>
      </c>
      <c r="K8" s="804" t="s">
        <v>32</v>
      </c>
      <c r="L8" s="804" t="s">
        <v>31</v>
      </c>
      <c r="M8" s="804" t="s">
        <v>32</v>
      </c>
      <c r="N8" s="804" t="s">
        <v>31</v>
      </c>
      <c r="O8" s="804" t="s">
        <v>32</v>
      </c>
      <c r="P8" s="804" t="s">
        <v>31</v>
      </c>
      <c r="Q8" s="804" t="s">
        <v>32</v>
      </c>
      <c r="R8" s="804" t="s">
        <v>31</v>
      </c>
      <c r="S8" s="804" t="s">
        <v>32</v>
      </c>
      <c r="T8" s="804" t="s">
        <v>31</v>
      </c>
      <c r="U8" s="804" t="s">
        <v>32</v>
      </c>
      <c r="V8" s="804" t="s">
        <v>31</v>
      </c>
      <c r="W8" s="804" t="s">
        <v>32</v>
      </c>
      <c r="X8" s="804" t="s">
        <v>31</v>
      </c>
      <c r="Y8" s="804" t="s">
        <v>32</v>
      </c>
      <c r="Z8" s="804" t="s">
        <v>31</v>
      </c>
      <c r="AA8" s="804" t="s">
        <v>32</v>
      </c>
      <c r="AB8" s="804" t="s">
        <v>31</v>
      </c>
      <c r="AC8" s="804" t="s">
        <v>32</v>
      </c>
      <c r="AD8" s="804" t="s">
        <v>31</v>
      </c>
      <c r="AE8" s="804" t="s">
        <v>32</v>
      </c>
      <c r="AF8" s="804" t="s">
        <v>31</v>
      </c>
      <c r="AG8" s="804" t="s">
        <v>32</v>
      </c>
    </row>
    <row r="9" spans="1:33" ht="18">
      <c r="A9" s="390" t="s">
        <v>781</v>
      </c>
      <c r="B9" s="391">
        <v>8889.1354499999998</v>
      </c>
      <c r="C9" s="392">
        <v>3.0138597696573014E-2</v>
      </c>
      <c r="D9" s="391">
        <v>4642.5312999999996</v>
      </c>
      <c r="E9" s="392">
        <v>4.9720866442312717E-2</v>
      </c>
      <c r="F9" s="391">
        <v>2289.5595800000001</v>
      </c>
      <c r="G9" s="392">
        <v>2.3786914349411922E-2</v>
      </c>
      <c r="H9" s="391">
        <v>10833.61306</v>
      </c>
      <c r="I9" s="392">
        <v>5.5042630710222605E-2</v>
      </c>
      <c r="J9" s="391">
        <v>26654.839390000001</v>
      </c>
      <c r="K9" s="392">
        <v>3.9118392425039693E-2</v>
      </c>
      <c r="L9" s="391">
        <v>259897.89897000001</v>
      </c>
      <c r="M9" s="392">
        <v>7.1231305117799562E-3</v>
      </c>
      <c r="N9" s="391">
        <v>271149.28208999999</v>
      </c>
      <c r="O9" s="392">
        <v>2.0210375100632703E-2</v>
      </c>
      <c r="P9" s="391">
        <v>228202.80077</v>
      </c>
      <c r="Q9" s="392">
        <v>1.4324551695452749E-2</v>
      </c>
      <c r="R9" s="391">
        <v>968430.51341999997</v>
      </c>
      <c r="S9" s="392">
        <v>3.2916209285455959E-2</v>
      </c>
      <c r="T9" s="391">
        <v>1727680.4952499999</v>
      </c>
      <c r="U9" s="392">
        <v>1.8137467475438054E-2</v>
      </c>
      <c r="V9" s="391">
        <v>32653.086340000002</v>
      </c>
      <c r="W9" s="392">
        <v>1.649124854499279E-2</v>
      </c>
      <c r="X9" s="391">
        <v>23633.88955</v>
      </c>
      <c r="Y9" s="392">
        <v>4.3587271423904748E-2</v>
      </c>
      <c r="Z9" s="391">
        <v>850.43547000000001</v>
      </c>
      <c r="AA9" s="392">
        <v>1.106626956912581E-3</v>
      </c>
      <c r="AB9" s="391">
        <v>80148.40466</v>
      </c>
      <c r="AC9" s="392">
        <v>4.8117798035604564E-2</v>
      </c>
      <c r="AD9" s="391">
        <v>137285.81602</v>
      </c>
      <c r="AE9" s="392">
        <v>2.7698644827059832E-2</v>
      </c>
      <c r="AF9" s="391">
        <v>1891621.15066</v>
      </c>
      <c r="AG9" s="392">
        <v>1.8748863051592689E-2</v>
      </c>
    </row>
    <row r="10" spans="1:33" ht="18">
      <c r="A10" s="390" t="s">
        <v>782</v>
      </c>
      <c r="B10" s="393">
        <v>40.771180000000001</v>
      </c>
      <c r="C10" s="394">
        <v>1.3823461218993619E-4</v>
      </c>
      <c r="D10" s="393">
        <v>29.474679999999999</v>
      </c>
      <c r="E10" s="394">
        <v>3.1566973554058881E-4</v>
      </c>
      <c r="F10" s="393">
        <v>392.88130000000001</v>
      </c>
      <c r="G10" s="394">
        <v>4.0817604897556798E-3</v>
      </c>
      <c r="H10" s="393">
        <v>119.92564</v>
      </c>
      <c r="I10" s="394">
        <v>6.0930944077922415E-4</v>
      </c>
      <c r="J10" s="393">
        <v>583.05280000000005</v>
      </c>
      <c r="K10" s="394">
        <v>8.5568282371549422E-4</v>
      </c>
      <c r="L10" s="393">
        <v>10645.831970000001</v>
      </c>
      <c r="M10" s="394">
        <v>2.9177477320639199E-4</v>
      </c>
      <c r="N10" s="393">
        <v>13571.448619999999</v>
      </c>
      <c r="O10" s="394">
        <v>1.011561104477214E-3</v>
      </c>
      <c r="P10" s="393">
        <v>2711.4665399999999</v>
      </c>
      <c r="Q10" s="394">
        <v>1.7020186646116945E-4</v>
      </c>
      <c r="R10" s="393">
        <v>14547.027099999999</v>
      </c>
      <c r="S10" s="394">
        <v>4.9444227734399542E-4</v>
      </c>
      <c r="T10" s="393">
        <v>41475.774230000003</v>
      </c>
      <c r="U10" s="392">
        <v>4.3541934297659703E-4</v>
      </c>
      <c r="V10" s="393">
        <v>13.93619</v>
      </c>
      <c r="W10" s="394">
        <v>7.0383905113039021E-6</v>
      </c>
      <c r="X10" s="393">
        <v>20.5017</v>
      </c>
      <c r="Y10" s="394">
        <v>3.781066847506986E-5</v>
      </c>
      <c r="Z10" s="393">
        <v>117.855</v>
      </c>
      <c r="AA10" s="394">
        <v>1.5335851408800275E-4</v>
      </c>
      <c r="AB10" s="393">
        <v>0</v>
      </c>
      <c r="AC10" s="394">
        <v>0</v>
      </c>
      <c r="AD10" s="393">
        <v>152.29289</v>
      </c>
      <c r="AE10" s="394">
        <v>3.0726456615022516E-5</v>
      </c>
      <c r="AF10" s="393">
        <v>42211.119919999997</v>
      </c>
      <c r="AG10" s="392">
        <v>4.1837685434967107E-4</v>
      </c>
    </row>
    <row r="11" spans="1:33" ht="27">
      <c r="A11" s="390" t="s">
        <v>783</v>
      </c>
      <c r="B11" s="393">
        <v>286564.13757000002</v>
      </c>
      <c r="C11" s="394">
        <v>0.97159519112599813</v>
      </c>
      <c r="D11" s="393">
        <v>88746.330019999994</v>
      </c>
      <c r="E11" s="394">
        <v>0.95046088804394868</v>
      </c>
      <c r="F11" s="393">
        <v>95447.806399999987</v>
      </c>
      <c r="G11" s="394">
        <v>0.99163560341856261</v>
      </c>
      <c r="H11" s="393">
        <v>185923.29794999998</v>
      </c>
      <c r="I11" s="394">
        <v>0.944625525465143</v>
      </c>
      <c r="J11" s="393">
        <v>656681.57193999994</v>
      </c>
      <c r="K11" s="394">
        <v>0.96373971921504986</v>
      </c>
      <c r="L11" s="393">
        <v>36266835.527429998</v>
      </c>
      <c r="M11" s="394">
        <v>0.99398034279977521</v>
      </c>
      <c r="N11" s="393">
        <v>13141201.926719999</v>
      </c>
      <c r="O11" s="394">
        <v>0.97949224930646916</v>
      </c>
      <c r="P11" s="393">
        <v>15716588.158840001</v>
      </c>
      <c r="Q11" s="394">
        <v>0.98654827547165036</v>
      </c>
      <c r="R11" s="393">
        <v>28448111.685599998</v>
      </c>
      <c r="S11" s="394">
        <v>0.96692946478145991</v>
      </c>
      <c r="T11" s="393">
        <v>93572737.298590004</v>
      </c>
      <c r="U11" s="394">
        <v>0.98234163319375789</v>
      </c>
      <c r="V11" s="393">
        <v>1953015.6151099999</v>
      </c>
      <c r="W11" s="394">
        <v>0.98635901016121175</v>
      </c>
      <c r="X11" s="393">
        <v>520857.29849000002</v>
      </c>
      <c r="Y11" s="394">
        <v>0.96060144456439689</v>
      </c>
      <c r="Z11" s="393">
        <v>787219.73121</v>
      </c>
      <c r="AA11" s="394">
        <v>1.0243676402284376</v>
      </c>
      <c r="AB11" s="393">
        <v>1590241.22273</v>
      </c>
      <c r="AC11" s="394">
        <v>0.95471527234781761</v>
      </c>
      <c r="AD11" s="393">
        <v>4851333.86754</v>
      </c>
      <c r="AE11" s="394">
        <v>0.97880012393196536</v>
      </c>
      <c r="AF11" s="393">
        <v>99080752.738070011</v>
      </c>
      <c r="AG11" s="394">
        <v>0.98204202436975496</v>
      </c>
    </row>
    <row r="12" spans="1:33" ht="18.75">
      <c r="A12" s="390" t="s">
        <v>784</v>
      </c>
      <c r="B12" s="395">
        <v>252948.62002</v>
      </c>
      <c r="C12" s="396">
        <v>0.8576218395553975</v>
      </c>
      <c r="D12" s="395">
        <v>68721.92326000001</v>
      </c>
      <c r="E12" s="396">
        <v>0.73600226843259497</v>
      </c>
      <c r="F12" s="395">
        <v>73029.71540999999</v>
      </c>
      <c r="G12" s="396">
        <v>0.75872739918809962</v>
      </c>
      <c r="H12" s="395">
        <v>135735.32814</v>
      </c>
      <c r="I12" s="396">
        <v>0.6896341506534206</v>
      </c>
      <c r="J12" s="395">
        <v>530435.58682999993</v>
      </c>
      <c r="K12" s="396">
        <v>0.77846229490344565</v>
      </c>
      <c r="L12" s="395">
        <v>32954731.983919997</v>
      </c>
      <c r="M12" s="396">
        <v>0.9032041345177918</v>
      </c>
      <c r="N12" s="395">
        <v>11434598.394469999</v>
      </c>
      <c r="O12" s="396">
        <v>0.85228889745179259</v>
      </c>
      <c r="P12" s="395">
        <v>13153875.24093</v>
      </c>
      <c r="Q12" s="396">
        <v>0.82568384458236788</v>
      </c>
      <c r="R12" s="395">
        <v>23921148.693980001</v>
      </c>
      <c r="S12" s="396">
        <v>0.81306146992300665</v>
      </c>
      <c r="T12" s="395">
        <v>81464354.313299999</v>
      </c>
      <c r="U12" s="396">
        <v>0.85522588281071854</v>
      </c>
      <c r="V12" s="395">
        <v>1953015.6151099999</v>
      </c>
      <c r="W12" s="396">
        <v>0.98635901016121175</v>
      </c>
      <c r="X12" s="395">
        <v>520857.29849000002</v>
      </c>
      <c r="Y12" s="396">
        <v>0.96060144456439689</v>
      </c>
      <c r="Z12" s="395">
        <v>774193.55598000006</v>
      </c>
      <c r="AA12" s="396">
        <v>1.0074173633838173</v>
      </c>
      <c r="AB12" s="395">
        <v>1518945.11595</v>
      </c>
      <c r="AC12" s="396">
        <v>0.91191202902291257</v>
      </c>
      <c r="AD12" s="395">
        <v>4767011.5855299998</v>
      </c>
      <c r="AE12" s="396">
        <v>0.96178734717094938</v>
      </c>
      <c r="AF12" s="395">
        <v>86761801.485660002</v>
      </c>
      <c r="AG12" s="396">
        <v>0.85994234817925808</v>
      </c>
    </row>
    <row r="13" spans="1:33" ht="19.5">
      <c r="A13" s="397" t="s">
        <v>785</v>
      </c>
      <c r="B13" s="395">
        <v>88718.974889999998</v>
      </c>
      <c r="C13" s="396">
        <v>0.30080152420920453</v>
      </c>
      <c r="D13" s="395">
        <v>21104.155480000001</v>
      </c>
      <c r="E13" s="396">
        <v>0.22602257867359604</v>
      </c>
      <c r="F13" s="395">
        <v>27367.885690000003</v>
      </c>
      <c r="G13" s="396">
        <v>0.28433309118451777</v>
      </c>
      <c r="H13" s="395">
        <v>36701.248229999997</v>
      </c>
      <c r="I13" s="396">
        <v>0.18646902392950157</v>
      </c>
      <c r="J13" s="395">
        <v>173892.26428999999</v>
      </c>
      <c r="K13" s="396">
        <v>0.25520265699769934</v>
      </c>
      <c r="L13" s="395">
        <v>3754381.04831</v>
      </c>
      <c r="M13" s="396">
        <v>0.10289789299586571</v>
      </c>
      <c r="N13" s="395">
        <v>1971112.7112199999</v>
      </c>
      <c r="O13" s="396">
        <v>0.14691880041990529</v>
      </c>
      <c r="P13" s="395">
        <v>2149823.71643</v>
      </c>
      <c r="Q13" s="396">
        <v>0.13494690187062897</v>
      </c>
      <c r="R13" s="395">
        <v>2581745.2191500003</v>
      </c>
      <c r="S13" s="396">
        <v>8.775153692251654E-2</v>
      </c>
      <c r="T13" s="395">
        <v>10457062.695110001</v>
      </c>
      <c r="U13" s="396">
        <v>0.10977992461142488</v>
      </c>
      <c r="V13" s="395">
        <v>0</v>
      </c>
      <c r="W13" s="396">
        <v>0</v>
      </c>
      <c r="X13" s="395">
        <v>0</v>
      </c>
      <c r="Y13" s="396">
        <v>0</v>
      </c>
      <c r="Z13" s="395">
        <v>0</v>
      </c>
      <c r="AA13" s="396">
        <v>0</v>
      </c>
      <c r="AB13" s="395">
        <v>0</v>
      </c>
      <c r="AC13" s="396">
        <v>0</v>
      </c>
      <c r="AD13" s="395">
        <v>0</v>
      </c>
      <c r="AE13" s="396">
        <v>0</v>
      </c>
      <c r="AF13" s="395">
        <v>10630954.9594</v>
      </c>
      <c r="AG13" s="396">
        <v>0.10536904737605472</v>
      </c>
    </row>
    <row r="14" spans="1:33" ht="19.5">
      <c r="A14" s="397" t="s">
        <v>786</v>
      </c>
      <c r="B14" s="395">
        <v>156903.89877</v>
      </c>
      <c r="C14" s="396">
        <v>0.53198238553703758</v>
      </c>
      <c r="D14" s="395">
        <v>41604.906280000003</v>
      </c>
      <c r="E14" s="396">
        <v>0.4455827768986324</v>
      </c>
      <c r="F14" s="395">
        <v>41492.667460000004</v>
      </c>
      <c r="G14" s="396">
        <v>0.43107964327342424</v>
      </c>
      <c r="H14" s="395">
        <v>88032.387700000007</v>
      </c>
      <c r="I14" s="396">
        <v>0.44726853173305436</v>
      </c>
      <c r="J14" s="395">
        <v>328033.86021000001</v>
      </c>
      <c r="K14" s="396">
        <v>0.48141941823928563</v>
      </c>
      <c r="L14" s="395">
        <v>25648923.054230001</v>
      </c>
      <c r="M14" s="396">
        <v>0.70297077092943783</v>
      </c>
      <c r="N14" s="395">
        <v>8543465.5338199995</v>
      </c>
      <c r="O14" s="396">
        <v>0.63679550160312737</v>
      </c>
      <c r="P14" s="395">
        <v>10233902.07559</v>
      </c>
      <c r="Q14" s="396">
        <v>0.64239377796129982</v>
      </c>
      <c r="R14" s="395">
        <v>20677208.975389998</v>
      </c>
      <c r="S14" s="396">
        <v>0.70280245060583779</v>
      </c>
      <c r="T14" s="395">
        <v>65103499.639029995</v>
      </c>
      <c r="U14" s="396">
        <v>0.68346700126937132</v>
      </c>
      <c r="V14" s="395">
        <v>1819284.72043</v>
      </c>
      <c r="W14" s="396">
        <v>0.91881901105213726</v>
      </c>
      <c r="X14" s="395">
        <v>447257.13539000001</v>
      </c>
      <c r="Y14" s="396">
        <v>0.82486287816818726</v>
      </c>
      <c r="Z14" s="395">
        <v>721154.16516999993</v>
      </c>
      <c r="AA14" s="396">
        <v>0.93839999320220013</v>
      </c>
      <c r="AB14" s="395">
        <v>1388997.03687</v>
      </c>
      <c r="AC14" s="396">
        <v>0.83389655945977559</v>
      </c>
      <c r="AD14" s="395">
        <v>4376693.0578600001</v>
      </c>
      <c r="AE14" s="396">
        <v>0.88303708308119644</v>
      </c>
      <c r="AF14" s="395">
        <v>69808226.557099998</v>
      </c>
      <c r="AG14" s="396">
        <v>0.69190645237655835</v>
      </c>
    </row>
    <row r="15" spans="1:33" ht="19.5">
      <c r="A15" s="397" t="s">
        <v>787</v>
      </c>
      <c r="B15" s="395">
        <v>0</v>
      </c>
      <c r="C15" s="396">
        <v>0</v>
      </c>
      <c r="D15" s="395">
        <v>0</v>
      </c>
      <c r="E15" s="396">
        <v>0</v>
      </c>
      <c r="F15" s="395">
        <v>0</v>
      </c>
      <c r="G15" s="396">
        <v>0</v>
      </c>
      <c r="H15" s="395">
        <v>0</v>
      </c>
      <c r="I15" s="396">
        <v>0</v>
      </c>
      <c r="J15" s="395">
        <v>0</v>
      </c>
      <c r="K15" s="396">
        <v>0</v>
      </c>
      <c r="L15" s="395">
        <v>0</v>
      </c>
      <c r="M15" s="396">
        <v>0</v>
      </c>
      <c r="N15" s="395">
        <v>0</v>
      </c>
      <c r="O15" s="396">
        <v>0</v>
      </c>
      <c r="P15" s="395">
        <v>0</v>
      </c>
      <c r="Q15" s="396">
        <v>0</v>
      </c>
      <c r="R15" s="395">
        <v>0</v>
      </c>
      <c r="S15" s="396">
        <v>0</v>
      </c>
      <c r="T15" s="395">
        <v>0</v>
      </c>
      <c r="U15" s="396">
        <v>0</v>
      </c>
      <c r="V15" s="395">
        <v>0</v>
      </c>
      <c r="W15" s="396">
        <v>0</v>
      </c>
      <c r="X15" s="395">
        <v>0</v>
      </c>
      <c r="Y15" s="396">
        <v>0</v>
      </c>
      <c r="Z15" s="395">
        <v>0</v>
      </c>
      <c r="AA15" s="396">
        <v>0</v>
      </c>
      <c r="AB15" s="395">
        <v>0</v>
      </c>
      <c r="AC15" s="396">
        <v>0</v>
      </c>
      <c r="AD15" s="395">
        <v>0</v>
      </c>
      <c r="AE15" s="396">
        <v>0</v>
      </c>
      <c r="AF15" s="395">
        <v>0</v>
      </c>
      <c r="AG15" s="396">
        <v>0</v>
      </c>
    </row>
    <row r="16" spans="1:33" ht="19.5">
      <c r="A16" s="397" t="s">
        <v>788</v>
      </c>
      <c r="B16" s="395">
        <v>7325.7463600000001</v>
      </c>
      <c r="C16" s="396">
        <v>2.4837929809155307E-2</v>
      </c>
      <c r="D16" s="395">
        <v>4512.8602699999992</v>
      </c>
      <c r="E16" s="396">
        <v>4.8332107692518798E-2</v>
      </c>
      <c r="F16" s="395">
        <v>4169.1622600000001</v>
      </c>
      <c r="G16" s="396">
        <v>4.331466473015768E-2</v>
      </c>
      <c r="H16" s="395">
        <v>7173.1863499999999</v>
      </c>
      <c r="I16" s="396">
        <v>3.6445001782134862E-2</v>
      </c>
      <c r="J16" s="395">
        <v>23180.955239999999</v>
      </c>
      <c r="K16" s="396">
        <v>3.4020152610853907E-2</v>
      </c>
      <c r="L16" s="395">
        <v>162527.07629</v>
      </c>
      <c r="M16" s="396">
        <v>4.4544476146200825E-3</v>
      </c>
      <c r="N16" s="395">
        <v>364189.53341999999</v>
      </c>
      <c r="O16" s="396">
        <v>2.7145220601025016E-2</v>
      </c>
      <c r="P16" s="395">
        <v>460476.17051999999</v>
      </c>
      <c r="Q16" s="396">
        <v>2.8904617677264689E-2</v>
      </c>
      <c r="R16" s="395">
        <v>457778.38162</v>
      </c>
      <c r="S16" s="396">
        <v>1.555953556497062E-2</v>
      </c>
      <c r="T16" s="395">
        <v>1444971.1618499998</v>
      </c>
      <c r="U16" s="396">
        <v>1.5169539462334397E-2</v>
      </c>
      <c r="V16" s="395">
        <v>35730.838779999998</v>
      </c>
      <c r="W16" s="396">
        <v>1.8045649250625996E-2</v>
      </c>
      <c r="X16" s="395">
        <v>27599.458360000001</v>
      </c>
      <c r="Y16" s="396">
        <v>5.0900850668064372E-2</v>
      </c>
      <c r="Z16" s="395">
        <v>53039.390810000004</v>
      </c>
      <c r="AA16" s="396">
        <v>6.901737018161698E-2</v>
      </c>
      <c r="AB16" s="395">
        <v>82928.896079999991</v>
      </c>
      <c r="AC16" s="396">
        <v>4.9787090458265383E-2</v>
      </c>
      <c r="AD16" s="395">
        <v>199298.58402999997</v>
      </c>
      <c r="AE16" s="396">
        <v>4.0210277023656281E-2</v>
      </c>
      <c r="AF16" s="395">
        <v>1667450.7011199999</v>
      </c>
      <c r="AG16" s="396">
        <v>1.6526990528559736E-2</v>
      </c>
    </row>
    <row r="17" spans="1:33" ht="19.5">
      <c r="A17" s="398" t="s">
        <v>789</v>
      </c>
      <c r="B17" s="395">
        <v>0</v>
      </c>
      <c r="C17" s="396">
        <v>0</v>
      </c>
      <c r="D17" s="395">
        <v>0</v>
      </c>
      <c r="E17" s="396">
        <v>0</v>
      </c>
      <c r="F17" s="395">
        <v>0</v>
      </c>
      <c r="G17" s="396">
        <v>0</v>
      </c>
      <c r="H17" s="395">
        <v>0</v>
      </c>
      <c r="I17" s="396">
        <v>0</v>
      </c>
      <c r="J17" s="395">
        <v>0</v>
      </c>
      <c r="K17" s="396">
        <v>0</v>
      </c>
      <c r="L17" s="395">
        <v>34441.407100000004</v>
      </c>
      <c r="M17" s="396">
        <v>9.4395006175468669E-4</v>
      </c>
      <c r="N17" s="395">
        <v>45859.81609</v>
      </c>
      <c r="O17" s="396">
        <v>3.4182059346824774E-3</v>
      </c>
      <c r="P17" s="395">
        <v>69277.62053</v>
      </c>
      <c r="Q17" s="396">
        <v>4.3486357453611174E-3</v>
      </c>
      <c r="R17" s="395">
        <v>36663.220380000006</v>
      </c>
      <c r="S17" s="396">
        <v>1.2461546991585646E-3</v>
      </c>
      <c r="T17" s="395">
        <v>186242.06410000002</v>
      </c>
      <c r="U17" s="396">
        <v>1.9551991178110737E-3</v>
      </c>
      <c r="V17" s="395">
        <v>0</v>
      </c>
      <c r="W17" s="396">
        <v>0</v>
      </c>
      <c r="X17" s="395">
        <v>0</v>
      </c>
      <c r="Y17" s="396">
        <v>0</v>
      </c>
      <c r="Z17" s="395">
        <v>0</v>
      </c>
      <c r="AA17" s="396">
        <v>0</v>
      </c>
      <c r="AB17" s="395">
        <v>0</v>
      </c>
      <c r="AC17" s="396">
        <v>0</v>
      </c>
      <c r="AD17" s="395">
        <v>0</v>
      </c>
      <c r="AE17" s="396">
        <v>0</v>
      </c>
      <c r="AF17" s="395">
        <v>186242.06410000002</v>
      </c>
      <c r="AG17" s="396">
        <v>1.8459441273632005E-3</v>
      </c>
    </row>
    <row r="18" spans="1:33" ht="19.5">
      <c r="A18" s="398" t="s">
        <v>790</v>
      </c>
      <c r="B18" s="395">
        <v>0</v>
      </c>
      <c r="C18" s="396">
        <v>0</v>
      </c>
      <c r="D18" s="395">
        <v>0</v>
      </c>
      <c r="E18" s="396">
        <v>0</v>
      </c>
      <c r="F18" s="395">
        <v>0</v>
      </c>
      <c r="G18" s="396">
        <v>0</v>
      </c>
      <c r="H18" s="395">
        <v>3828.5058599999998</v>
      </c>
      <c r="I18" s="396">
        <v>1.9451593208729866E-2</v>
      </c>
      <c r="J18" s="395">
        <v>3828.5058599999998</v>
      </c>
      <c r="K18" s="396">
        <v>5.6186793115411103E-3</v>
      </c>
      <c r="L18" s="395">
        <v>395198.17518999998</v>
      </c>
      <c r="M18" s="396">
        <v>1.0831361819591278E-2</v>
      </c>
      <c r="N18" s="395">
        <v>19814.255550000002</v>
      </c>
      <c r="O18" s="396">
        <v>1.476874782476373E-3</v>
      </c>
      <c r="P18" s="395">
        <v>217524.73427000002</v>
      </c>
      <c r="Q18" s="396">
        <v>1.3654277206837267E-2</v>
      </c>
      <c r="R18" s="395">
        <v>122122.90556</v>
      </c>
      <c r="S18" s="396">
        <v>4.1508637555883899E-3</v>
      </c>
      <c r="T18" s="395">
        <v>754660.07056999998</v>
      </c>
      <c r="U18" s="396">
        <v>7.9225426938645416E-3</v>
      </c>
      <c r="V18" s="395">
        <v>0</v>
      </c>
      <c r="W18" s="396">
        <v>0</v>
      </c>
      <c r="X18" s="395">
        <v>0</v>
      </c>
      <c r="Y18" s="396">
        <v>0</v>
      </c>
      <c r="Z18" s="395">
        <v>0</v>
      </c>
      <c r="AA18" s="396">
        <v>0</v>
      </c>
      <c r="AB18" s="395">
        <v>47019.182999999997</v>
      </c>
      <c r="AC18" s="396">
        <v>2.8228379104871526E-2</v>
      </c>
      <c r="AD18" s="395">
        <v>47019.182999999997</v>
      </c>
      <c r="AE18" s="396">
        <v>9.4865419293264711E-3</v>
      </c>
      <c r="AF18" s="395">
        <v>805507.75942999998</v>
      </c>
      <c r="AG18" s="396">
        <v>7.9838157145150444E-3</v>
      </c>
    </row>
    <row r="19" spans="1:33" ht="19.5">
      <c r="A19" s="399" t="s">
        <v>791</v>
      </c>
      <c r="B19" s="395">
        <v>0</v>
      </c>
      <c r="C19" s="396">
        <v>0</v>
      </c>
      <c r="D19" s="395">
        <v>0</v>
      </c>
      <c r="E19" s="396">
        <v>0</v>
      </c>
      <c r="F19" s="395">
        <v>0</v>
      </c>
      <c r="G19" s="396">
        <v>0</v>
      </c>
      <c r="H19" s="395">
        <v>0</v>
      </c>
      <c r="I19" s="396">
        <v>0</v>
      </c>
      <c r="J19" s="395">
        <v>0</v>
      </c>
      <c r="K19" s="396">
        <v>0</v>
      </c>
      <c r="L19" s="395">
        <v>1149200.25</v>
      </c>
      <c r="M19" s="396">
        <v>3.1496612313380232E-2</v>
      </c>
      <c r="N19" s="395">
        <v>0</v>
      </c>
      <c r="O19" s="396">
        <v>0</v>
      </c>
      <c r="P19" s="395">
        <v>0</v>
      </c>
      <c r="Q19" s="396">
        <v>0</v>
      </c>
      <c r="R19" s="395">
        <v>0</v>
      </c>
      <c r="S19" s="396">
        <v>0</v>
      </c>
      <c r="T19" s="395">
        <v>1149200.25</v>
      </c>
      <c r="U19" s="396">
        <v>1.2064488899681744E-2</v>
      </c>
      <c r="V19" s="395">
        <v>0</v>
      </c>
      <c r="W19" s="396">
        <v>0</v>
      </c>
      <c r="X19" s="395">
        <v>0</v>
      </c>
      <c r="Y19" s="396">
        <v>0</v>
      </c>
      <c r="Z19" s="395">
        <v>0</v>
      </c>
      <c r="AA19" s="396">
        <v>0</v>
      </c>
      <c r="AB19" s="395">
        <v>0</v>
      </c>
      <c r="AC19" s="396">
        <v>0</v>
      </c>
      <c r="AD19" s="395">
        <v>0</v>
      </c>
      <c r="AE19" s="396">
        <v>0</v>
      </c>
      <c r="AF19" s="395">
        <v>1149200.25</v>
      </c>
      <c r="AG19" s="396">
        <v>1.1390334739378685E-2</v>
      </c>
    </row>
    <row r="20" spans="1:33" ht="17.25" customHeight="1">
      <c r="A20" s="390" t="s">
        <v>792</v>
      </c>
      <c r="B20" s="395">
        <v>0</v>
      </c>
      <c r="C20" s="396">
        <v>0</v>
      </c>
      <c r="D20" s="395">
        <v>1500.0012300000001</v>
      </c>
      <c r="E20" s="396">
        <v>1.6064805167847723E-2</v>
      </c>
      <c r="F20" s="395">
        <v>0</v>
      </c>
      <c r="G20" s="396">
        <v>0</v>
      </c>
      <c r="H20" s="395">
        <v>0</v>
      </c>
      <c r="I20" s="396">
        <v>0</v>
      </c>
      <c r="J20" s="395">
        <v>1500.0012300000001</v>
      </c>
      <c r="K20" s="396">
        <v>2.2013877440655713E-3</v>
      </c>
      <c r="L20" s="395">
        <v>1810060.9727999999</v>
      </c>
      <c r="M20" s="396">
        <v>4.9609098783142E-2</v>
      </c>
      <c r="N20" s="395">
        <v>490156.54437000002</v>
      </c>
      <c r="O20" s="396">
        <v>3.6534294110576078E-2</v>
      </c>
      <c r="P20" s="395">
        <v>22870.923589999999</v>
      </c>
      <c r="Q20" s="396">
        <v>1.4356341209760199E-3</v>
      </c>
      <c r="R20" s="395">
        <v>45629.991880000001</v>
      </c>
      <c r="S20" s="396">
        <v>1.5509283749347812E-3</v>
      </c>
      <c r="T20" s="395">
        <v>2368718.4326399998</v>
      </c>
      <c r="U20" s="396">
        <v>2.4867186756230536E-2</v>
      </c>
      <c r="V20" s="395">
        <v>98000.055900000007</v>
      </c>
      <c r="W20" s="396">
        <v>4.9494349858448548E-2</v>
      </c>
      <c r="X20" s="395">
        <v>46000.704740000001</v>
      </c>
      <c r="Y20" s="396">
        <v>8.4837715728145219E-2</v>
      </c>
      <c r="Z20" s="395">
        <v>0</v>
      </c>
      <c r="AA20" s="396">
        <v>0</v>
      </c>
      <c r="AB20" s="395">
        <v>0</v>
      </c>
      <c r="AC20" s="396">
        <v>0</v>
      </c>
      <c r="AD20" s="395">
        <v>144000.76063999999</v>
      </c>
      <c r="AE20" s="396">
        <v>2.9053445136770349E-2</v>
      </c>
      <c r="AF20" s="395">
        <v>2514219.1945099998</v>
      </c>
      <c r="AG20" s="396">
        <v>2.4919763316828335E-2</v>
      </c>
    </row>
    <row r="21" spans="1:33" ht="19.5">
      <c r="A21" s="397" t="s">
        <v>793</v>
      </c>
      <c r="B21" s="395">
        <v>33615.517549999997</v>
      </c>
      <c r="C21" s="396">
        <v>0.11397335157060069</v>
      </c>
      <c r="D21" s="395">
        <v>20024.406760000002</v>
      </c>
      <c r="E21" s="396">
        <v>0.21445861961135385</v>
      </c>
      <c r="F21" s="395">
        <v>22418.090989999997</v>
      </c>
      <c r="G21" s="396">
        <v>0.23290820423046299</v>
      </c>
      <c r="H21" s="395">
        <v>50187.969810000002</v>
      </c>
      <c r="I21" s="396">
        <v>0.2549913748117224</v>
      </c>
      <c r="J21" s="395">
        <v>126245.98511000001</v>
      </c>
      <c r="K21" s="396">
        <v>0.18527742431160446</v>
      </c>
      <c r="L21" s="395">
        <v>3312103.5435100002</v>
      </c>
      <c r="M21" s="396">
        <v>9.0776208281983378E-2</v>
      </c>
      <c r="N21" s="395">
        <v>1706603.5322499999</v>
      </c>
      <c r="O21" s="396">
        <v>0.12720335185467657</v>
      </c>
      <c r="P21" s="395">
        <v>151807.74351</v>
      </c>
      <c r="Q21" s="396">
        <v>9.5291462784049263E-3</v>
      </c>
      <c r="R21" s="395">
        <v>4526962.9916199995</v>
      </c>
      <c r="S21" s="396">
        <v>0.15386799485845321</v>
      </c>
      <c r="T21" s="395">
        <v>9697477.8108900003</v>
      </c>
      <c r="U21" s="396">
        <v>0.10180568043245067</v>
      </c>
      <c r="V21" s="395">
        <v>0</v>
      </c>
      <c r="W21" s="396">
        <v>0</v>
      </c>
      <c r="X21" s="395">
        <v>0</v>
      </c>
      <c r="Y21" s="396">
        <v>0</v>
      </c>
      <c r="Z21" s="395">
        <v>13026.175230000001</v>
      </c>
      <c r="AA21" s="396">
        <v>1.6950276844620485E-2</v>
      </c>
      <c r="AB21" s="395">
        <v>71296.106780000002</v>
      </c>
      <c r="AC21" s="396">
        <v>4.2803243324905094E-2</v>
      </c>
      <c r="AD21" s="395">
        <v>84322.282009999995</v>
      </c>
      <c r="AE21" s="396">
        <v>1.7012776761015948E-2</v>
      </c>
      <c r="AF21" s="395">
        <v>9908046.0780100003</v>
      </c>
      <c r="AG21" s="396">
        <v>9.8203913061907219E-2</v>
      </c>
    </row>
    <row r="22" spans="1:33" ht="19.5">
      <c r="A22" s="397" t="s">
        <v>794</v>
      </c>
      <c r="B22" s="395">
        <v>14318.55301</v>
      </c>
      <c r="C22" s="396">
        <v>4.8547028132577802E-2</v>
      </c>
      <c r="D22" s="395">
        <v>15639.115730000001</v>
      </c>
      <c r="E22" s="396">
        <v>0.16749276078918457</v>
      </c>
      <c r="F22" s="395">
        <v>14971.92273</v>
      </c>
      <c r="G22" s="396">
        <v>0.15554775107644217</v>
      </c>
      <c r="H22" s="395">
        <v>16510.508259999999</v>
      </c>
      <c r="I22" s="396">
        <v>8.3885385601288942E-2</v>
      </c>
      <c r="J22" s="395">
        <v>61440.099730000002</v>
      </c>
      <c r="K22" s="396">
        <v>9.0168914421349111E-2</v>
      </c>
      <c r="L22" s="395">
        <v>1577177.0686600001</v>
      </c>
      <c r="M22" s="396">
        <v>4.3226352135876667E-2</v>
      </c>
      <c r="N22" s="395">
        <v>1131155.5546199998</v>
      </c>
      <c r="O22" s="396">
        <v>8.4311777924775635E-2</v>
      </c>
      <c r="P22" s="395">
        <v>1846741.8837899999</v>
      </c>
      <c r="Q22" s="396">
        <v>0.11592210741168654</v>
      </c>
      <c r="R22" s="395">
        <v>1258044.3112300001</v>
      </c>
      <c r="S22" s="396">
        <v>4.2759959816409454E-2</v>
      </c>
      <c r="T22" s="395">
        <v>5813118.8182999995</v>
      </c>
      <c r="U22" s="396">
        <v>6.1027055516139503E-2</v>
      </c>
      <c r="V22" s="395">
        <v>0</v>
      </c>
      <c r="W22" s="396">
        <v>0</v>
      </c>
      <c r="X22" s="395">
        <v>0</v>
      </c>
      <c r="Y22" s="396">
        <v>0</v>
      </c>
      <c r="Z22" s="395">
        <v>0</v>
      </c>
      <c r="AA22" s="396">
        <v>0</v>
      </c>
      <c r="AB22" s="395">
        <v>0</v>
      </c>
      <c r="AC22" s="396">
        <v>0</v>
      </c>
      <c r="AD22" s="395">
        <v>0</v>
      </c>
      <c r="AE22" s="396">
        <v>0</v>
      </c>
      <c r="AF22" s="395">
        <v>5874558.9180299994</v>
      </c>
      <c r="AG22" s="396">
        <v>5.8225877102414447E-2</v>
      </c>
    </row>
    <row r="23" spans="1:33" ht="19.5">
      <c r="A23" s="397" t="s">
        <v>795</v>
      </c>
      <c r="B23" s="395">
        <v>6503.0943099999995</v>
      </c>
      <c r="C23" s="396">
        <v>2.2048729518680366E-2</v>
      </c>
      <c r="D23" s="395">
        <v>0</v>
      </c>
      <c r="E23" s="396">
        <v>0</v>
      </c>
      <c r="F23" s="395">
        <v>0</v>
      </c>
      <c r="G23" s="396">
        <v>0</v>
      </c>
      <c r="H23" s="395">
        <v>0</v>
      </c>
      <c r="I23" s="396">
        <v>0</v>
      </c>
      <c r="J23" s="395">
        <v>6503.0943099999995</v>
      </c>
      <c r="K23" s="396">
        <v>9.5438802490425637E-3</v>
      </c>
      <c r="L23" s="395">
        <v>631005.48340000003</v>
      </c>
      <c r="M23" s="396">
        <v>1.7294231425956343E-2</v>
      </c>
      <c r="N23" s="395">
        <v>0</v>
      </c>
      <c r="O23" s="396">
        <v>0</v>
      </c>
      <c r="P23" s="395">
        <v>0</v>
      </c>
      <c r="Q23" s="396">
        <v>0</v>
      </c>
      <c r="R23" s="395">
        <v>266527.56943000003</v>
      </c>
      <c r="S23" s="396">
        <v>9.0590673611881199E-3</v>
      </c>
      <c r="T23" s="395">
        <v>897533.05283000006</v>
      </c>
      <c r="U23" s="396">
        <v>9.4224462211568456E-3</v>
      </c>
      <c r="V23" s="395">
        <v>0</v>
      </c>
      <c r="W23" s="396">
        <v>0</v>
      </c>
      <c r="X23" s="395">
        <v>0</v>
      </c>
      <c r="Y23" s="396">
        <v>0</v>
      </c>
      <c r="Z23" s="395">
        <v>13026.175230000001</v>
      </c>
      <c r="AA23" s="396">
        <v>1.6950276844620485E-2</v>
      </c>
      <c r="AB23" s="395">
        <v>48864.189340000004</v>
      </c>
      <c r="AC23" s="396">
        <v>2.9336044850922696E-2</v>
      </c>
      <c r="AD23" s="395">
        <v>61890.364570000005</v>
      </c>
      <c r="AE23" s="396">
        <v>1.2486936204625387E-2</v>
      </c>
      <c r="AF23" s="395">
        <v>965926.51170999999</v>
      </c>
      <c r="AG23" s="396">
        <v>9.5738112674595092E-3</v>
      </c>
    </row>
    <row r="24" spans="1:33" ht="19.5">
      <c r="A24" s="397" t="s">
        <v>787</v>
      </c>
      <c r="B24" s="395">
        <v>0</v>
      </c>
      <c r="C24" s="396">
        <v>0</v>
      </c>
      <c r="D24" s="395">
        <v>0</v>
      </c>
      <c r="E24" s="396">
        <v>0</v>
      </c>
      <c r="F24" s="395">
        <v>0</v>
      </c>
      <c r="G24" s="396">
        <v>0</v>
      </c>
      <c r="H24" s="395">
        <v>0</v>
      </c>
      <c r="I24" s="396">
        <v>0</v>
      </c>
      <c r="J24" s="395">
        <v>0</v>
      </c>
      <c r="K24" s="396">
        <v>0</v>
      </c>
      <c r="L24" s="395">
        <v>0</v>
      </c>
      <c r="M24" s="396">
        <v>0</v>
      </c>
      <c r="N24" s="395">
        <v>0</v>
      </c>
      <c r="O24" s="396">
        <v>0</v>
      </c>
      <c r="P24" s="395">
        <v>0</v>
      </c>
      <c r="Q24" s="396">
        <v>0</v>
      </c>
      <c r="R24" s="395">
        <v>0</v>
      </c>
      <c r="S24" s="396">
        <v>0</v>
      </c>
      <c r="T24" s="395">
        <v>0</v>
      </c>
      <c r="U24" s="396">
        <v>0</v>
      </c>
      <c r="V24" s="395">
        <v>0</v>
      </c>
      <c r="W24" s="396">
        <v>0</v>
      </c>
      <c r="X24" s="395">
        <v>0</v>
      </c>
      <c r="Y24" s="396">
        <v>0</v>
      </c>
      <c r="Z24" s="395">
        <v>0</v>
      </c>
      <c r="AA24" s="396">
        <v>0</v>
      </c>
      <c r="AB24" s="395">
        <v>0</v>
      </c>
      <c r="AC24" s="396">
        <v>0</v>
      </c>
      <c r="AD24" s="395">
        <v>0</v>
      </c>
      <c r="AE24" s="396">
        <v>0</v>
      </c>
      <c r="AF24" s="395">
        <v>0</v>
      </c>
      <c r="AG24" s="396">
        <v>0</v>
      </c>
    </row>
    <row r="25" spans="1:33" ht="19.5">
      <c r="A25" s="397" t="s">
        <v>796</v>
      </c>
      <c r="B25" s="395">
        <v>0</v>
      </c>
      <c r="C25" s="396">
        <v>0</v>
      </c>
      <c r="D25" s="395">
        <v>0</v>
      </c>
      <c r="E25" s="396">
        <v>0</v>
      </c>
      <c r="F25" s="395">
        <v>0</v>
      </c>
      <c r="G25" s="396">
        <v>0</v>
      </c>
      <c r="H25" s="395">
        <v>0</v>
      </c>
      <c r="I25" s="396">
        <v>0</v>
      </c>
      <c r="J25" s="395">
        <v>0</v>
      </c>
      <c r="K25" s="396">
        <v>0</v>
      </c>
      <c r="L25" s="395">
        <v>0</v>
      </c>
      <c r="M25" s="396">
        <v>0</v>
      </c>
      <c r="N25" s="395">
        <v>0</v>
      </c>
      <c r="O25" s="396">
        <v>0</v>
      </c>
      <c r="P25" s="395">
        <v>0</v>
      </c>
      <c r="Q25" s="396">
        <v>0</v>
      </c>
      <c r="R25" s="395">
        <v>0</v>
      </c>
      <c r="S25" s="396">
        <v>0</v>
      </c>
      <c r="T25" s="395">
        <v>0</v>
      </c>
      <c r="U25" s="396">
        <v>0</v>
      </c>
      <c r="V25" s="395">
        <v>0</v>
      </c>
      <c r="W25" s="396">
        <v>0</v>
      </c>
      <c r="X25" s="395">
        <v>0</v>
      </c>
      <c r="Y25" s="396">
        <v>0</v>
      </c>
      <c r="Z25" s="395">
        <v>0</v>
      </c>
      <c r="AA25" s="396">
        <v>0</v>
      </c>
      <c r="AB25" s="395">
        <v>0</v>
      </c>
      <c r="AC25" s="396">
        <v>0</v>
      </c>
      <c r="AD25" s="395">
        <v>0</v>
      </c>
      <c r="AE25" s="396">
        <v>0</v>
      </c>
      <c r="AF25" s="395">
        <v>0</v>
      </c>
      <c r="AG25" s="396">
        <v>0</v>
      </c>
    </row>
    <row r="26" spans="1:33" ht="19.5">
      <c r="A26" s="398" t="s">
        <v>789</v>
      </c>
      <c r="B26" s="395">
        <v>0</v>
      </c>
      <c r="C26" s="396">
        <v>0</v>
      </c>
      <c r="D26" s="395">
        <v>0</v>
      </c>
      <c r="E26" s="396">
        <v>0</v>
      </c>
      <c r="F26" s="395">
        <v>1575.2407499999999</v>
      </c>
      <c r="G26" s="396">
        <v>1.6365643911285942E-2</v>
      </c>
      <c r="H26" s="395">
        <v>0</v>
      </c>
      <c r="I26" s="396">
        <v>0</v>
      </c>
      <c r="J26" s="395">
        <v>1575.2407499999999</v>
      </c>
      <c r="K26" s="396">
        <v>2.3118085583187543E-3</v>
      </c>
      <c r="L26" s="395">
        <v>0</v>
      </c>
      <c r="M26" s="396">
        <v>0</v>
      </c>
      <c r="N26" s="395">
        <v>59613.125220000002</v>
      </c>
      <c r="O26" s="396">
        <v>4.443322188908797E-3</v>
      </c>
      <c r="P26" s="395">
        <v>122408.10025</v>
      </c>
      <c r="Q26" s="396">
        <v>7.683696931224511E-3</v>
      </c>
      <c r="R26" s="395">
        <v>0</v>
      </c>
      <c r="S26" s="396">
        <v>0</v>
      </c>
      <c r="T26" s="395">
        <v>182021.22547</v>
      </c>
      <c r="U26" s="396">
        <v>1.910888075589335E-3</v>
      </c>
      <c r="V26" s="395">
        <v>0</v>
      </c>
      <c r="W26" s="396">
        <v>0</v>
      </c>
      <c r="X26" s="395">
        <v>0</v>
      </c>
      <c r="Y26" s="396">
        <v>0</v>
      </c>
      <c r="Z26" s="395">
        <v>0</v>
      </c>
      <c r="AA26" s="396">
        <v>0</v>
      </c>
      <c r="AB26" s="395">
        <v>0</v>
      </c>
      <c r="AC26" s="396">
        <v>0</v>
      </c>
      <c r="AD26" s="395">
        <v>0</v>
      </c>
      <c r="AE26" s="396">
        <v>0</v>
      </c>
      <c r="AF26" s="395">
        <v>183596.46622</v>
      </c>
      <c r="AG26" s="396">
        <v>1.819722200036792E-3</v>
      </c>
    </row>
    <row r="27" spans="1:33" ht="39">
      <c r="A27" s="398" t="s">
        <v>797</v>
      </c>
      <c r="B27" s="395">
        <v>12793.87023</v>
      </c>
      <c r="C27" s="396">
        <v>4.3377593919342532E-2</v>
      </c>
      <c r="D27" s="395">
        <v>4385.2910300000003</v>
      </c>
      <c r="E27" s="396">
        <v>4.6965858822169276E-2</v>
      </c>
      <c r="F27" s="395">
        <v>5870.9275099999995</v>
      </c>
      <c r="G27" s="396">
        <v>6.0994809242734878E-2</v>
      </c>
      <c r="H27" s="395">
        <v>33677.46155</v>
      </c>
      <c r="I27" s="396">
        <v>0.17110598921043343</v>
      </c>
      <c r="J27" s="395">
        <v>56727.550320000002</v>
      </c>
      <c r="K27" s="396">
        <v>8.325282108289403E-2</v>
      </c>
      <c r="L27" s="395">
        <v>1103920.9914500001</v>
      </c>
      <c r="M27" s="396">
        <v>3.0255624720150372E-2</v>
      </c>
      <c r="N27" s="395">
        <v>515834.85241000005</v>
      </c>
      <c r="O27" s="396">
        <v>3.8448251740992138E-2</v>
      </c>
      <c r="P27" s="395">
        <v>593562.93386999995</v>
      </c>
      <c r="Q27" s="396">
        <v>3.7258626546371354E-2</v>
      </c>
      <c r="R27" s="395">
        <v>3002391.1109600002</v>
      </c>
      <c r="S27" s="396">
        <v>0.10204896768085563</v>
      </c>
      <c r="T27" s="395">
        <v>5215709.8886900004</v>
      </c>
      <c r="U27" s="396">
        <v>5.4755360570153733E-2</v>
      </c>
      <c r="V27" s="395">
        <v>0</v>
      </c>
      <c r="W27" s="396">
        <v>0</v>
      </c>
      <c r="X27" s="395">
        <v>0</v>
      </c>
      <c r="Y27" s="396">
        <v>0</v>
      </c>
      <c r="Z27" s="395">
        <v>0</v>
      </c>
      <c r="AA27" s="396">
        <v>0</v>
      </c>
      <c r="AB27" s="395">
        <v>22431.917440000001</v>
      </c>
      <c r="AC27" s="396">
        <v>1.34671984739824E-2</v>
      </c>
      <c r="AD27" s="395">
        <v>22431.917440000001</v>
      </c>
      <c r="AE27" s="396">
        <v>4.5258405563905636E-3</v>
      </c>
      <c r="AF27" s="395">
        <v>5294869.3564500008</v>
      </c>
      <c r="AG27" s="396">
        <v>5.2480265620586226E-2</v>
      </c>
    </row>
    <row r="28" spans="1:33" ht="19.5" customHeight="1">
      <c r="A28" s="399" t="s">
        <v>791</v>
      </c>
      <c r="B28" s="395">
        <v>0</v>
      </c>
      <c r="C28" s="396">
        <v>0</v>
      </c>
      <c r="D28" s="395">
        <v>0</v>
      </c>
      <c r="E28" s="396">
        <v>0</v>
      </c>
      <c r="F28" s="395">
        <v>0</v>
      </c>
      <c r="G28" s="396">
        <v>0</v>
      </c>
      <c r="H28" s="395">
        <v>0</v>
      </c>
      <c r="I28" s="396">
        <v>0</v>
      </c>
      <c r="J28" s="395">
        <v>0</v>
      </c>
      <c r="K28" s="396">
        <v>0</v>
      </c>
      <c r="L28" s="395">
        <v>0</v>
      </c>
      <c r="M28" s="396">
        <v>0</v>
      </c>
      <c r="N28" s="395">
        <v>0</v>
      </c>
      <c r="O28" s="396">
        <v>0</v>
      </c>
      <c r="P28" s="395">
        <v>0</v>
      </c>
      <c r="Q28" s="396">
        <v>0</v>
      </c>
      <c r="R28" s="395">
        <v>0</v>
      </c>
      <c r="S28" s="396">
        <v>0</v>
      </c>
      <c r="T28" s="395">
        <v>0</v>
      </c>
      <c r="U28" s="396">
        <v>0</v>
      </c>
      <c r="V28" s="395">
        <v>0</v>
      </c>
      <c r="W28" s="396">
        <v>0</v>
      </c>
      <c r="X28" s="395">
        <v>0</v>
      </c>
      <c r="Y28" s="396">
        <v>0</v>
      </c>
      <c r="Z28" s="395">
        <v>0</v>
      </c>
      <c r="AA28" s="396">
        <v>0</v>
      </c>
      <c r="AB28" s="395">
        <v>0</v>
      </c>
      <c r="AC28" s="396">
        <v>0</v>
      </c>
      <c r="AD28" s="395">
        <v>0</v>
      </c>
      <c r="AE28" s="396">
        <v>0</v>
      </c>
      <c r="AF28" s="395">
        <v>0</v>
      </c>
      <c r="AG28" s="396">
        <v>0</v>
      </c>
    </row>
    <row r="29" spans="1:33" ht="19.5">
      <c r="A29" s="397" t="s">
        <v>792</v>
      </c>
      <c r="B29" s="395">
        <v>0</v>
      </c>
      <c r="C29" s="396">
        <v>0</v>
      </c>
      <c r="D29" s="395">
        <v>0</v>
      </c>
      <c r="E29" s="396">
        <v>0</v>
      </c>
      <c r="F29" s="395">
        <v>0</v>
      </c>
      <c r="G29" s="396">
        <v>0</v>
      </c>
      <c r="H29" s="395">
        <v>0</v>
      </c>
      <c r="I29" s="396">
        <v>0</v>
      </c>
      <c r="J29" s="395">
        <v>0</v>
      </c>
      <c r="K29" s="396">
        <v>0</v>
      </c>
      <c r="L29" s="395">
        <v>0</v>
      </c>
      <c r="M29" s="396">
        <v>0</v>
      </c>
      <c r="N29" s="395">
        <v>0</v>
      </c>
      <c r="O29" s="396">
        <v>0</v>
      </c>
      <c r="P29" s="395">
        <v>0</v>
      </c>
      <c r="Q29" s="396">
        <v>0</v>
      </c>
      <c r="R29" s="395">
        <v>0</v>
      </c>
      <c r="S29" s="396">
        <v>0</v>
      </c>
      <c r="T29" s="395">
        <v>0</v>
      </c>
      <c r="U29" s="396">
        <v>0</v>
      </c>
      <c r="V29" s="395">
        <v>0</v>
      </c>
      <c r="W29" s="396">
        <v>0</v>
      </c>
      <c r="X29" s="395">
        <v>0</v>
      </c>
      <c r="Y29" s="396">
        <v>0</v>
      </c>
      <c r="Z29" s="395">
        <v>0</v>
      </c>
      <c r="AA29" s="396">
        <v>0</v>
      </c>
      <c r="AB29" s="395">
        <v>0</v>
      </c>
      <c r="AC29" s="396">
        <v>0</v>
      </c>
      <c r="AD29" s="395">
        <v>0</v>
      </c>
      <c r="AE29" s="396">
        <v>0</v>
      </c>
      <c r="AF29" s="395">
        <v>0</v>
      </c>
      <c r="AG29" s="396">
        <v>0</v>
      </c>
    </row>
    <row r="30" spans="1:33" ht="19.5">
      <c r="A30" s="397" t="s">
        <v>798</v>
      </c>
      <c r="B30" s="395">
        <v>0</v>
      </c>
      <c r="C30" s="396">
        <v>0</v>
      </c>
      <c r="D30" s="395">
        <v>0</v>
      </c>
      <c r="E30" s="396">
        <v>0</v>
      </c>
      <c r="F30" s="395">
        <v>0</v>
      </c>
      <c r="G30" s="396">
        <v>0</v>
      </c>
      <c r="H30" s="395">
        <v>0</v>
      </c>
      <c r="I30" s="396">
        <v>0</v>
      </c>
      <c r="J30" s="395">
        <v>0</v>
      </c>
      <c r="K30" s="396">
        <v>0</v>
      </c>
      <c r="L30" s="395">
        <v>0</v>
      </c>
      <c r="M30" s="396">
        <v>0</v>
      </c>
      <c r="N30" s="395">
        <v>0</v>
      </c>
      <c r="O30" s="396">
        <v>0</v>
      </c>
      <c r="P30" s="395">
        <v>0</v>
      </c>
      <c r="Q30" s="396">
        <v>0</v>
      </c>
      <c r="R30" s="395">
        <v>0</v>
      </c>
      <c r="S30" s="396">
        <v>0</v>
      </c>
      <c r="T30" s="395">
        <v>0</v>
      </c>
      <c r="U30" s="396">
        <v>0</v>
      </c>
      <c r="V30" s="395">
        <v>0</v>
      </c>
      <c r="W30" s="396">
        <v>0</v>
      </c>
      <c r="X30" s="395">
        <v>0</v>
      </c>
      <c r="Y30" s="396">
        <v>0</v>
      </c>
      <c r="Z30" s="395">
        <v>0</v>
      </c>
      <c r="AA30" s="396">
        <v>0</v>
      </c>
      <c r="AB30" s="395">
        <v>0</v>
      </c>
      <c r="AC30" s="396">
        <v>0</v>
      </c>
      <c r="AD30" s="395">
        <v>0</v>
      </c>
      <c r="AE30" s="396">
        <v>0</v>
      </c>
      <c r="AF30" s="395">
        <v>0</v>
      </c>
      <c r="AG30" s="396">
        <v>0</v>
      </c>
    </row>
    <row r="31" spans="1:33" ht="18">
      <c r="A31" s="390" t="s">
        <v>799</v>
      </c>
      <c r="B31" s="393">
        <v>295494.0442</v>
      </c>
      <c r="C31" s="394">
        <v>1.0018720234347611</v>
      </c>
      <c r="D31" s="393">
        <v>93418.335999999996</v>
      </c>
      <c r="E31" s="394">
        <v>1.0004974242218021</v>
      </c>
      <c r="F31" s="393">
        <v>98130.247279999996</v>
      </c>
      <c r="G31" s="394">
        <v>1.0195042782577304</v>
      </c>
      <c r="H31" s="393">
        <v>196876.83665000001</v>
      </c>
      <c r="I31" s="394">
        <v>1.0002774656161448</v>
      </c>
      <c r="J31" s="393">
        <v>683919.46412999998</v>
      </c>
      <c r="K31" s="394">
        <v>1.0037137944638053</v>
      </c>
      <c r="L31" s="393">
        <v>36537379.258370005</v>
      </c>
      <c r="M31" s="394">
        <v>1.0013952480847617</v>
      </c>
      <c r="N31" s="393">
        <v>13425922.657430001</v>
      </c>
      <c r="O31" s="394">
        <v>1.0007141855115791</v>
      </c>
      <c r="P31" s="393">
        <v>15947502.42615</v>
      </c>
      <c r="Q31" s="394">
        <v>1.0010430290335641</v>
      </c>
      <c r="R31" s="393">
        <v>29431089.226119999</v>
      </c>
      <c r="S31" s="394">
        <v>1.0003401163442598</v>
      </c>
      <c r="T31" s="393">
        <v>95341893.568070009</v>
      </c>
      <c r="U31" s="394">
        <v>1.0009145200121727</v>
      </c>
      <c r="V31" s="393">
        <v>1985682.6376400001</v>
      </c>
      <c r="W31" s="394">
        <v>1.002857297096716</v>
      </c>
      <c r="X31" s="393">
        <v>544511.68974000006</v>
      </c>
      <c r="Y31" s="394">
        <v>1.0042265266567767</v>
      </c>
      <c r="Z31" s="393">
        <v>788188.02168000001</v>
      </c>
      <c r="AA31" s="394">
        <v>1.0256276256994381</v>
      </c>
      <c r="AB31" s="393">
        <v>1670389.62739</v>
      </c>
      <c r="AC31" s="394">
        <v>1.0028330703834223</v>
      </c>
      <c r="AD31" s="393">
        <v>4988771.97645</v>
      </c>
      <c r="AE31" s="394">
        <v>1.0065294952156403</v>
      </c>
      <c r="AF31" s="393">
        <v>101014585.00865</v>
      </c>
      <c r="AG31" s="394">
        <v>1.0012092642756973</v>
      </c>
    </row>
    <row r="32" spans="1:33" ht="18">
      <c r="A32" s="390" t="s">
        <v>971</v>
      </c>
      <c r="B32" s="393">
        <v>552.13816000000008</v>
      </c>
      <c r="C32" s="394">
        <v>1.8720234347611459E-3</v>
      </c>
      <c r="D32" s="393">
        <v>46.445440000000005</v>
      </c>
      <c r="E32" s="394">
        <v>4.9742422180211238E-4</v>
      </c>
      <c r="F32" s="393">
        <v>1877.3434199999999</v>
      </c>
      <c r="G32" s="394">
        <v>1.9504278257730271E-2</v>
      </c>
      <c r="H32" s="393">
        <v>54.611400000000003</v>
      </c>
      <c r="I32" s="394">
        <v>2.7746561614489217E-4</v>
      </c>
      <c r="J32" s="393">
        <v>2530.5384199999999</v>
      </c>
      <c r="K32" s="394">
        <v>3.7137944638052428E-3</v>
      </c>
      <c r="L32" s="393">
        <v>50907.679590000007</v>
      </c>
      <c r="M32" s="394">
        <v>1.3952480847615632E-3</v>
      </c>
      <c r="N32" s="393">
        <v>9581.7562899999994</v>
      </c>
      <c r="O32" s="394">
        <v>7.1418551157907955E-4</v>
      </c>
      <c r="P32" s="393">
        <v>16616.376680000001</v>
      </c>
      <c r="Q32" s="394">
        <v>1.0430290335641944E-3</v>
      </c>
      <c r="R32" s="393">
        <v>10006.59107</v>
      </c>
      <c r="S32" s="394">
        <v>3.4011634425984454E-4</v>
      </c>
      <c r="T32" s="393">
        <v>87112.403630000001</v>
      </c>
      <c r="U32" s="394">
        <v>9.1452001217257875E-4</v>
      </c>
      <c r="V32" s="393">
        <v>5657.5200199999999</v>
      </c>
      <c r="W32" s="394">
        <v>2.8572970967158068E-3</v>
      </c>
      <c r="X32" s="393">
        <v>2291.70721</v>
      </c>
      <c r="Y32" s="394">
        <v>4.2265266567766231E-3</v>
      </c>
      <c r="Z32" s="393">
        <v>19694.660219999998</v>
      </c>
      <c r="AA32" s="394">
        <v>2.5627625699438269E-2</v>
      </c>
      <c r="AB32" s="393">
        <v>4718.9622300000001</v>
      </c>
      <c r="AC32" s="394">
        <v>2.8330703834222289E-3</v>
      </c>
      <c r="AD32" s="393">
        <v>32362.849679999999</v>
      </c>
      <c r="AE32" s="394">
        <v>6.529495215640173E-3</v>
      </c>
      <c r="AF32" s="393">
        <v>122005.79173</v>
      </c>
      <c r="AG32" s="394">
        <v>1.2092642756974857E-3</v>
      </c>
    </row>
    <row r="33" spans="1:33" ht="22.5" customHeight="1">
      <c r="A33" s="805" t="s">
        <v>801</v>
      </c>
      <c r="B33" s="806">
        <v>294941.90604000003</v>
      </c>
      <c r="C33" s="807">
        <v>1</v>
      </c>
      <c r="D33" s="806">
        <v>93371.89056</v>
      </c>
      <c r="E33" s="807">
        <v>1</v>
      </c>
      <c r="F33" s="808">
        <v>96252.903860000006</v>
      </c>
      <c r="G33" s="807">
        <v>1</v>
      </c>
      <c r="H33" s="806">
        <v>196822.22524999999</v>
      </c>
      <c r="I33" s="807">
        <v>1</v>
      </c>
      <c r="J33" s="806">
        <v>681388.92570999998</v>
      </c>
      <c r="K33" s="807">
        <v>1</v>
      </c>
      <c r="L33" s="806">
        <v>36486471.578779995</v>
      </c>
      <c r="M33" s="807">
        <v>1</v>
      </c>
      <c r="N33" s="806">
        <v>13416340.901139999</v>
      </c>
      <c r="O33" s="807">
        <v>1</v>
      </c>
      <c r="P33" s="808">
        <v>15930886.04947</v>
      </c>
      <c r="Q33" s="807">
        <v>1</v>
      </c>
      <c r="R33" s="806">
        <v>29421082.635049999</v>
      </c>
      <c r="S33" s="807">
        <v>1</v>
      </c>
      <c r="T33" s="806">
        <v>95254781.164439991</v>
      </c>
      <c r="U33" s="807">
        <v>1</v>
      </c>
      <c r="V33" s="806">
        <v>1980025.1176199999</v>
      </c>
      <c r="W33" s="807">
        <v>1</v>
      </c>
      <c r="X33" s="806">
        <v>542219.98252999992</v>
      </c>
      <c r="Y33" s="807">
        <v>1</v>
      </c>
      <c r="Z33" s="808">
        <v>768493.36146000004</v>
      </c>
      <c r="AA33" s="807">
        <v>1</v>
      </c>
      <c r="AB33" s="806">
        <v>1665670.6651600001</v>
      </c>
      <c r="AC33" s="807">
        <v>1</v>
      </c>
      <c r="AD33" s="806">
        <v>4956409.12677</v>
      </c>
      <c r="AE33" s="807">
        <v>1</v>
      </c>
      <c r="AF33" s="806">
        <v>100892579.21691999</v>
      </c>
      <c r="AG33" s="807">
        <v>1</v>
      </c>
    </row>
    <row r="34" spans="1:33" ht="19.5">
      <c r="A34" s="399" t="s">
        <v>802</v>
      </c>
      <c r="B34" s="395">
        <v>258.54217</v>
      </c>
      <c r="C34" s="396">
        <v>8.7658676066512068E-4</v>
      </c>
      <c r="D34" s="395">
        <v>6.5534799999999995</v>
      </c>
      <c r="E34" s="396">
        <v>7.0186862027697591E-5</v>
      </c>
      <c r="F34" s="395">
        <v>58.4953</v>
      </c>
      <c r="G34" s="396">
        <v>6.0772504157465739E-4</v>
      </c>
      <c r="H34" s="395">
        <v>0</v>
      </c>
      <c r="I34" s="396">
        <v>0</v>
      </c>
      <c r="J34" s="395">
        <v>323.59094999999996</v>
      </c>
      <c r="K34" s="396">
        <v>4.7489904486313993E-4</v>
      </c>
      <c r="L34" s="395">
        <v>25080.199100000002</v>
      </c>
      <c r="M34" s="396">
        <v>6.8738351544483901E-4</v>
      </c>
      <c r="N34" s="395">
        <v>318.47140000000002</v>
      </c>
      <c r="O34" s="396">
        <v>2.3737575121763581E-5</v>
      </c>
      <c r="P34" s="395">
        <v>9762.31</v>
      </c>
      <c r="Q34" s="396">
        <v>6.1279140216590649E-4</v>
      </c>
      <c r="R34" s="395">
        <v>0</v>
      </c>
      <c r="S34" s="396">
        <v>0</v>
      </c>
      <c r="T34" s="395">
        <v>35160.980499999998</v>
      </c>
      <c r="U34" s="392">
        <v>3.691256236188395E-4</v>
      </c>
      <c r="V34" s="395">
        <v>760.49674000000005</v>
      </c>
      <c r="W34" s="396">
        <v>3.8408439025971596E-4</v>
      </c>
      <c r="X34" s="395">
        <v>378.67791</v>
      </c>
      <c r="Y34" s="396">
        <v>6.9838427612550866E-4</v>
      </c>
      <c r="Z34" s="395">
        <v>477.9461</v>
      </c>
      <c r="AA34" s="396">
        <v>6.2192612710666468E-4</v>
      </c>
      <c r="AB34" s="395">
        <v>648.62800000000004</v>
      </c>
      <c r="AC34" s="396">
        <v>3.8940951147608426E-4</v>
      </c>
      <c r="AD34" s="395">
        <v>2265.7487500000002</v>
      </c>
      <c r="AE34" s="396">
        <v>4.571351339344633E-4</v>
      </c>
      <c r="AF34" s="395">
        <v>37750.320199999995</v>
      </c>
      <c r="AG34" s="396">
        <v>3.7416349639388693E-4</v>
      </c>
    </row>
    <row r="35" spans="1:33" ht="28.5">
      <c r="A35" s="399" t="s">
        <v>803</v>
      </c>
      <c r="B35" s="395">
        <v>0</v>
      </c>
      <c r="C35" s="396">
        <v>0</v>
      </c>
      <c r="D35" s="395">
        <v>0</v>
      </c>
      <c r="E35" s="396">
        <v>0</v>
      </c>
      <c r="F35" s="395">
        <v>1782.4876499999998</v>
      </c>
      <c r="G35" s="396">
        <v>1.8518793496273431E-2</v>
      </c>
      <c r="H35" s="395">
        <v>0</v>
      </c>
      <c r="I35" s="396">
        <v>0</v>
      </c>
      <c r="J35" s="395">
        <v>1782.4876499999998</v>
      </c>
      <c r="K35" s="396">
        <v>2.6159621660165177E-3</v>
      </c>
      <c r="L35" s="395">
        <v>0</v>
      </c>
      <c r="M35" s="396">
        <v>0</v>
      </c>
      <c r="N35" s="395">
        <v>0</v>
      </c>
      <c r="O35" s="396">
        <v>0</v>
      </c>
      <c r="P35" s="395">
        <v>0</v>
      </c>
      <c r="Q35" s="396">
        <v>0</v>
      </c>
      <c r="R35" s="395">
        <v>0</v>
      </c>
      <c r="S35" s="396">
        <v>0</v>
      </c>
      <c r="T35" s="395">
        <v>0</v>
      </c>
      <c r="U35" s="392">
        <v>0</v>
      </c>
      <c r="V35" s="395">
        <v>0</v>
      </c>
      <c r="W35" s="396">
        <v>0</v>
      </c>
      <c r="X35" s="395">
        <v>0</v>
      </c>
      <c r="Y35" s="396">
        <v>0</v>
      </c>
      <c r="Z35" s="395">
        <v>17001.180559999997</v>
      </c>
      <c r="AA35" s="396">
        <v>2.2122742254664107E-2</v>
      </c>
      <c r="AB35" s="395">
        <v>0</v>
      </c>
      <c r="AC35" s="396">
        <v>0</v>
      </c>
      <c r="AD35" s="395">
        <v>17001.180559999997</v>
      </c>
      <c r="AE35" s="396">
        <v>3.4301406774866778E-3</v>
      </c>
      <c r="AF35" s="395">
        <v>18783.668209999996</v>
      </c>
      <c r="AG35" s="392">
        <v>1.8617492342637936E-4</v>
      </c>
    </row>
    <row r="36" spans="1:33" ht="12.75" customHeight="1">
      <c r="A36" s="23" t="s">
        <v>972</v>
      </c>
    </row>
    <row r="37" spans="1:33" ht="12.75" customHeight="1">
      <c r="A37" s="23"/>
    </row>
    <row r="38" spans="1:33" ht="12.75" customHeight="1">
      <c r="A38" s="699" t="s">
        <v>128</v>
      </c>
      <c r="L38" s="139"/>
    </row>
    <row r="39" spans="1:33" ht="12.75" customHeight="1"/>
    <row r="40" spans="1:33" ht="12.75" customHeight="1"/>
    <row r="41" spans="1:33" ht="12.75" customHeight="1"/>
    <row r="42" spans="1:33" ht="12.75" customHeight="1">
      <c r="F42" s="139"/>
      <c r="P42" s="139"/>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1342</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3" t="s">
        <v>1134</v>
      </c>
      <c r="J1" s="144" t="str">
        <f>Naslovnica!A20</f>
        <v>Veljača 2019.</v>
      </c>
    </row>
    <row r="2" spans="1:11" ht="12.75" customHeight="1">
      <c r="A2" s="610" t="s">
        <v>1135</v>
      </c>
      <c r="I2" s="601"/>
      <c r="J2" s="612" t="str">
        <f>Naslovnica!A24</f>
        <v>February 2019</v>
      </c>
    </row>
    <row r="3" spans="1:11" ht="12.75" customHeight="1"/>
    <row r="4" spans="1:11" ht="33.75">
      <c r="A4" s="809" t="s">
        <v>954</v>
      </c>
      <c r="B4" s="810" t="s">
        <v>35</v>
      </c>
      <c r="C4" s="810" t="s">
        <v>36</v>
      </c>
      <c r="D4" s="810" t="s">
        <v>37</v>
      </c>
      <c r="E4" s="810" t="s">
        <v>485</v>
      </c>
      <c r="F4" s="810" t="s">
        <v>486</v>
      </c>
      <c r="G4" s="810" t="s">
        <v>38</v>
      </c>
      <c r="H4" s="810" t="s">
        <v>39</v>
      </c>
      <c r="I4" s="810" t="s">
        <v>40</v>
      </c>
      <c r="J4" s="810" t="s">
        <v>779</v>
      </c>
    </row>
    <row r="5" spans="1:11" ht="21.75">
      <c r="A5" s="815" t="s">
        <v>955</v>
      </c>
      <c r="B5" s="816">
        <v>44625</v>
      </c>
      <c r="C5" s="816">
        <v>103626</v>
      </c>
      <c r="D5" s="816">
        <v>30392</v>
      </c>
      <c r="E5" s="816">
        <v>1191</v>
      </c>
      <c r="F5" s="816">
        <v>712</v>
      </c>
      <c r="G5" s="816">
        <v>22225</v>
      </c>
      <c r="H5" s="816">
        <v>30320</v>
      </c>
      <c r="I5" s="816">
        <v>70900</v>
      </c>
      <c r="J5" s="816">
        <v>303991</v>
      </c>
      <c r="K5" s="54"/>
    </row>
    <row r="6" spans="1:11" ht="22.5">
      <c r="A6" s="877" t="s">
        <v>956</v>
      </c>
      <c r="B6" s="400">
        <v>0.14679710912494121</v>
      </c>
      <c r="C6" s="400">
        <v>0.34088509199285505</v>
      </c>
      <c r="D6" s="400">
        <v>9.9976644045382923E-2</v>
      </c>
      <c r="E6" s="400">
        <v>3.917879147737926E-3</v>
      </c>
      <c r="F6" s="400">
        <v>2.3421746038534037E-3</v>
      </c>
      <c r="G6" s="400">
        <v>7.3110717093598163E-2</v>
      </c>
      <c r="H6" s="400">
        <v>9.9739794928139322E-2</v>
      </c>
      <c r="I6" s="400">
        <v>0.23323058906349201</v>
      </c>
      <c r="J6" s="400">
        <v>1</v>
      </c>
      <c r="K6" s="54"/>
    </row>
    <row r="7" spans="1:11" ht="22.5">
      <c r="A7" s="877" t="s">
        <v>957</v>
      </c>
      <c r="B7" s="230">
        <v>1390</v>
      </c>
      <c r="C7" s="230">
        <v>856</v>
      </c>
      <c r="D7" s="230">
        <v>416</v>
      </c>
      <c r="E7" s="230">
        <v>82</v>
      </c>
      <c r="F7" s="230">
        <v>57</v>
      </c>
      <c r="G7" s="230">
        <v>127</v>
      </c>
      <c r="H7" s="230">
        <v>450</v>
      </c>
      <c r="I7" s="230">
        <v>1867</v>
      </c>
      <c r="J7" s="230">
        <v>5245</v>
      </c>
      <c r="K7" s="54"/>
    </row>
    <row r="8" spans="1:11" ht="22.5">
      <c r="A8" s="80" t="s">
        <v>958</v>
      </c>
      <c r="B8" s="229">
        <v>12</v>
      </c>
      <c r="C8" s="229">
        <v>12</v>
      </c>
      <c r="D8" s="229">
        <v>37</v>
      </c>
      <c r="E8" s="229">
        <v>1</v>
      </c>
      <c r="F8" s="229">
        <v>37</v>
      </c>
      <c r="G8" s="229">
        <v>4</v>
      </c>
      <c r="H8" s="229">
        <v>3</v>
      </c>
      <c r="I8" s="229">
        <v>40</v>
      </c>
      <c r="J8" s="229">
        <v>146</v>
      </c>
      <c r="K8" s="54"/>
    </row>
    <row r="9" spans="1:11" ht="22.5">
      <c r="A9" s="877" t="s">
        <v>1097</v>
      </c>
      <c r="B9" s="230">
        <v>7</v>
      </c>
      <c r="C9" s="230">
        <v>14</v>
      </c>
      <c r="D9" s="230">
        <v>2</v>
      </c>
      <c r="E9" s="230">
        <v>0</v>
      </c>
      <c r="F9" s="230">
        <v>0</v>
      </c>
      <c r="G9" s="230">
        <v>1</v>
      </c>
      <c r="H9" s="230">
        <v>7</v>
      </c>
      <c r="I9" s="230">
        <v>5</v>
      </c>
      <c r="J9" s="230">
        <v>36</v>
      </c>
    </row>
    <row r="10" spans="1:11" ht="22.5">
      <c r="A10" s="877" t="s">
        <v>1344</v>
      </c>
      <c r="B10" s="230">
        <v>3409</v>
      </c>
      <c r="C10" s="230">
        <v>9562</v>
      </c>
      <c r="D10" s="230">
        <v>2</v>
      </c>
      <c r="E10" s="230">
        <v>0</v>
      </c>
      <c r="F10" s="230">
        <v>158</v>
      </c>
      <c r="G10" s="230">
        <v>51</v>
      </c>
      <c r="H10" s="230">
        <v>236</v>
      </c>
      <c r="I10" s="230">
        <v>197</v>
      </c>
      <c r="J10" s="230">
        <v>13615</v>
      </c>
    </row>
    <row r="11" spans="1:11" ht="22.5">
      <c r="A11" s="877" t="s">
        <v>959</v>
      </c>
      <c r="B11" s="230">
        <v>3428</v>
      </c>
      <c r="C11" s="230">
        <v>9588</v>
      </c>
      <c r="D11" s="230">
        <v>41</v>
      </c>
      <c r="E11" s="230">
        <v>1</v>
      </c>
      <c r="F11" s="230">
        <v>195</v>
      </c>
      <c r="G11" s="230">
        <v>56</v>
      </c>
      <c r="H11" s="230">
        <v>246</v>
      </c>
      <c r="I11" s="230">
        <v>242</v>
      </c>
      <c r="J11" s="230">
        <v>13797</v>
      </c>
    </row>
    <row r="12" spans="1:11" ht="21.75">
      <c r="A12" s="815" t="s">
        <v>960</v>
      </c>
      <c r="B12" s="816">
        <v>42587</v>
      </c>
      <c r="C12" s="816">
        <v>94894</v>
      </c>
      <c r="D12" s="816">
        <v>30767</v>
      </c>
      <c r="E12" s="816">
        <v>1272</v>
      </c>
      <c r="F12" s="816">
        <v>574</v>
      </c>
      <c r="G12" s="816">
        <v>22296</v>
      </c>
      <c r="H12" s="816">
        <v>30524</v>
      </c>
      <c r="I12" s="816">
        <v>72525</v>
      </c>
      <c r="J12" s="816">
        <v>295439</v>
      </c>
    </row>
    <row r="13" spans="1:11" ht="21.75">
      <c r="A13" s="811" t="s">
        <v>961</v>
      </c>
      <c r="B13" s="812">
        <v>0.14414819979758936</v>
      </c>
      <c r="C13" s="812">
        <v>0.32119659218992752</v>
      </c>
      <c r="D13" s="812">
        <v>0.1041399409015059</v>
      </c>
      <c r="E13" s="813">
        <v>4.305457302522687E-3</v>
      </c>
      <c r="F13" s="814">
        <v>1.9428714556981306E-3</v>
      </c>
      <c r="G13" s="812">
        <v>7.5467355359312746E-2</v>
      </c>
      <c r="H13" s="812">
        <v>0.10331743608663717</v>
      </c>
      <c r="I13" s="812">
        <v>0.24548214690680648</v>
      </c>
      <c r="J13" s="812">
        <v>1</v>
      </c>
    </row>
    <row r="14" spans="1:11" ht="12.75" customHeight="1">
      <c r="A14" s="22" t="s">
        <v>953</v>
      </c>
    </row>
    <row r="15" spans="1:11" ht="12.75" customHeight="1">
      <c r="A15" s="30" t="s">
        <v>962</v>
      </c>
    </row>
    <row r="16" spans="1:11" ht="12.75" customHeight="1"/>
    <row r="17" spans="1:10" ht="12.75" customHeight="1"/>
    <row r="18" spans="1:10">
      <c r="A18" s="143" t="s">
        <v>1137</v>
      </c>
      <c r="B18" s="277"/>
      <c r="C18" s="277"/>
      <c r="D18" s="277"/>
      <c r="E18" s="277"/>
      <c r="F18" s="277"/>
      <c r="G18" s="896"/>
      <c r="H18" s="896" t="s">
        <v>45</v>
      </c>
      <c r="I18" s="305"/>
      <c r="J18" s="817" t="s">
        <v>1093</v>
      </c>
    </row>
    <row r="19" spans="1:10">
      <c r="A19" s="610" t="s">
        <v>1136</v>
      </c>
      <c r="B19" s="277"/>
      <c r="C19" s="277"/>
      <c r="D19" s="277"/>
      <c r="E19" s="277"/>
      <c r="F19" s="277"/>
      <c r="G19" s="624"/>
      <c r="H19" s="624" t="s">
        <v>46</v>
      </c>
      <c r="I19" s="818"/>
      <c r="J19" s="612" t="s">
        <v>1094</v>
      </c>
    </row>
    <row r="20" spans="1:10">
      <c r="A20" s="277"/>
      <c r="B20" s="277"/>
      <c r="C20" s="277"/>
      <c r="D20" s="277"/>
      <c r="E20" s="277"/>
      <c r="F20" s="277"/>
      <c r="G20" s="277"/>
      <c r="H20" s="277"/>
      <c r="I20" s="277"/>
      <c r="J20" s="277"/>
    </row>
    <row r="21" spans="1:10" ht="24" customHeight="1">
      <c r="A21" s="843"/>
      <c r="B21" s="844"/>
      <c r="C21" s="844" t="s">
        <v>1095</v>
      </c>
      <c r="D21" s="844"/>
      <c r="E21" s="1023" t="s">
        <v>1043</v>
      </c>
      <c r="F21" s="1028"/>
      <c r="G21" s="1028"/>
      <c r="H21" s="1029"/>
      <c r="I21" s="1030"/>
      <c r="J21" s="1030"/>
    </row>
    <row r="22" spans="1:10" ht="24">
      <c r="A22" s="843"/>
      <c r="B22" s="845"/>
      <c r="C22" s="846" t="s">
        <v>1096</v>
      </c>
      <c r="D22" s="845"/>
      <c r="E22" s="1031" t="s">
        <v>919</v>
      </c>
      <c r="F22" s="1031"/>
      <c r="G22" s="847" t="s">
        <v>920</v>
      </c>
      <c r="H22" s="1032"/>
      <c r="I22" s="1032"/>
      <c r="J22" s="334"/>
    </row>
    <row r="23" spans="1:10" ht="21.75">
      <c r="A23" s="873" t="s">
        <v>921</v>
      </c>
      <c r="B23" s="873" t="s">
        <v>922</v>
      </c>
      <c r="C23" s="873" t="s">
        <v>923</v>
      </c>
      <c r="D23" s="873" t="s">
        <v>924</v>
      </c>
      <c r="E23" s="873" t="s">
        <v>922</v>
      </c>
      <c r="F23" s="873" t="s">
        <v>923</v>
      </c>
      <c r="G23" s="873" t="s">
        <v>924</v>
      </c>
      <c r="H23" s="335"/>
      <c r="I23" s="335"/>
      <c r="J23" s="335"/>
    </row>
    <row r="24" spans="1:10">
      <c r="A24" s="79" t="s">
        <v>8</v>
      </c>
      <c r="B24" s="401">
        <v>898</v>
      </c>
      <c r="C24" s="401">
        <v>812</v>
      </c>
      <c r="D24" s="401">
        <v>1710</v>
      </c>
      <c r="E24" s="401">
        <v>106</v>
      </c>
      <c r="F24" s="401">
        <v>105</v>
      </c>
      <c r="G24" s="402">
        <v>0.1407605070046698</v>
      </c>
      <c r="H24" s="336"/>
      <c r="I24" s="336"/>
      <c r="J24" s="337"/>
    </row>
    <row r="25" spans="1:10">
      <c r="A25" s="79" t="s">
        <v>9</v>
      </c>
      <c r="B25" s="401">
        <v>4356</v>
      </c>
      <c r="C25" s="401">
        <v>2534</v>
      </c>
      <c r="D25" s="401">
        <v>6890</v>
      </c>
      <c r="E25" s="401">
        <v>309</v>
      </c>
      <c r="F25" s="401">
        <v>361</v>
      </c>
      <c r="G25" s="402">
        <v>0.10771704180064301</v>
      </c>
      <c r="H25" s="336"/>
      <c r="I25" s="336"/>
      <c r="J25" s="337"/>
    </row>
    <row r="26" spans="1:10">
      <c r="A26" s="79" t="s">
        <v>10</v>
      </c>
      <c r="B26" s="401">
        <v>10190</v>
      </c>
      <c r="C26" s="401">
        <v>6665</v>
      </c>
      <c r="D26" s="401">
        <v>16855</v>
      </c>
      <c r="E26" s="401">
        <v>416</v>
      </c>
      <c r="F26" s="401">
        <v>480</v>
      </c>
      <c r="G26" s="402">
        <v>5.6143868663450114E-2</v>
      </c>
      <c r="H26" s="336"/>
      <c r="I26" s="336"/>
      <c r="J26" s="337"/>
    </row>
    <row r="27" spans="1:10">
      <c r="A27" s="79" t="s">
        <v>11</v>
      </c>
      <c r="B27" s="401">
        <v>18927</v>
      </c>
      <c r="C27" s="401">
        <v>13897</v>
      </c>
      <c r="D27" s="401">
        <v>32824</v>
      </c>
      <c r="E27" s="401">
        <v>684</v>
      </c>
      <c r="F27" s="401">
        <v>713</v>
      </c>
      <c r="G27" s="402">
        <v>4.4452222611130576E-2</v>
      </c>
      <c r="H27" s="336"/>
      <c r="I27" s="336"/>
      <c r="J27" s="337"/>
    </row>
    <row r="28" spans="1:10">
      <c r="A28" s="79" t="s">
        <v>12</v>
      </c>
      <c r="B28" s="401">
        <v>23227</v>
      </c>
      <c r="C28" s="401">
        <v>19165</v>
      </c>
      <c r="D28" s="401">
        <v>42392</v>
      </c>
      <c r="E28" s="401">
        <v>991</v>
      </c>
      <c r="F28" s="401">
        <v>1072</v>
      </c>
      <c r="G28" s="402">
        <v>5.1154256242406104E-2</v>
      </c>
      <c r="H28" s="336"/>
      <c r="I28" s="336"/>
      <c r="J28" s="337"/>
    </row>
    <row r="29" spans="1:10">
      <c r="A29" s="79" t="s">
        <v>13</v>
      </c>
      <c r="B29" s="401">
        <v>22564</v>
      </c>
      <c r="C29" s="401">
        <v>20825</v>
      </c>
      <c r="D29" s="401">
        <v>43389</v>
      </c>
      <c r="E29" s="401">
        <v>1105</v>
      </c>
      <c r="F29" s="401">
        <v>1347</v>
      </c>
      <c r="G29" s="402">
        <v>5.9896914771478071E-2</v>
      </c>
      <c r="H29" s="336"/>
      <c r="I29" s="336"/>
      <c r="J29" s="337"/>
    </row>
    <row r="30" spans="1:10">
      <c r="A30" s="79" t="s">
        <v>14</v>
      </c>
      <c r="B30" s="401">
        <v>20562</v>
      </c>
      <c r="C30" s="401">
        <v>21533</v>
      </c>
      <c r="D30" s="401">
        <v>42095</v>
      </c>
      <c r="E30" s="401">
        <v>1207</v>
      </c>
      <c r="F30" s="401">
        <v>1621</v>
      </c>
      <c r="G30" s="402">
        <v>7.2019762141238175E-2</v>
      </c>
      <c r="H30" s="336"/>
      <c r="I30" s="336"/>
      <c r="J30" s="337"/>
    </row>
    <row r="31" spans="1:10">
      <c r="A31" s="79" t="s">
        <v>41</v>
      </c>
      <c r="B31" s="401">
        <v>32615</v>
      </c>
      <c r="C31" s="401">
        <v>37354</v>
      </c>
      <c r="D31" s="401">
        <v>69969</v>
      </c>
      <c r="E31" s="401">
        <v>1604</v>
      </c>
      <c r="F31" s="401">
        <v>2230</v>
      </c>
      <c r="G31" s="402">
        <v>5.7972329326377858E-2</v>
      </c>
      <c r="H31" s="336"/>
      <c r="I31" s="336"/>
      <c r="J31" s="337"/>
    </row>
    <row r="32" spans="1:10">
      <c r="A32" s="79" t="s">
        <v>42</v>
      </c>
      <c r="B32" s="401">
        <v>16898</v>
      </c>
      <c r="C32" s="401">
        <v>19109</v>
      </c>
      <c r="D32" s="401">
        <v>36007</v>
      </c>
      <c r="E32" s="401">
        <v>660</v>
      </c>
      <c r="F32" s="401">
        <v>848</v>
      </c>
      <c r="G32" s="402">
        <v>4.371141192498329E-2</v>
      </c>
      <c r="H32" s="336"/>
      <c r="I32" s="336"/>
      <c r="J32" s="337"/>
    </row>
    <row r="33" spans="1:10">
      <c r="A33" s="79" t="s">
        <v>43</v>
      </c>
      <c r="B33" s="401">
        <v>5056</v>
      </c>
      <c r="C33" s="401">
        <v>7027</v>
      </c>
      <c r="D33" s="401">
        <v>12083</v>
      </c>
      <c r="E33" s="401">
        <v>164</v>
      </c>
      <c r="F33" s="401">
        <v>195</v>
      </c>
      <c r="G33" s="402">
        <v>3.062094848174679E-2</v>
      </c>
      <c r="H33" s="336"/>
      <c r="I33" s="336"/>
      <c r="J33" s="337"/>
    </row>
    <row r="34" spans="1:10">
      <c r="A34" s="79" t="s">
        <v>44</v>
      </c>
      <c r="B34" s="401">
        <v>342</v>
      </c>
      <c r="C34" s="401">
        <v>504</v>
      </c>
      <c r="D34" s="401">
        <v>846</v>
      </c>
      <c r="E34" s="401">
        <v>7</v>
      </c>
      <c r="F34" s="401">
        <v>0</v>
      </c>
      <c r="G34" s="402">
        <v>8.3432657926103548E-3</v>
      </c>
      <c r="H34" s="336"/>
      <c r="I34" s="336"/>
      <c r="J34" s="337"/>
    </row>
    <row r="35" spans="1:10" ht="24">
      <c r="A35" s="937" t="s">
        <v>925</v>
      </c>
      <c r="B35" s="849">
        <v>155635</v>
      </c>
      <c r="C35" s="849">
        <v>149425</v>
      </c>
      <c r="D35" s="849">
        <v>305060</v>
      </c>
      <c r="E35" s="849">
        <v>7253</v>
      </c>
      <c r="F35" s="849">
        <v>8972</v>
      </c>
      <c r="G35" s="850">
        <v>5.61739401388337E-2</v>
      </c>
      <c r="H35" s="338"/>
      <c r="I35" s="338"/>
      <c r="J35" s="339"/>
    </row>
    <row r="36" spans="1:10">
      <c r="A36" s="22" t="s">
        <v>952</v>
      </c>
      <c r="B36" s="277"/>
      <c r="C36" s="277"/>
      <c r="D36" s="277"/>
      <c r="E36" s="277"/>
      <c r="F36" s="277"/>
      <c r="G36" s="277"/>
      <c r="H36" s="277"/>
      <c r="I36" s="277"/>
      <c r="J36" s="277"/>
    </row>
    <row r="37" spans="1:10">
      <c r="A37" s="277"/>
      <c r="B37" s="277"/>
      <c r="C37" s="277"/>
      <c r="D37" s="277"/>
      <c r="E37" s="277"/>
      <c r="F37" s="277"/>
      <c r="G37" s="277"/>
      <c r="H37" s="277"/>
      <c r="I37" s="277"/>
      <c r="J37" s="277"/>
    </row>
    <row r="38" spans="1:10" ht="12.75" customHeight="1">
      <c r="A38" s="699" t="s">
        <v>128</v>
      </c>
    </row>
    <row r="39" spans="1:10">
      <c r="J39" s="29" t="s">
        <v>1343</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51"/>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7" t="s">
        <v>1138</v>
      </c>
      <c r="F1" s="144" t="str">
        <f>Naslovnica!A20</f>
        <v>Veljača 2019.</v>
      </c>
    </row>
    <row r="2" spans="1:7" ht="12.75" customHeight="1">
      <c r="A2" s="639" t="s">
        <v>1139</v>
      </c>
      <c r="F2" s="612" t="str">
        <f>Naslovnica!A24</f>
        <v>February 2019</v>
      </c>
    </row>
    <row r="3" spans="1:7" ht="12.75" customHeight="1"/>
    <row r="4" spans="1:7" ht="12.75" customHeight="1">
      <c r="E4" s="14" t="s">
        <v>945</v>
      </c>
      <c r="F4" s="333"/>
    </row>
    <row r="5" spans="1:7" ht="18.75" customHeight="1">
      <c r="A5" s="1016" t="s">
        <v>947</v>
      </c>
      <c r="B5" s="1031" t="s">
        <v>946</v>
      </c>
      <c r="C5" s="1031"/>
      <c r="D5" s="1031"/>
      <c r="E5" s="1031"/>
      <c r="F5" s="277"/>
    </row>
    <row r="6" spans="1:7" ht="33.75" customHeight="1">
      <c r="A6" s="1016"/>
      <c r="B6" s="819" t="str">
        <f>Naslovnica!A20</f>
        <v>Veljača 2019.</v>
      </c>
      <c r="C6" s="819" t="s">
        <v>19</v>
      </c>
      <c r="D6" s="820" t="s">
        <v>577</v>
      </c>
      <c r="E6" s="820" t="s">
        <v>47</v>
      </c>
    </row>
    <row r="7" spans="1:7" ht="45" customHeight="1">
      <c r="A7" s="1016"/>
      <c r="B7" s="821" t="str">
        <f>Naslovnica!A24</f>
        <v>February 2019</v>
      </c>
      <c r="C7" s="821" t="s">
        <v>578</v>
      </c>
      <c r="D7" s="822" t="s">
        <v>579</v>
      </c>
      <c r="E7" s="822" t="s">
        <v>948</v>
      </c>
    </row>
    <row r="8" spans="1:7">
      <c r="A8" s="403" t="s">
        <v>35</v>
      </c>
      <c r="B8" s="887">
        <v>14351.04233</v>
      </c>
      <c r="C8" s="405">
        <v>-0.12790773608274952</v>
      </c>
      <c r="D8" s="406">
        <v>30806.918530000003</v>
      </c>
      <c r="E8" s="406">
        <v>808147.97852</v>
      </c>
      <c r="G8" s="54"/>
    </row>
    <row r="9" spans="1:7">
      <c r="A9" s="403" t="s">
        <v>36</v>
      </c>
      <c r="B9" s="887">
        <v>11808.42431</v>
      </c>
      <c r="C9" s="405">
        <v>-4.4359074063184623E-2</v>
      </c>
      <c r="D9" s="406">
        <v>24164.973710000002</v>
      </c>
      <c r="E9" s="406">
        <v>1695118.5993600006</v>
      </c>
      <c r="G9" s="54"/>
    </row>
    <row r="10" spans="1:7">
      <c r="A10" s="403" t="s">
        <v>37</v>
      </c>
      <c r="B10" s="887">
        <v>2774.6858099999999</v>
      </c>
      <c r="C10" s="405">
        <v>-0.31219394261796107</v>
      </c>
      <c r="D10" s="406">
        <v>6808.7965600000007</v>
      </c>
      <c r="E10" s="406">
        <v>316766.28022999997</v>
      </c>
    </row>
    <row r="11" spans="1:7">
      <c r="A11" s="403" t="s">
        <v>485</v>
      </c>
      <c r="B11" s="887">
        <v>314.33166999999997</v>
      </c>
      <c r="C11" s="405">
        <v>-0.87324823206861235</v>
      </c>
      <c r="D11" s="406">
        <v>2794.2313599999998</v>
      </c>
      <c r="E11" s="406">
        <v>7956.7078599999995</v>
      </c>
    </row>
    <row r="12" spans="1:7">
      <c r="A12" s="403" t="s">
        <v>486</v>
      </c>
      <c r="B12" s="887">
        <v>389.33163999999999</v>
      </c>
      <c r="C12" s="405">
        <v>-0.76231934029166837</v>
      </c>
      <c r="D12" s="406">
        <v>2027.3767400000002</v>
      </c>
      <c r="E12" s="406">
        <v>21373.139600000002</v>
      </c>
    </row>
    <row r="13" spans="1:7">
      <c r="A13" s="403" t="s">
        <v>38</v>
      </c>
      <c r="B13" s="887">
        <v>2053.9263300000002</v>
      </c>
      <c r="C13" s="405">
        <v>-5.670722487328328E-2</v>
      </c>
      <c r="D13" s="406">
        <v>4231.32701</v>
      </c>
      <c r="E13" s="406">
        <v>268165.03982000006</v>
      </c>
    </row>
    <row r="14" spans="1:7">
      <c r="A14" s="403" t="s">
        <v>39</v>
      </c>
      <c r="B14" s="887">
        <v>3907.17148</v>
      </c>
      <c r="C14" s="405">
        <v>-0.11093770973010664</v>
      </c>
      <c r="D14" s="406">
        <v>8301.8820899999992</v>
      </c>
      <c r="E14" s="406">
        <v>286382.65486000007</v>
      </c>
    </row>
    <row r="15" spans="1:7">
      <c r="A15" s="407" t="s">
        <v>40</v>
      </c>
      <c r="B15" s="887">
        <v>11619.117470000001</v>
      </c>
      <c r="C15" s="405">
        <v>-0.32824374509815557</v>
      </c>
      <c r="D15" s="406">
        <v>28915.744609999998</v>
      </c>
      <c r="E15" s="406">
        <v>1444357.6986700001</v>
      </c>
    </row>
    <row r="16" spans="1:7" ht="18.75" customHeight="1">
      <c r="A16" s="823" t="s">
        <v>691</v>
      </c>
      <c r="B16" s="888">
        <v>47218.031040000002</v>
      </c>
      <c r="C16" s="825">
        <v>-0.22381173684771327</v>
      </c>
      <c r="D16" s="826">
        <v>108051.25061000002</v>
      </c>
      <c r="E16" s="826">
        <v>4848268.0989200007</v>
      </c>
    </row>
    <row r="17" spans="1:7" ht="12.75" customHeight="1">
      <c r="A17" s="17" t="s">
        <v>949</v>
      </c>
      <c r="B17" s="18"/>
      <c r="C17" s="19"/>
      <c r="D17" s="19"/>
      <c r="E17" s="19"/>
      <c r="F17" s="19"/>
      <c r="G17" s="19"/>
    </row>
    <row r="18" spans="1:7" ht="22.5" customHeight="1">
      <c r="A18" s="1038" t="s">
        <v>50</v>
      </c>
      <c r="B18" s="1038"/>
      <c r="C18" s="1038"/>
      <c r="D18" s="1038"/>
      <c r="E18" s="1038"/>
      <c r="F18" s="933"/>
      <c r="G18" s="31"/>
    </row>
    <row r="19" spans="1:7" ht="12.75" customHeight="1">
      <c r="A19" s="1033" t="s">
        <v>458</v>
      </c>
      <c r="B19" s="1037"/>
      <c r="C19" s="1037"/>
      <c r="D19" s="1037"/>
      <c r="E19" s="1037"/>
      <c r="F19" s="1037"/>
      <c r="G19" s="32"/>
    </row>
    <row r="20" spans="1:7" ht="12.75" customHeight="1">
      <c r="A20" s="1035" t="s">
        <v>51</v>
      </c>
      <c r="B20" s="1036"/>
      <c r="C20" s="1036"/>
      <c r="D20" s="1036"/>
      <c r="E20" s="1036"/>
      <c r="F20" s="1036"/>
      <c r="G20" s="33"/>
    </row>
    <row r="21" spans="1:7" ht="12.75" customHeight="1">
      <c r="A21" s="1033" t="s">
        <v>52</v>
      </c>
      <c r="B21" s="1034"/>
      <c r="C21" s="1034"/>
      <c r="D21" s="1034"/>
      <c r="E21" s="1034"/>
      <c r="F21" s="1034"/>
      <c r="G21" s="32"/>
    </row>
    <row r="22" spans="1:7" ht="12.75" customHeight="1"/>
    <row r="23" spans="1:7" ht="12.75" customHeight="1">
      <c r="A23" s="159" t="s">
        <v>1140</v>
      </c>
      <c r="F23" s="144" t="str">
        <f>Naslovnica!A20</f>
        <v>Veljača 2019.</v>
      </c>
    </row>
    <row r="24" spans="1:7" ht="12.75" customHeight="1">
      <c r="A24" s="639" t="s">
        <v>1286</v>
      </c>
      <c r="F24" s="612" t="str">
        <f>Naslovnica!A24</f>
        <v>February 2019</v>
      </c>
    </row>
    <row r="25" spans="1:7" ht="12.75" customHeight="1"/>
    <row r="26" spans="1:7" ht="12.75" customHeight="1">
      <c r="E26" s="14" t="s">
        <v>665</v>
      </c>
    </row>
    <row r="27" spans="1:7" ht="18.75" customHeight="1">
      <c r="A27" s="1016" t="s">
        <v>947</v>
      </c>
      <c r="B27" s="1031" t="s">
        <v>950</v>
      </c>
      <c r="C27" s="1031"/>
      <c r="D27" s="1031"/>
      <c r="E27" s="1031"/>
      <c r="G27" s="54"/>
    </row>
    <row r="28" spans="1:7" ht="33.75">
      <c r="A28" s="1016"/>
      <c r="B28" s="819" t="str">
        <f>$F$1</f>
        <v>Veljača 2019.</v>
      </c>
      <c r="C28" s="819" t="s">
        <v>19</v>
      </c>
      <c r="D28" s="820" t="s">
        <v>577</v>
      </c>
      <c r="E28" s="820" t="s">
        <v>47</v>
      </c>
      <c r="G28" s="54"/>
    </row>
    <row r="29" spans="1:7" ht="24" customHeight="1">
      <c r="A29" s="1016"/>
      <c r="B29" s="821" t="str">
        <f>$F$2</f>
        <v>February 2019</v>
      </c>
      <c r="C29" s="821" t="s">
        <v>578</v>
      </c>
      <c r="D29" s="822" t="s">
        <v>579</v>
      </c>
      <c r="E29" s="822" t="s">
        <v>948</v>
      </c>
      <c r="G29" s="54"/>
    </row>
    <row r="30" spans="1:7" ht="15" customHeight="1">
      <c r="A30" s="403" t="s">
        <v>35</v>
      </c>
      <c r="B30" s="404">
        <v>7648.8597900000004</v>
      </c>
      <c r="C30" s="405">
        <v>-0.3128558215956958</v>
      </c>
      <c r="D30" s="406">
        <v>18780.235170000004</v>
      </c>
      <c r="E30" s="406">
        <v>283500.75367000001</v>
      </c>
      <c r="G30" s="45"/>
    </row>
    <row r="31" spans="1:7" ht="15" customHeight="1">
      <c r="A31" s="403" t="s">
        <v>36</v>
      </c>
      <c r="B31" s="404">
        <v>5179.8191399999996</v>
      </c>
      <c r="C31" s="405">
        <v>-0.51876372178073726</v>
      </c>
      <c r="D31" s="406">
        <v>15943.38659</v>
      </c>
      <c r="E31" s="406">
        <v>389355.12748000002</v>
      </c>
    </row>
    <row r="32" spans="1:7" ht="15" customHeight="1">
      <c r="A32" s="403" t="s">
        <v>37</v>
      </c>
      <c r="B32" s="404">
        <v>896.60910000000001</v>
      </c>
      <c r="C32" s="405">
        <v>1.2224010599455992E-2</v>
      </c>
      <c r="D32" s="406">
        <v>1782.3904</v>
      </c>
      <c r="E32" s="406">
        <v>93539.89522999998</v>
      </c>
    </row>
    <row r="33" spans="1:5" ht="15" customHeight="1">
      <c r="A33" s="403" t="s">
        <v>485</v>
      </c>
      <c r="B33" s="404">
        <v>6.0957299999999996</v>
      </c>
      <c r="C33" s="405">
        <v>-0.78463849036765709</v>
      </c>
      <c r="D33" s="406">
        <v>34.400369999999995</v>
      </c>
      <c r="E33" s="406">
        <v>400.78179999999998</v>
      </c>
    </row>
    <row r="34" spans="1:5" ht="15" customHeight="1">
      <c r="A34" s="403" t="s">
        <v>486</v>
      </c>
      <c r="B34" s="404">
        <v>1237.46858</v>
      </c>
      <c r="C34" s="405">
        <v>-0.91747124767483346</v>
      </c>
      <c r="D34" s="406">
        <v>16231.861989999999</v>
      </c>
      <c r="E34" s="406">
        <v>16389.740180000001</v>
      </c>
    </row>
    <row r="35" spans="1:5" ht="15" customHeight="1">
      <c r="A35" s="403" t="s">
        <v>38</v>
      </c>
      <c r="B35" s="404">
        <v>791.54919999999993</v>
      </c>
      <c r="C35" s="405">
        <v>-0.22623366050520088</v>
      </c>
      <c r="D35" s="406">
        <v>1814.5314099999998</v>
      </c>
      <c r="E35" s="406">
        <v>71914.007589999965</v>
      </c>
    </row>
    <row r="36" spans="1:5" ht="15" customHeight="1">
      <c r="A36" s="403" t="s">
        <v>39</v>
      </c>
      <c r="B36" s="404">
        <v>2771.50686</v>
      </c>
      <c r="C36" s="405">
        <v>-1.6491269624157812E-2</v>
      </c>
      <c r="D36" s="406">
        <v>5589.4857699999993</v>
      </c>
      <c r="E36" s="406">
        <v>95454.980940000009</v>
      </c>
    </row>
    <row r="37" spans="1:5" ht="15" customHeight="1">
      <c r="A37" s="407" t="s">
        <v>40</v>
      </c>
      <c r="B37" s="404">
        <v>6844.1215400000001</v>
      </c>
      <c r="C37" s="405">
        <v>-0.32631245454227831</v>
      </c>
      <c r="D37" s="406">
        <v>17003.314160000002</v>
      </c>
      <c r="E37" s="406">
        <v>510022.35973000003</v>
      </c>
    </row>
    <row r="38" spans="1:5" ht="18.75" customHeight="1">
      <c r="A38" s="823" t="s">
        <v>691</v>
      </c>
      <c r="B38" s="824">
        <v>25376.029939999997</v>
      </c>
      <c r="C38" s="825">
        <v>-0.51014906810317351</v>
      </c>
      <c r="D38" s="826">
        <v>77179.605859999996</v>
      </c>
      <c r="E38" s="826">
        <v>1460578.5597200003</v>
      </c>
    </row>
    <row r="39" spans="1:5" ht="12.75" customHeight="1">
      <c r="A39" s="17" t="s">
        <v>951</v>
      </c>
    </row>
    <row r="40" spans="1:5" ht="12.75" customHeight="1"/>
    <row r="41" spans="1:5" ht="12.75" customHeight="1">
      <c r="A41" s="699" t="s">
        <v>128</v>
      </c>
    </row>
    <row r="42" spans="1:5" ht="12.75" customHeight="1"/>
    <row r="43" spans="1:5" ht="12.75" customHeight="1"/>
    <row r="44" spans="1:5" ht="12.75" customHeight="1"/>
    <row r="45" spans="1:5" ht="12.75" customHeight="1">
      <c r="A45" s="49"/>
    </row>
    <row r="46" spans="1:5" ht="12.75" customHeight="1">
      <c r="A46" s="52"/>
    </row>
    <row r="47" spans="1:5" ht="12.75" customHeight="1"/>
    <row r="48" spans="1:5" ht="12.75" customHeight="1"/>
    <row r="49" spans="6:6" ht="12.75" customHeight="1"/>
    <row r="50" spans="6:6" ht="12.75" customHeight="1">
      <c r="F50" s="28" t="s">
        <v>1345</v>
      </c>
    </row>
    <row r="51" spans="6:6" ht="12.75" customHeight="1"/>
  </sheetData>
  <mergeCells count="8">
    <mergeCell ref="A27:A29"/>
    <mergeCell ref="B27:E27"/>
    <mergeCell ref="A21:F21"/>
    <mergeCell ref="A20:F20"/>
    <mergeCell ref="A5:A7"/>
    <mergeCell ref="A19:F19"/>
    <mergeCell ref="B5:E5"/>
    <mergeCell ref="A18:E18"/>
  </mergeCells>
  <hyperlinks>
    <hyperlink ref="A41"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47ED95-4C24-4932-BEF4-F37AA5CDB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34</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Tablice 8.1 - 8.5</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'29 Tablice 8.1 - 8.5'!Print_Area</vt:lpstr>
      <vt:lpstr>'3 Tablice 1.1, 1.2'!Print_Area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2023-04-12T14:16:26Z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